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nsidobaria/Desktop/SSHGit/kickstarter-analysis/"/>
    </mc:Choice>
  </mc:AlternateContent>
  <xr:revisionPtr revIDLastSave="0" documentId="13_ncr:1_{EB23E0EB-8C8F-8C4A-979F-C585B7C0CDA0}" xr6:coauthVersionLast="47" xr6:coauthVersionMax="47" xr10:uidLastSave="{00000000-0000-0000-0000-000000000000}"/>
  <bookViews>
    <workbookView xWindow="0" yWindow="500" windowWidth="28800" windowHeight="16360" activeTab="2" xr2:uid="{00000000-000D-0000-FFFF-FFFF00000000}"/>
  </bookViews>
  <sheets>
    <sheet name="Category Statastics" sheetId="2" r:id="rId1"/>
    <sheet name="Outcomes based on Launch dates" sheetId="5" r:id="rId2"/>
    <sheet name="Boxplot" sheetId="9" r:id="rId3"/>
    <sheet name="Subcategory Statistics" sheetId="11" r:id="rId4"/>
    <sheet name="Kickstarter" sheetId="1" r:id="rId5"/>
    <sheet name="Edinburgh ResearchEdinburgh Res" sheetId="10" r:id="rId6"/>
    <sheet name="Failed US Kickstarters" sheetId="7" r:id="rId7"/>
    <sheet name="Descriptive Statistics" sheetId="8" r:id="rId8"/>
    <sheet name="Successful US Kickstarters" sheetId="6" r:id="rId9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2" i="10"/>
  <c r="D3" i="10"/>
  <c r="D4" i="10"/>
  <c r="D5" i="10"/>
  <c r="D6" i="10"/>
  <c r="D2" i="10"/>
  <c r="C2" i="10"/>
  <c r="C3" i="10"/>
  <c r="C4" i="10"/>
  <c r="C5" i="10"/>
  <c r="C6" i="10"/>
  <c r="B3" i="10"/>
  <c r="B4" i="10"/>
  <c r="B5" i="10"/>
  <c r="B6" i="10"/>
  <c r="B2" i="10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2" i="6"/>
  <c r="C14" i="8"/>
  <c r="B14" i="8"/>
  <c r="C7" i="8"/>
  <c r="B7" i="8"/>
  <c r="C13" i="8"/>
  <c r="C6" i="8"/>
  <c r="B6" i="8"/>
  <c r="B13" i="8"/>
  <c r="C12" i="8"/>
  <c r="C5" i="8"/>
  <c r="B12" i="8"/>
  <c r="B5" i="8"/>
  <c r="C11" i="8"/>
  <c r="C4" i="8"/>
  <c r="B11" i="8"/>
  <c r="B4" i="8"/>
  <c r="B10" i="8"/>
  <c r="B9" i="8"/>
  <c r="B2" i="8"/>
  <c r="C9" i="8"/>
  <c r="C10" i="8"/>
  <c r="C3" i="8"/>
  <c r="B3" i="8"/>
  <c r="C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</calcChain>
</file>

<file path=xl/sharedStrings.xml><?xml version="1.0" encoding="utf-8"?>
<sst xmlns="http://schemas.openxmlformats.org/spreadsheetml/2006/main" count="38370" uniqueCount="8388">
  <si>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</si>
  <si>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</si>
  <si>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</si>
  <si>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</si>
  <si>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</si>
  <si>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</si>
  <si>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</si>
  <si>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</si>
  <si>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</si>
  <si>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</si>
  <si>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</si>
  <si>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</si>
  <si>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</si>
  <si>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</si>
  <si>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</si>
  <si>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</si>
  <si>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</si>
  <si>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</si>
  <si>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</si>
  <si>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</si>
  <si>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</si>
  <si>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</si>
  <si>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</si>
  <si>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</si>
  <si>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</si>
  <si>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</si>
  <si>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</si>
  <si>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</si>
  <si>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</si>
  <si>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</si>
  <si>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</si>
  <si>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</si>
  <si>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</si>
  <si>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</si>
  <si>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</si>
  <si>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</si>
  <si>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</si>
  <si>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</si>
  <si>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</si>
  <si>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</si>
  <si>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</si>
  <si>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</si>
  <si>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</si>
  <si>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</si>
  <si>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</si>
  <si>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</si>
  <si>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</si>
  <si>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</si>
  <si>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</si>
  <si>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</si>
  <si>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</si>
  <si>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</si>
  <si>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</si>
  <si>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</si>
  <si>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</si>
  <si>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</si>
  <si>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</si>
  <si>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</si>
  <si>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</si>
  <si>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</si>
  <si>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</si>
  <si>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</si>
  <si>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</si>
  <si>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</si>
  <si>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</si>
  <si>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</si>
  <si>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</si>
  <si>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</si>
  <si>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</si>
  <si>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</si>
  <si>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</si>
  <si>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</si>
  <si>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</si>
  <si>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</si>
  <si>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</si>
  <si>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</si>
  <si>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</si>
  <si>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</si>
  <si>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</si>
  <si>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</si>
  <si>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</si>
  <si>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</si>
  <si>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</si>
  <si>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</si>
  <si>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</si>
  <si>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</si>
  <si>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</si>
  <si>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</si>
  <si>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</si>
  <si>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</si>
  <si>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</si>
  <si>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</si>
  <si>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</si>
  <si>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</si>
  <si>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</si>
  <si>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</si>
  <si>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</si>
  <si>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</si>
  <si>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</si>
  <si>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</si>
  <si>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</si>
  <si>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</si>
  <si>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</si>
  <si>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</si>
  <si>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</si>
  <si>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</si>
  <si>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</si>
  <si>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</si>
  <si>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</si>
  <si>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</si>
  <si>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</si>
  <si>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</si>
  <si>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</si>
  <si>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</si>
  <si>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</si>
  <si>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</si>
  <si>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</si>
  <si>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</si>
  <si>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</si>
  <si>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</si>
  <si>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</si>
  <si>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</si>
  <si>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</si>
  <si>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</si>
  <si>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</si>
  <si>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</si>
  <si>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</si>
  <si>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</si>
  <si>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</si>
  <si>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</si>
  <si>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</si>
  <si>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</si>
  <si>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</si>
  <si>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</si>
  <si>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</si>
  <si>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</si>
  <si>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</si>
  <si>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</si>
  <si>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</si>
  <si>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</si>
  <si>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</si>
  <si>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</si>
  <si>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</si>
  <si>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</si>
  <si>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</si>
  <si>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</si>
  <si>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</si>
  <si>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</si>
  <si>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</si>
  <si>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</si>
  <si>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</si>
  <si>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</si>
  <si>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</si>
  <si>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</si>
  <si>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</si>
  <si>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</si>
  <si>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</si>
  <si>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</si>
  <si>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</si>
  <si>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</si>
  <si>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</si>
  <si>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</si>
  <si>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</si>
  <si>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</si>
  <si>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</si>
  <si>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</si>
  <si>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</si>
  <si>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</si>
  <si>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</si>
  <si>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</si>
  <si>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</si>
  <si>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</si>
  <si>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</si>
  <si>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</si>
  <si>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</si>
  <si>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</si>
  <si>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</si>
  <si>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</si>
  <si>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</si>
  <si>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</si>
  <si>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</si>
  <si>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</si>
  <si>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</si>
  <si>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</si>
  <si>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</si>
  <si>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</si>
  <si>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</si>
  <si>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</si>
  <si>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</si>
  <si>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</si>
  <si>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</si>
  <si>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</si>
  <si>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</si>
  <si>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</si>
  <si>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</si>
  <si>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</si>
  <si>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</si>
  <si>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</si>
  <si>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</si>
  <si>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</si>
  <si>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</si>
  <si>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</si>
  <si>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</si>
  <si>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</si>
  <si>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</si>
  <si>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</si>
  <si>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</si>
  <si>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</si>
  <si>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</si>
  <si>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</si>
  <si>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</si>
  <si>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</si>
  <si>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</si>
  <si>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</si>
  <si>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</si>
  <si>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</si>
  <si>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</si>
  <si>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</si>
  <si>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</si>
  <si>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</si>
  <si>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</si>
  <si>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</si>
  <si>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</si>
  <si>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</si>
  <si>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</si>
  <si>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</si>
  <si>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</si>
  <si>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</si>
  <si>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</si>
  <si>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</si>
  <si>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</si>
  <si>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</si>
  <si>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</si>
  <si>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</si>
  <si>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</si>
  <si>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</si>
  <si>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</si>
  <si>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</si>
  <si>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</si>
  <si>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</si>
  <si>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</si>
  <si>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</si>
  <si>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</si>
  <si>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</si>
  <si>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</si>
  <si>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</si>
  <si>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</si>
  <si>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</si>
  <si>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</si>
  <si>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</si>
  <si>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</si>
  <si>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</si>
  <si>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</si>
  <si>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</si>
  <si>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</si>
  <si>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</si>
  <si>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</si>
  <si>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</si>
  <si>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</si>
  <si>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</si>
  <si>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</si>
  <si>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</si>
  <si>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</si>
  <si>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</si>
  <si>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</si>
  <si>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</si>
  <si>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</si>
  <si>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</si>
  <si>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</si>
  <si>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</si>
  <si>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</si>
  <si>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</si>
  <si>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</si>
  <si>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</si>
  <si>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</si>
  <si>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</si>
  <si>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</si>
  <si>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</si>
  <si>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</si>
  <si>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</si>
  <si>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</si>
  <si>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</si>
  <si>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</si>
  <si>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</si>
  <si>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</si>
  <si>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</si>
  <si>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</si>
  <si>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</si>
  <si>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</si>
  <si>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</si>
  <si>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</si>
  <si>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</si>
  <si>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</si>
  <si>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</si>
  <si>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</si>
  <si>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</si>
  <si>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</si>
  <si>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</si>
  <si>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</si>
  <si>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</si>
  <si>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</si>
  <si>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</si>
  <si>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</si>
  <si>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</si>
  <si>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</si>
  <si>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</si>
  <si>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</si>
  <si>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</si>
  <si>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</si>
  <si>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</si>
  <si>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</si>
  <si>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</si>
  <si>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</si>
  <si>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</si>
  <si>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</si>
  <si>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</si>
  <si>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</si>
  <si>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</si>
  <si>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</si>
  <si>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</si>
  <si>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</si>
  <si>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</si>
  <si>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</si>
  <si>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</si>
  <si>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</si>
  <si>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</si>
  <si>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</si>
  <si>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</si>
  <si>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</si>
  <si>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</si>
  <si>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</si>
  <si>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</si>
  <si>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</si>
  <si>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</si>
  <si>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</si>
  <si>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</si>
  <si>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</si>
  <si>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</si>
  <si>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</si>
  <si>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</si>
  <si>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</si>
  <si>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</si>
  <si>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</si>
  <si>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</si>
  <si>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</si>
  <si>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</si>
  <si>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</si>
  <si>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</si>
  <si>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</si>
  <si>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</si>
  <si>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</si>
  <si>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</si>
  <si>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</si>
  <si>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</si>
  <si>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</si>
  <si>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</si>
  <si>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</si>
  <si>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</si>
  <si>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</si>
  <si>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</si>
  <si>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</si>
  <si>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</si>
  <si>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</si>
  <si>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</si>
  <si>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</si>
  <si>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</si>
  <si>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</si>
  <si>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</si>
  <si>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</si>
  <si>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</si>
  <si>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</si>
  <si>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</si>
  <si>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</si>
  <si>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</si>
  <si>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</si>
  <si>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</si>
  <si>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</si>
  <si>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</si>
  <si>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</si>
  <si>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</si>
  <si>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</si>
  <si>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</si>
  <si>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</si>
  <si>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</si>
  <si>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</si>
  <si>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</si>
  <si>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</si>
  <si>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</si>
  <si>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</si>
  <si>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</si>
  <si>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</si>
  <si>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</si>
  <si>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</si>
  <si>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</si>
  <si>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</si>
  <si>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</si>
  <si>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</si>
  <si>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</si>
  <si>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</si>
  <si>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</si>
  <si>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</si>
  <si>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</si>
  <si>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</si>
  <si>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</si>
  <si>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</si>
  <si>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</si>
  <si>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</si>
  <si>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</si>
  <si>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</si>
  <si>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</si>
  <si>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</si>
  <si>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</si>
  <si>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</si>
  <si>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</si>
  <si>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</si>
  <si>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</si>
  <si>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</si>
  <si>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</si>
  <si>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</si>
  <si>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</si>
  <si>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</si>
  <si>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</si>
  <si>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</si>
  <si>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</si>
  <si>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</si>
  <si>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</si>
  <si>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</si>
  <si>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</si>
  <si>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</si>
  <si>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</si>
  <si>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</si>
  <si>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</si>
  <si>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</si>
  <si>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</si>
  <si>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</si>
  <si>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</si>
  <si>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</si>
  <si>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</si>
  <si>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</si>
  <si>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</si>
  <si>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</si>
  <si>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</si>
  <si>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</si>
  <si>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</si>
  <si>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</si>
  <si>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</si>
  <si>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</si>
  <si>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</si>
  <si>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</si>
  <si>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</si>
  <si>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</si>
  <si>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</si>
  <si>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</si>
  <si>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</si>
  <si>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</si>
  <si>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</si>
  <si>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</si>
  <si>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</si>
  <si>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</si>
  <si>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</si>
  <si>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</si>
  <si>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</si>
  <si>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</si>
  <si>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</si>
  <si>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</si>
  <si>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</si>
  <si>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</si>
  <si>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</si>
  <si>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</si>
  <si>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</si>
  <si>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</si>
  <si>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</si>
  <si>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</si>
  <si>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</si>
  <si>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</si>
  <si>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</si>
  <si>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</si>
  <si>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</si>
  <si>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</si>
  <si>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</si>
  <si>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</si>
  <si>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</si>
  <si>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</si>
  <si>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</si>
  <si>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</si>
  <si>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</si>
  <si>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</si>
  <si>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</si>
  <si>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</si>
  <si>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</si>
  <si>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</si>
  <si>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</si>
  <si>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</si>
  <si>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</si>
  <si>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</si>
  <si>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</si>
  <si>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</si>
  <si>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</si>
  <si>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</si>
  <si>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</si>
  <si>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</si>
  <si>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</si>
  <si>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</si>
  <si>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</si>
  <si>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</si>
  <si>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</si>
  <si>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</si>
  <si>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</si>
  <si>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</si>
  <si>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</si>
  <si>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</si>
  <si>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</si>
  <si>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</si>
  <si>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</si>
  <si>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</si>
  <si>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</si>
  <si>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</si>
  <si>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</si>
  <si>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</si>
  <si>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</si>
  <si>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</si>
  <si>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</si>
  <si>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</si>
  <si>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</si>
  <si>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</si>
  <si>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</si>
  <si>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</si>
  <si>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</si>
  <si>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</si>
  <si>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</si>
  <si>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</si>
  <si>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</si>
  <si>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</si>
  <si>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</si>
  <si>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</si>
  <si>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</si>
  <si>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</si>
  <si>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</si>
  <si>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</si>
  <si>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</si>
  <si>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</si>
  <si>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</si>
  <si>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</si>
  <si>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</si>
  <si>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</si>
  <si>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</si>
  <si>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</si>
  <si>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</si>
  <si>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</si>
  <si>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</si>
  <si>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</si>
  <si>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</si>
  <si>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</si>
  <si>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</si>
  <si>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</si>
  <si>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</si>
  <si>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</si>
  <si>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</si>
  <si>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</si>
  <si>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</si>
  <si>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</si>
  <si>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</si>
  <si>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</si>
  <si>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</si>
  <si>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</si>
  <si>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</si>
  <si>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</si>
  <si>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</si>
  <si>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</si>
  <si>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</si>
  <si>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</si>
  <si>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</si>
  <si>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</si>
  <si>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</si>
  <si>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</si>
  <si>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</si>
  <si>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</si>
  <si>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</si>
  <si>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</si>
  <si>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</si>
  <si>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</si>
  <si>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</si>
  <si>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</si>
  <si>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</si>
  <si>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</si>
  <si>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</si>
  <si>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</si>
  <si>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</si>
  <si>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</si>
  <si>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</si>
  <si>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</si>
  <si>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</si>
  <si>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</si>
  <si>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</si>
  <si>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</si>
  <si>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</si>
  <si>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</si>
  <si>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</si>
  <si>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</si>
  <si>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</si>
  <si>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</si>
  <si>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</si>
  <si>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</si>
  <si>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</si>
  <si>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</si>
  <si>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</si>
  <si>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</si>
  <si>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</si>
  <si>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</si>
  <si>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</si>
  <si>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</si>
  <si>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</si>
  <si>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</si>
  <si>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</si>
  <si>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</si>
  <si>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</si>
  <si>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</si>
  <si>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</si>
  <si>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</si>
  <si>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</si>
  <si>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</si>
  <si>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</si>
  <si>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</si>
  <si>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</si>
  <si>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</si>
  <si>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</si>
  <si>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</si>
  <si>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</si>
  <si>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</si>
  <si>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</si>
  <si>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</si>
  <si>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</si>
  <si>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</si>
  <si>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</si>
  <si>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</si>
  <si>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</si>
  <si>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</si>
  <si>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</si>
  <si>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</si>
  <si>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</si>
  <si>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</si>
  <si>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</si>
  <si>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</si>
  <si>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</si>
  <si>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</si>
  <si>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</si>
  <si>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</si>
  <si>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</si>
  <si>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</si>
  <si>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</si>
  <si>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</si>
  <si>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</si>
  <si>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</si>
  <si>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</si>
  <si>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</si>
  <si>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</si>
  <si>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</si>
  <si>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</si>
  <si>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</si>
  <si>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</si>
  <si>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</si>
  <si>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</si>
  <si>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</si>
  <si>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</si>
  <si>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</si>
  <si>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</si>
  <si>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</si>
  <si>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</si>
  <si>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</si>
  <si>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</si>
  <si>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</si>
  <si>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</si>
  <si>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</si>
  <si>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</si>
  <si>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</si>
  <si>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</si>
  <si>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</si>
  <si>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</si>
  <si>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</si>
  <si>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</si>
  <si>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</si>
  <si>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</si>
  <si>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</si>
  <si>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</si>
  <si>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</si>
  <si>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</si>
  <si>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</si>
  <si>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</si>
  <si>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</si>
  <si>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</si>
  <si>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</si>
  <si>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</si>
  <si>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</si>
  <si>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</si>
  <si>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</si>
  <si>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</si>
  <si>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</si>
  <si>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</si>
  <si>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</si>
  <si>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</si>
  <si>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</si>
  <si>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</si>
  <si>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</si>
  <si>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</si>
  <si>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</si>
  <si>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</si>
  <si>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</si>
  <si>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</si>
  <si>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</si>
  <si>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</si>
  <si>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</si>
  <si>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</si>
  <si>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</si>
  <si>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</si>
  <si>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</si>
  <si>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</si>
  <si>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</si>
  <si>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</si>
  <si>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</si>
  <si>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</si>
  <si>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</si>
  <si>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</si>
  <si>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</si>
  <si>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</si>
  <si>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</si>
  <si>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</si>
  <si>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</si>
  <si>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</si>
  <si>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</si>
  <si>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</si>
  <si>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</si>
  <si>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</si>
  <si>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</si>
  <si>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</si>
  <si>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</si>
  <si>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</si>
  <si>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</si>
  <si>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</si>
  <si>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</si>
  <si>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</si>
  <si>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</si>
  <si>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</si>
  <si>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</si>
  <si>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</si>
  <si>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</si>
  <si>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</si>
  <si>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</si>
  <si>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</si>
  <si>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</si>
  <si>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</si>
  <si>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</si>
  <si>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</si>
  <si>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</si>
  <si>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</si>
  <si>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</si>
  <si>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</si>
  <si>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</si>
  <si>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</si>
  <si>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</si>
  <si>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</si>
  <si>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</si>
  <si>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</si>
  <si>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</si>
  <si>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</si>
  <si>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</si>
  <si>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</si>
  <si>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</si>
  <si>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</si>
  <si>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</si>
  <si>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</si>
  <si>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</si>
  <si>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</si>
  <si>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</si>
  <si>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</si>
  <si>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</si>
  <si>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</si>
  <si>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</si>
  <si>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</si>
  <si>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</si>
  <si>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</si>
  <si>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</si>
  <si>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</si>
  <si>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</si>
  <si>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</si>
  <si>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</si>
  <si>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</si>
  <si>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</si>
  <si>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</si>
  <si>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</si>
  <si>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</si>
  <si>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</si>
  <si>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</si>
  <si>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</si>
  <si>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</si>
  <si>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</si>
  <si>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</si>
  <si>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</si>
  <si>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</si>
  <si>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</si>
  <si>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</si>
  <si>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</si>
  <si>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</si>
  <si>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</si>
  <si>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</si>
  <si>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</si>
  <si>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</si>
  <si>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</si>
  <si>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</si>
  <si>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</si>
  <si>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</si>
  <si>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</si>
  <si>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</si>
  <si>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</si>
  <si>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</si>
  <si>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</si>
  <si>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</si>
  <si>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</si>
  <si>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</si>
  <si>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</si>
  <si>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</si>
  <si>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</si>
  <si>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</si>
  <si>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</si>
  <si>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</si>
  <si>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</si>
  <si>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</si>
  <si>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</si>
  <si>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</si>
  <si>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</si>
  <si>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</si>
  <si>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</si>
  <si>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</si>
  <si>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</si>
  <si>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</si>
  <si>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</si>
  <si>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</si>
  <si>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</si>
  <si>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</si>
  <si>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</si>
  <si>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</si>
  <si>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</si>
  <si>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</si>
  <si>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</si>
  <si>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</si>
  <si>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</si>
  <si>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</si>
  <si>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</si>
  <si>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</si>
  <si>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</si>
  <si>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</si>
  <si>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</si>
  <si>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</si>
  <si>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</si>
  <si>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</si>
  <si>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</si>
  <si>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</si>
  <si>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</si>
  <si>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</si>
  <si>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</si>
  <si>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</si>
  <si>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</si>
  <si>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</si>
  <si>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</si>
  <si>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</si>
  <si>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</si>
  <si>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</si>
  <si>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</si>
  <si>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</si>
  <si>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</si>
  <si>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</si>
  <si>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</si>
  <si>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</si>
  <si>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</si>
  <si>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</si>
  <si>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</si>
  <si>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</si>
  <si>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</si>
  <si>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</si>
  <si>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</si>
  <si>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</si>
  <si>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</si>
  <si>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</si>
  <si>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</si>
  <si>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</si>
  <si>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</si>
  <si>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</si>
  <si>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</si>
  <si>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</si>
  <si>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</si>
  <si>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</si>
  <si>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</si>
  <si>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</si>
  <si>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</si>
  <si>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</si>
  <si>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</si>
  <si>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</si>
  <si>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</si>
  <si>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</si>
  <si>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</si>
  <si>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</si>
  <si>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</si>
  <si>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</si>
  <si>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</si>
  <si>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</si>
  <si>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</si>
  <si>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</si>
  <si>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</si>
  <si>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</si>
  <si>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</si>
  <si>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</si>
  <si>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</si>
  <si>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</si>
  <si>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</si>
  <si>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</si>
  <si>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</si>
  <si>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</si>
  <si>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</si>
  <si>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</si>
  <si>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</si>
  <si>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</si>
  <si>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</si>
  <si>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</si>
  <si>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</si>
  <si>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</si>
  <si>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</si>
  <si>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</si>
  <si>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</si>
  <si>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</si>
  <si>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</si>
  <si>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</si>
  <si>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</si>
  <si>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</si>
  <si>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</si>
  <si>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</si>
  <si>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</si>
  <si>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</si>
  <si>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</si>
  <si>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</si>
  <si>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</si>
  <si>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</si>
  <si>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</si>
  <si>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</si>
  <si>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</si>
  <si>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</si>
  <si>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</si>
  <si>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</si>
  <si>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</si>
  <si>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</si>
  <si>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</si>
  <si>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</si>
  <si>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</si>
  <si>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</si>
  <si>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</si>
  <si>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</si>
  <si>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</si>
  <si>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</si>
  <si>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</si>
  <si>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</si>
  <si>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</si>
  <si>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</si>
  <si>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</si>
  <si>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</si>
  <si>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</si>
  <si>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</si>
  <si>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</si>
  <si>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</si>
  <si>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</si>
  <si>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</si>
  <si>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</si>
  <si>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</si>
  <si>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</si>
  <si>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</si>
  <si>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</si>
  <si>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</si>
  <si>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</si>
  <si>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</si>
  <si>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</si>
  <si>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</si>
  <si>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</si>
  <si>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</si>
  <si>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</si>
  <si>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</si>
  <si>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</si>
  <si>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</si>
  <si>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</si>
  <si>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</si>
  <si>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</si>
  <si>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</si>
  <si>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</si>
  <si>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</si>
  <si>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</si>
  <si>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</si>
  <si>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</si>
  <si>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</si>
  <si>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</si>
  <si>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</si>
  <si>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</si>
  <si>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</si>
  <si>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</si>
  <si>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</si>
  <si>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</si>
  <si>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</si>
  <si>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</si>
  <si>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</si>
  <si>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</si>
  <si>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</si>
  <si>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</si>
  <si>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</si>
  <si>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</si>
  <si>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</si>
  <si>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</si>
  <si>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</si>
  <si>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</si>
  <si>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</si>
  <si>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</si>
  <si>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</si>
  <si>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</si>
  <si>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</si>
  <si>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</si>
  <si>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</si>
  <si>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</si>
  <si>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</si>
  <si>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</si>
  <si>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</si>
  <si>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</si>
  <si>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</si>
  <si>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</si>
  <si>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</si>
  <si>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</si>
  <si>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</si>
  <si>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</si>
  <si>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</si>
  <si>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</si>
  <si>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</si>
  <si>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</si>
  <si>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</si>
  <si>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</si>
  <si>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</si>
  <si>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</si>
  <si>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</si>
  <si>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</si>
  <si>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</si>
  <si>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</si>
  <si>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</si>
  <si>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</si>
  <si>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</si>
  <si>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</si>
  <si>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</si>
  <si>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</si>
  <si>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</si>
  <si>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</si>
  <si>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</si>
  <si>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</si>
  <si>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</si>
  <si>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</si>
  <si>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</si>
  <si>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</si>
  <si>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</si>
  <si>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</si>
  <si>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</si>
  <si>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</si>
  <si>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</si>
  <si>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</si>
  <si>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</si>
  <si>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</si>
  <si>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</si>
  <si>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</si>
  <si>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</si>
  <si>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</si>
  <si>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</si>
  <si>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</si>
  <si>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</si>
  <si>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</si>
  <si>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</si>
  <si>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</si>
  <si>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</si>
  <si>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</si>
  <si>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</si>
  <si>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</si>
  <si>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</si>
  <si>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</si>
  <si>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</si>
  <si>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</si>
  <si>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</si>
  <si>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</si>
  <si>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</si>
  <si>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</si>
  <si>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</si>
  <si>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</si>
  <si>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</si>
  <si>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</si>
  <si>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</si>
  <si>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</si>
  <si>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</si>
  <si>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</si>
  <si>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</si>
  <si>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</si>
  <si>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</si>
  <si>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</si>
  <si>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</si>
  <si>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</si>
  <si>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</si>
  <si>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</si>
  <si>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</si>
  <si>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</si>
  <si>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</si>
  <si>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</si>
  <si>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</si>
  <si>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</si>
  <si>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</si>
  <si>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</si>
  <si>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</si>
  <si>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</si>
  <si>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</si>
  <si>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</si>
  <si>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</si>
  <si>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</si>
  <si>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</si>
  <si>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</si>
  <si>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</si>
  <si>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</si>
  <si>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</si>
  <si>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</si>
  <si>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</si>
  <si>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</si>
  <si>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</si>
  <si>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</si>
  <si>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</si>
  <si>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</si>
  <si>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</si>
  <si>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</si>
  <si>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</si>
  <si>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</si>
  <si>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</si>
  <si>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</si>
  <si>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</si>
  <si>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</si>
  <si>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</si>
  <si>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</si>
  <si>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</si>
  <si>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</si>
  <si>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</si>
  <si>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</si>
  <si>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</si>
  <si>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</si>
  <si>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</si>
  <si>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</si>
  <si>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</si>
  <si>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</si>
  <si>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</si>
  <si>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</si>
  <si>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</si>
  <si>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</si>
  <si>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</si>
  <si>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</si>
  <si>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</si>
  <si>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</si>
  <si>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</si>
  <si>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</si>
  <si>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</si>
  <si>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</si>
  <si>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</si>
  <si>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</si>
  <si>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</si>
  <si>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</si>
  <si>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</si>
  <si>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</si>
  <si>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</si>
  <si>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</si>
  <si>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</si>
  <si>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</si>
  <si>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</si>
  <si>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</si>
  <si>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</si>
  <si>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</si>
  <si>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</si>
  <si>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</si>
  <si>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</si>
  <si>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</si>
  <si>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</si>
  <si>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</si>
  <si>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</si>
  <si>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</si>
  <si>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</si>
  <si>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</si>
  <si>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</si>
  <si>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</si>
  <si>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</si>
  <si>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</si>
  <si>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</si>
  <si>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</si>
  <si>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</si>
  <si>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</si>
  <si>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</si>
  <si>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</si>
  <si>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</si>
  <si>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</si>
  <si>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</si>
  <si>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</si>
  <si>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</si>
  <si>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</si>
  <si>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</si>
  <si>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</si>
  <si>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</si>
  <si>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</si>
  <si>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</si>
  <si>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</si>
  <si>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</si>
  <si>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</si>
  <si>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</si>
  <si>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</si>
  <si>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</si>
  <si>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</si>
  <si>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</si>
  <si>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</si>
  <si>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</si>
  <si>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</si>
  <si>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</si>
  <si>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</si>
  <si>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</si>
  <si>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</si>
  <si>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</si>
  <si>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</si>
  <si>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</si>
  <si>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</si>
  <si>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</si>
  <si>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</si>
  <si>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</si>
  <si>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</si>
  <si>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</si>
  <si>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</si>
  <si>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</si>
  <si>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</si>
  <si>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</si>
  <si>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</si>
  <si>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</si>
  <si>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</si>
  <si>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</si>
  <si>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</si>
  <si>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</si>
  <si>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</si>
  <si>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</si>
  <si>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</si>
  <si>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</si>
  <si>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</si>
  <si>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</si>
  <si>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</si>
  <si>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</si>
  <si>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</si>
  <si>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</si>
  <si>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</si>
  <si>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</si>
  <si>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</si>
  <si>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</si>
  <si>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</si>
  <si>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</si>
  <si>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</si>
  <si>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</si>
  <si>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</si>
  <si>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</si>
  <si>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</si>
  <si>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</si>
  <si>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</si>
  <si>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</si>
  <si>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</si>
  <si>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</si>
  <si>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</si>
  <si>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</si>
  <si>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</si>
  <si>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</si>
  <si>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</si>
  <si>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</si>
  <si>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</si>
  <si>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</si>
  <si>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</si>
  <si>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</si>
  <si>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</si>
  <si>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</si>
  <si>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</si>
  <si>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</si>
  <si>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</si>
  <si>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</si>
  <si>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</si>
  <si>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</si>
  <si>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</si>
  <si>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</si>
  <si>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</si>
  <si>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</si>
  <si>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</si>
  <si>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</si>
  <si>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</si>
  <si>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</si>
  <si>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</si>
  <si>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</si>
  <si>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</si>
  <si>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</si>
  <si>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</si>
  <si>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</si>
  <si>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</si>
  <si>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</si>
  <si>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</si>
  <si>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</si>
  <si>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</si>
  <si>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</si>
  <si>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</si>
  <si>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</si>
  <si>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</si>
  <si>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</si>
  <si>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</si>
  <si>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</si>
  <si>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</si>
  <si>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</si>
  <si>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</si>
  <si>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</si>
  <si>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</si>
  <si>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</si>
  <si>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</si>
  <si>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</si>
  <si>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</si>
  <si>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</si>
  <si>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</si>
  <si>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</si>
  <si>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</si>
  <si>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</si>
  <si>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</si>
  <si>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</si>
  <si>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</si>
  <si>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</si>
  <si>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</si>
  <si>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</si>
  <si>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</si>
  <si>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</si>
  <si>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</si>
  <si>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</si>
  <si>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</si>
  <si>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</si>
  <si>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</si>
  <si>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</si>
  <si>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</si>
  <si>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</si>
  <si>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</si>
  <si>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</si>
  <si>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</si>
  <si>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</si>
  <si>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</si>
  <si>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</si>
  <si>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</si>
  <si>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</si>
  <si>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</si>
  <si>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</si>
  <si>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</si>
  <si>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</si>
  <si>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</si>
  <si>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</si>
  <si>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</si>
  <si>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</si>
  <si>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</si>
  <si>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</si>
  <si>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</si>
  <si>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</si>
  <si>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</si>
  <si>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</si>
  <si>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</si>
  <si>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</si>
  <si>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</si>
  <si>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</si>
  <si>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</si>
  <si>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</si>
  <si>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</si>
  <si>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</si>
  <si>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</si>
  <si>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</si>
  <si>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</si>
  <si>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</si>
  <si>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</si>
  <si>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</si>
  <si>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</si>
  <si>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</si>
  <si>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</si>
  <si>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</si>
  <si>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</si>
  <si>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</si>
  <si>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</si>
  <si>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</si>
  <si>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</si>
  <si>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</si>
  <si>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</si>
  <si>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</si>
  <si>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</si>
  <si>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</si>
  <si>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</si>
  <si>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</si>
  <si>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</si>
  <si>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</si>
  <si>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</si>
  <si>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</si>
  <si>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</si>
  <si>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</si>
  <si>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</si>
  <si>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</si>
  <si>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</si>
  <si>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</si>
  <si>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</si>
  <si>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</si>
  <si>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</si>
  <si>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</si>
  <si>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</si>
  <si>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</si>
  <si>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</si>
  <si>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</si>
  <si>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</si>
  <si>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</si>
  <si>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</si>
  <si>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</si>
  <si>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</si>
  <si>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</si>
  <si>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</si>
  <si>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</si>
  <si>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</si>
  <si>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</si>
  <si>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</si>
  <si>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</si>
  <si>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</si>
  <si>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</si>
  <si>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</si>
  <si>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</si>
  <si>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</si>
  <si>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</si>
  <si>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</si>
  <si>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</si>
  <si>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</si>
  <si>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</si>
  <si>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</si>
  <si>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</si>
  <si>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</si>
  <si>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</si>
  <si>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</si>
  <si>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</si>
  <si>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</si>
  <si>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</si>
  <si>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</si>
  <si>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</si>
  <si>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</si>
  <si>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</si>
  <si>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</si>
  <si>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</si>
  <si>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</si>
  <si>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</si>
  <si>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</si>
  <si>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</si>
  <si>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</si>
  <si>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</si>
  <si>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</si>
  <si>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</si>
  <si>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</si>
  <si>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</si>
  <si>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</si>
  <si>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</si>
  <si>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</si>
  <si>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</si>
  <si>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</si>
  <si>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</si>
  <si>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</si>
  <si>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</si>
  <si>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</si>
  <si>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</si>
  <si>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</si>
  <si>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</si>
  <si>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</si>
  <si>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</si>
  <si>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</si>
  <si>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</si>
  <si>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</si>
  <si>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</si>
  <si>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</si>
  <si>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</si>
  <si>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</si>
  <si>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</si>
  <si>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</si>
  <si>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</si>
  <si>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</si>
  <si>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</si>
  <si>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</si>
  <si>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</si>
  <si>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</si>
  <si>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</si>
  <si>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</si>
  <si>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</si>
  <si>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</si>
  <si>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</si>
  <si>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</si>
  <si>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</si>
  <si>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</si>
  <si>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</si>
  <si>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</si>
  <si>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</si>
  <si>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</si>
  <si>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</si>
  <si>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</si>
  <si>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</si>
  <si>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</si>
  <si>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</si>
  <si>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</si>
  <si>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</si>
  <si>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</si>
  <si>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</si>
  <si>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</si>
  <si>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</si>
  <si>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</si>
  <si>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</si>
  <si>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</si>
  <si>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</si>
  <si>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</si>
  <si>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</si>
  <si>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</si>
  <si>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</si>
  <si>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</si>
  <si>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</si>
  <si>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</si>
  <si>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</si>
  <si>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</si>
  <si>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</si>
  <si>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</si>
  <si>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</si>
  <si>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</si>
  <si>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</si>
  <si>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</si>
  <si>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</si>
  <si>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</si>
  <si>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</si>
  <si>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</si>
  <si>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</si>
  <si>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</si>
  <si>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</si>
  <si>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</si>
  <si>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</si>
  <si>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</si>
  <si>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</si>
  <si>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</si>
  <si>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</si>
  <si>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</si>
  <si>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</si>
  <si>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</si>
  <si>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</si>
  <si>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</si>
  <si>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</si>
  <si>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</si>
  <si>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</si>
  <si>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</si>
  <si>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</si>
  <si>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</si>
  <si>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</si>
  <si>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</si>
  <si>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</si>
  <si>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</si>
  <si>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</si>
  <si>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</si>
  <si>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</si>
  <si>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</si>
  <si>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</si>
  <si>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</si>
  <si>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</si>
  <si>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</si>
  <si>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</si>
  <si>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</si>
  <si>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</si>
  <si>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</si>
  <si>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</si>
  <si>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</si>
  <si>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</si>
  <si>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</si>
  <si>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</si>
  <si>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</si>
  <si>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</si>
  <si>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</si>
  <si>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</si>
  <si>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</si>
  <si>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</si>
  <si>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</si>
  <si>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</si>
  <si>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</si>
  <si>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</si>
  <si>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</si>
  <si>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</si>
  <si>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</si>
  <si>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</si>
  <si>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</si>
  <si>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</si>
  <si>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</si>
  <si>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</si>
  <si>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</si>
  <si>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</si>
  <si>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</si>
  <si>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</si>
  <si>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</si>
  <si>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</si>
  <si>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</si>
  <si>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</si>
  <si>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</si>
  <si>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</si>
  <si>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</si>
  <si>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</si>
  <si>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</si>
  <si>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</si>
  <si>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</si>
  <si>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</si>
  <si>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</si>
  <si>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</si>
  <si>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</si>
  <si>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</si>
  <si>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</si>
  <si>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</si>
  <si>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</si>
  <si>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</si>
  <si>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</si>
  <si>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</si>
  <si>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</si>
  <si>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</si>
  <si>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</si>
  <si>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</si>
  <si>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</si>
  <si>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</si>
  <si>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</si>
  <si>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</si>
  <si>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</si>
  <si>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</si>
  <si>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</si>
  <si>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</si>
  <si>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</si>
  <si>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</si>
  <si>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</si>
  <si>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</si>
  <si>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</si>
  <si>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</si>
  <si>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</si>
  <si>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</si>
  <si>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</si>
  <si>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</si>
  <si>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</si>
  <si>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</si>
  <si>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</si>
  <si>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</si>
  <si>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</si>
  <si>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</si>
  <si>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</si>
  <si>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</si>
  <si>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</si>
  <si>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</si>
  <si>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</si>
  <si>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</si>
  <si>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</si>
  <si>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</si>
  <si>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</si>
  <si>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</si>
  <si>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</si>
  <si>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</si>
  <si>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</si>
  <si>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</si>
  <si>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</si>
  <si>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</si>
  <si>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</si>
  <si>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</si>
  <si>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</si>
  <si>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</si>
  <si>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</si>
  <si>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</si>
  <si>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</si>
  <si>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</si>
  <si>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</si>
  <si>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</si>
  <si>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</si>
  <si>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</si>
  <si>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</si>
  <si>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</si>
  <si>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</si>
  <si>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</si>
  <si>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</si>
  <si>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</si>
  <si>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</si>
  <si>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</si>
  <si>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</si>
  <si>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</si>
  <si>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</si>
  <si>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</si>
  <si>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</si>
  <si>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</si>
  <si>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</si>
  <si>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</si>
  <si>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</si>
  <si>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</si>
  <si>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</si>
  <si>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</si>
  <si>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</si>
  <si>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</si>
  <si>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</si>
  <si>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</si>
  <si>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</si>
  <si>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</si>
  <si>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</si>
  <si>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</si>
  <si>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</si>
  <si>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</si>
  <si>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</si>
  <si>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</si>
  <si>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</si>
  <si>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</si>
  <si>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</si>
  <si>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</si>
  <si>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</si>
  <si>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</si>
  <si>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</si>
  <si>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</si>
  <si>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</si>
  <si>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</si>
  <si>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</si>
  <si>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</si>
  <si>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</si>
  <si>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</si>
  <si>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</si>
  <si>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</si>
  <si>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</si>
  <si>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</si>
  <si>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</si>
  <si>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</si>
  <si>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</si>
  <si>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</si>
  <si>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</si>
  <si>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</si>
  <si>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</si>
  <si>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</si>
  <si>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</si>
  <si>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</si>
  <si>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</si>
  <si>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</si>
  <si>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</si>
  <si>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</si>
  <si>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</si>
  <si>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</si>
  <si>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</si>
  <si>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</si>
  <si>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</si>
  <si>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</si>
  <si>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</si>
  <si>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</si>
  <si>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</si>
  <si>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</si>
  <si>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</si>
  <si>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</si>
  <si>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</si>
  <si>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</si>
  <si>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</si>
  <si>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</si>
  <si>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</si>
  <si>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</si>
  <si>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</si>
  <si>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</si>
  <si>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</si>
  <si>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</si>
  <si>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</si>
  <si>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</si>
  <si>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</si>
  <si>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</si>
  <si>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</si>
  <si>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</si>
  <si>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</si>
  <si>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</si>
  <si>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</si>
  <si>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</si>
  <si>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</si>
  <si>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</si>
  <si>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</si>
  <si>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</si>
  <si>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</si>
  <si>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</si>
  <si>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</si>
  <si>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</si>
  <si>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</si>
  <si>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</si>
  <si>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</si>
  <si>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</si>
  <si>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</si>
  <si>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</si>
  <si>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</si>
  <si>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</si>
  <si>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</si>
  <si>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</si>
  <si>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</si>
  <si>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</si>
  <si>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</si>
  <si>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</si>
  <si>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</si>
  <si>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</si>
  <si>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</si>
  <si>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</si>
  <si>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</si>
  <si>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</si>
  <si>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</si>
  <si>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</si>
  <si>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</si>
  <si>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</si>
  <si>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</si>
  <si>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</si>
  <si>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</si>
  <si>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</si>
  <si>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</si>
  <si>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</si>
  <si>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</si>
  <si>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</si>
  <si>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</si>
  <si>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</si>
  <si>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</si>
  <si>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</si>
  <si>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</si>
  <si>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</si>
  <si>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</si>
  <si>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</si>
  <si>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</si>
  <si>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</si>
  <si>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</si>
  <si>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</si>
  <si>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</si>
  <si>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</si>
  <si>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</si>
  <si>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</si>
  <si>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</si>
  <si>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</si>
  <si>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</si>
  <si>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</si>
  <si>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</si>
  <si>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</si>
  <si>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</si>
  <si>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</si>
  <si>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</si>
  <si>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</si>
  <si>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</si>
  <si>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</si>
  <si>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</si>
  <si>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</si>
  <si>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</si>
  <si>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</si>
  <si>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</si>
  <si>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</si>
  <si>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</si>
  <si>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</si>
  <si>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</si>
  <si>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</si>
  <si>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</si>
  <si>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</si>
  <si>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</si>
  <si>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</si>
  <si>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</si>
  <si>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</si>
  <si>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</si>
  <si>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</si>
  <si>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</si>
  <si>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</si>
  <si>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</si>
  <si>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</si>
  <si>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</si>
  <si>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</si>
  <si>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</si>
  <si>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</si>
  <si>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</si>
  <si>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</si>
  <si>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</si>
  <si>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</si>
  <si>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</si>
  <si>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</si>
  <si>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</si>
  <si>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</si>
  <si>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</si>
  <si>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</si>
  <si>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</si>
  <si>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</si>
  <si>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</si>
  <si>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</si>
  <si>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</si>
  <si>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</si>
  <si>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</si>
  <si>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</si>
  <si>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</si>
  <si>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</si>
  <si>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</si>
  <si>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</si>
  <si>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</si>
  <si>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</si>
  <si>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</si>
  <si>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</si>
  <si>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</si>
  <si>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</si>
  <si>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</si>
  <si>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</si>
  <si>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</si>
  <si>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</si>
  <si>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</si>
  <si>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</si>
  <si>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</si>
  <si>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</si>
  <si>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</si>
  <si>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</si>
  <si>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</si>
  <si>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</si>
  <si>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</si>
  <si>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</si>
  <si>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</si>
  <si>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</si>
  <si>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</si>
  <si>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</si>
  <si>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</si>
  <si>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</si>
  <si>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</si>
  <si>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</si>
  <si>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</si>
  <si>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</si>
  <si>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</si>
  <si>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</si>
  <si>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</si>
  <si>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</si>
  <si>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</si>
  <si>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</si>
  <si>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</si>
  <si>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</si>
  <si>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</si>
  <si>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</si>
  <si>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</si>
  <si>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</si>
  <si>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</si>
  <si>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</si>
  <si>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</si>
  <si>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</si>
  <si>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</si>
  <si>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</si>
  <si>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</si>
  <si>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</si>
  <si>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</si>
  <si>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</si>
  <si>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</si>
  <si>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</si>
  <si>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</si>
  <si>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</si>
  <si>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</si>
  <si>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</si>
  <si>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</si>
  <si>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</si>
  <si>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</si>
  <si>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</si>
  <si>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</si>
  <si>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</si>
  <si>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</si>
  <si>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</si>
  <si>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</si>
  <si>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</si>
  <si>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</si>
  <si>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</si>
  <si>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</si>
  <si>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</si>
  <si>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</si>
  <si>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</si>
  <si>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</si>
  <si>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</si>
  <si>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</si>
  <si>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</si>
  <si>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</si>
  <si>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</si>
  <si>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</si>
  <si>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</si>
  <si>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</si>
  <si>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</si>
  <si>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</si>
  <si>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</si>
  <si>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</si>
  <si>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</si>
  <si>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</si>
  <si>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</si>
  <si>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</si>
  <si>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</si>
  <si>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</si>
  <si>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</si>
  <si>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</si>
  <si>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</si>
  <si>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</si>
  <si>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</si>
  <si>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</si>
  <si>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</si>
  <si>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</si>
  <si>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</si>
  <si>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</si>
  <si>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</si>
  <si>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</si>
  <si>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</si>
  <si>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</si>
  <si>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</si>
  <si>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</si>
  <si>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</si>
  <si>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</si>
  <si>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</si>
  <si>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</si>
  <si>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</si>
  <si>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</si>
  <si>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</si>
  <si>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</si>
  <si>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</si>
  <si>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</si>
  <si>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</si>
  <si>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</si>
  <si>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</si>
  <si>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</si>
  <si>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</si>
  <si>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</si>
  <si>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</si>
  <si>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</si>
  <si>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</si>
  <si>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</si>
  <si>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</si>
  <si>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</si>
  <si>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</si>
  <si>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</si>
  <si>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</si>
  <si>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</si>
  <si>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</si>
  <si>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</si>
  <si>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</si>
  <si>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</si>
  <si>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</si>
  <si>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</si>
  <si>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</si>
  <si>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</si>
  <si>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</si>
  <si>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</si>
  <si>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</si>
  <si>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</si>
  <si>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</si>
  <si>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</si>
  <si>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</si>
  <si>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</si>
  <si>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</si>
  <si>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</si>
  <si>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</si>
  <si>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</si>
  <si>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</si>
  <si>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</si>
  <si>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</si>
  <si>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</si>
  <si>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</si>
  <si>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</si>
  <si>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</si>
  <si>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</si>
  <si>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</si>
  <si>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</si>
  <si>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</si>
  <si>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</si>
  <si>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</si>
  <si>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</si>
  <si>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</si>
  <si>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</si>
  <si>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</si>
  <si>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</si>
  <si>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</si>
  <si>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</si>
  <si>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</si>
  <si>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</si>
  <si>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</si>
  <si>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</si>
  <si>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</si>
  <si>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</si>
  <si>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</si>
  <si>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</si>
  <si>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</si>
  <si>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</si>
  <si>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</si>
  <si>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</si>
  <si>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</si>
  <si>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</si>
  <si>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</si>
  <si>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</si>
  <si>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</si>
  <si>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</si>
  <si>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</si>
  <si>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</si>
  <si>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</si>
  <si>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</si>
  <si>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</si>
  <si>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</si>
  <si>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</si>
  <si>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</si>
  <si>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</si>
  <si>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</si>
  <si>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</si>
  <si>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</si>
  <si>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</si>
  <si>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</si>
  <si>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</si>
  <si>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</si>
  <si>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</si>
  <si>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</si>
  <si>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</si>
  <si>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</si>
  <si>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</si>
  <si>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</si>
  <si>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</si>
  <si>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</si>
  <si>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</si>
  <si>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</si>
  <si>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</si>
  <si>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</si>
  <si>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</si>
  <si>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</si>
  <si>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</si>
  <si>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</si>
  <si>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</si>
  <si>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</si>
  <si>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</si>
  <si>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</si>
  <si>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</si>
  <si>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</si>
  <si>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</si>
  <si>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</si>
  <si>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</si>
  <si>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</si>
  <si>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</si>
  <si>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</si>
  <si>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</si>
  <si>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</si>
  <si>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</si>
  <si>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</si>
  <si>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</si>
  <si>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</si>
  <si>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</si>
  <si>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</si>
  <si>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</si>
  <si>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</si>
  <si>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</si>
  <si>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</si>
  <si>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</si>
  <si>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</si>
  <si>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</si>
  <si>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</si>
  <si>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</si>
  <si>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</si>
  <si>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</si>
  <si>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</si>
  <si>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</si>
  <si>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</si>
  <si>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</si>
  <si>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</si>
  <si>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</si>
  <si>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</si>
  <si>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</si>
  <si>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</si>
  <si>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</si>
  <si>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</si>
  <si>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</si>
  <si>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</si>
  <si>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</si>
  <si>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</si>
  <si>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</si>
  <si>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</si>
  <si>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</si>
  <si>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</si>
  <si>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</si>
  <si>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</si>
  <si>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</si>
  <si>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</si>
  <si>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</si>
  <si>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</si>
  <si>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</si>
  <si>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</si>
  <si>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</si>
  <si>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</si>
  <si>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</si>
  <si>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</si>
  <si>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</si>
  <si>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</si>
  <si>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</si>
  <si>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</si>
  <si>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</si>
  <si>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</si>
  <si>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</si>
  <si>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</si>
  <si>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</si>
  <si>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</si>
  <si>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</si>
  <si>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</si>
  <si>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</si>
  <si>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</si>
  <si>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</si>
  <si>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</si>
  <si>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</si>
  <si>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</si>
  <si>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</si>
  <si>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</si>
  <si>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</si>
  <si>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</si>
  <si>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</si>
  <si>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</si>
  <si>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</si>
  <si>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</si>
  <si>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</si>
  <si>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</si>
  <si>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</si>
  <si>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</si>
  <si>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</si>
  <si>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</si>
  <si>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</si>
  <si>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</si>
  <si>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</si>
  <si>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</si>
  <si>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</si>
  <si>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</si>
  <si>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</si>
  <si>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</si>
  <si>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</si>
  <si>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</si>
  <si>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</si>
  <si>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</si>
  <si>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</si>
  <si>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</si>
  <si>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</si>
  <si>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</si>
  <si>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</si>
  <si>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</si>
  <si>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</si>
  <si>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</si>
  <si>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</si>
  <si>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</si>
  <si>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</si>
  <si>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</si>
  <si>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</si>
  <si>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</si>
  <si>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</si>
  <si>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</si>
  <si>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</si>
  <si>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</si>
  <si>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</si>
  <si>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</si>
  <si>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</si>
  <si>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</si>
  <si>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</si>
  <si>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</si>
  <si>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</si>
  <si>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</si>
  <si>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</si>
  <si>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</si>
  <si>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</si>
  <si>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</si>
  <si>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</si>
  <si>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</si>
  <si>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</si>
  <si>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</si>
  <si>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</si>
  <si>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</si>
  <si>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</si>
  <si>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</si>
  <si>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</si>
  <si>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</si>
  <si>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</si>
  <si>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</si>
  <si>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</si>
  <si>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</si>
  <si>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</si>
  <si>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</si>
  <si>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</si>
  <si>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</si>
  <si>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</si>
  <si>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</si>
  <si>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</si>
  <si>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</si>
  <si>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</si>
  <si>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</si>
  <si>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</si>
  <si>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</si>
  <si>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</si>
  <si>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</si>
  <si>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</si>
  <si>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</si>
  <si>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</si>
  <si>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</si>
  <si>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</si>
  <si>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</si>
  <si>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</si>
  <si>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</si>
  <si>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</si>
  <si>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</si>
  <si>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</si>
  <si>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</si>
  <si>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</si>
  <si>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</si>
  <si>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</si>
  <si>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</si>
  <si>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</si>
  <si>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</si>
  <si>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</si>
  <si>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</si>
  <si>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</si>
  <si>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</si>
  <si>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</si>
  <si>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</si>
  <si>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</si>
  <si>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</si>
  <si>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</si>
  <si>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</si>
  <si>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</si>
  <si>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</si>
  <si>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</si>
  <si>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</si>
  <si>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</si>
  <si>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</si>
  <si>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</si>
  <si>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</si>
  <si>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</si>
  <si>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</si>
  <si>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</si>
  <si>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</si>
  <si>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</si>
  <si>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</si>
  <si>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</si>
  <si>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</si>
  <si>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</si>
  <si>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</si>
  <si>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</si>
  <si>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</si>
  <si>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</si>
  <si>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</si>
  <si>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</si>
  <si>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</si>
  <si>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</si>
  <si>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</si>
  <si>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</si>
  <si>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</si>
  <si>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</si>
  <si>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</si>
  <si>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</si>
  <si>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</si>
  <si>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</si>
  <si>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</si>
  <si>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</si>
  <si>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</si>
  <si>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</si>
  <si>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</si>
  <si>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</si>
  <si>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</si>
  <si>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</si>
  <si>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</si>
  <si>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</si>
  <si>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</si>
  <si>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</si>
  <si>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</si>
  <si>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</si>
  <si>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</si>
  <si>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</si>
  <si>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</si>
  <si>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</si>
  <si>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</si>
  <si>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</si>
  <si>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</si>
  <si>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</si>
  <si>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</si>
  <si>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</si>
  <si>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</si>
  <si>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</si>
  <si>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</si>
  <si>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</si>
  <si>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</si>
  <si>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</si>
  <si>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</si>
  <si>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</si>
  <si>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</si>
  <si>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</si>
  <si>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</si>
  <si>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</si>
  <si>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</si>
  <si>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</si>
  <si>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</si>
  <si>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</si>
  <si>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</si>
  <si>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</si>
  <si>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</si>
  <si>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</si>
  <si>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</si>
  <si>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</si>
  <si>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</si>
  <si>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</si>
  <si>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</si>
  <si>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</si>
  <si>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</si>
  <si>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</si>
  <si>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</si>
  <si>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</si>
  <si>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</si>
  <si>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</si>
  <si>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</si>
  <si>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</si>
  <si>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</si>
  <si>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</si>
  <si>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</si>
  <si>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</si>
  <si>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</si>
  <si>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</si>
  <si>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</si>
  <si>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</si>
  <si>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</si>
  <si>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</si>
  <si>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</si>
  <si>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</si>
  <si>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</si>
  <si>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</si>
  <si>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</si>
  <si>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</si>
  <si>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</si>
  <si>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</si>
  <si>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</si>
  <si>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</si>
  <si>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</si>
  <si>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</si>
  <si>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</si>
  <si>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</si>
  <si>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</si>
  <si>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</si>
  <si>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</si>
  <si>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</si>
  <si>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</si>
  <si>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</si>
  <si>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</si>
  <si>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</si>
  <si>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</si>
  <si>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</si>
  <si>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</si>
  <si>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</si>
  <si>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</si>
  <si>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</si>
  <si>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</si>
  <si>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</si>
  <si>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</si>
  <si>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</si>
  <si>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</si>
  <si>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</si>
  <si>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</si>
  <si>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</si>
  <si>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</si>
  <si>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</si>
  <si>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</si>
  <si>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</si>
  <si>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</si>
  <si>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</si>
  <si>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</si>
  <si>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</si>
  <si>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</si>
  <si>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</si>
  <si>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</si>
  <si>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</si>
  <si>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</si>
  <si>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</si>
  <si>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</si>
  <si>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</si>
  <si>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</si>
  <si>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</si>
  <si>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</si>
  <si>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</si>
  <si>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</si>
  <si>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</si>
  <si>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</si>
  <si>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</si>
  <si>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</si>
  <si>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</si>
  <si>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</si>
  <si>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</si>
  <si>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</si>
  <si>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</si>
  <si>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</si>
  <si>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</si>
  <si>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</si>
  <si>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</si>
  <si>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</si>
  <si>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</si>
  <si>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</si>
  <si>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</si>
  <si>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</si>
  <si>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</si>
  <si>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</si>
  <si>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</si>
  <si>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</si>
  <si>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</si>
  <si>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</si>
  <si>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</si>
  <si>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</si>
  <si>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</si>
  <si>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</si>
  <si>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</si>
  <si>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</si>
  <si>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</si>
  <si>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</si>
  <si>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</si>
  <si>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</si>
  <si>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</si>
  <si>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</si>
  <si>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</si>
  <si>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</si>
  <si>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</si>
  <si>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</si>
  <si>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</si>
  <si>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</si>
  <si>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</si>
  <si>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</si>
  <si>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</si>
  <si>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</si>
  <si>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</si>
  <si>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</si>
  <si>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</si>
  <si>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</si>
  <si>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</si>
  <si>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</si>
  <si>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</si>
  <si>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</si>
  <si>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</si>
  <si>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</si>
  <si>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</si>
  <si>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</si>
  <si>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</si>
  <si>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</si>
  <si>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</si>
  <si>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</si>
  <si>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</si>
  <si>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</si>
  <si>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</si>
  <si>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</si>
  <si>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</si>
  <si>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</si>
  <si>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</si>
  <si>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</si>
  <si>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</si>
  <si>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</si>
  <si>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</si>
  <si>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</si>
  <si>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</si>
  <si>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</si>
  <si>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</si>
  <si>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</si>
  <si>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</si>
  <si>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</si>
  <si>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</si>
  <si>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</si>
  <si>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</si>
  <si>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</si>
  <si>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</si>
  <si>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</si>
  <si>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</si>
  <si>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</si>
  <si>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</si>
  <si>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</si>
  <si>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</si>
  <si>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</si>
  <si>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</si>
  <si>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</si>
  <si>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</si>
  <si>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</si>
  <si>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</si>
  <si>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</si>
  <si>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</si>
  <si>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</si>
  <si>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</si>
  <si>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</si>
  <si>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</si>
  <si>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</si>
  <si>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</si>
  <si>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</si>
  <si>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</si>
  <si>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</si>
  <si>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</si>
  <si>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</si>
  <si>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</si>
  <si>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</si>
  <si>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</si>
  <si>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</si>
  <si>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</si>
  <si>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</si>
  <si>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</si>
  <si>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</si>
  <si>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</si>
  <si>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</si>
  <si>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</si>
  <si>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</si>
  <si>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</si>
  <si>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</si>
  <si>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</si>
  <si>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</si>
  <si>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</si>
  <si>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</si>
  <si>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</si>
  <si>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</si>
  <si>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</si>
  <si>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</si>
  <si>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</si>
  <si>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</si>
  <si>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</si>
  <si>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</si>
  <si>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</si>
  <si>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</si>
  <si>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</si>
  <si>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</si>
  <si>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</si>
  <si>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</si>
  <si>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</si>
  <si>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</si>
  <si>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</si>
  <si>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</si>
  <si>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</si>
  <si>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</si>
  <si>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</si>
  <si>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</si>
  <si>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</si>
  <si>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</si>
  <si>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</si>
  <si>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</si>
  <si>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</si>
  <si>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</si>
  <si>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</si>
  <si>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</si>
  <si>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</si>
  <si>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</si>
  <si>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</si>
  <si>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</si>
  <si>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</si>
  <si>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</si>
  <si>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</si>
  <si>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</si>
  <si>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</si>
  <si>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</si>
  <si>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</si>
  <si>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</si>
  <si>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</si>
  <si>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</si>
  <si>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</si>
  <si>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</si>
  <si>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</si>
  <si>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</si>
  <si>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</si>
  <si>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</si>
  <si>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</si>
  <si>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</si>
  <si>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</si>
  <si>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</si>
  <si>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</si>
  <si>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</si>
  <si>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</si>
  <si>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</si>
  <si>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</si>
  <si>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</si>
  <si>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</si>
  <si>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</si>
  <si>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</si>
  <si>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</si>
  <si>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</si>
  <si>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</si>
  <si>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</si>
  <si>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</si>
  <si>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</si>
  <si>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</si>
  <si>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</si>
  <si>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</si>
  <si>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</si>
  <si>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</si>
  <si>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</si>
  <si>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</si>
  <si>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</si>
  <si>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</si>
  <si>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</si>
  <si>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</si>
  <si>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</si>
  <si>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</si>
  <si>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</si>
  <si>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</si>
  <si>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</si>
  <si>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</si>
  <si>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</si>
  <si>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</si>
  <si>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</si>
  <si>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</si>
  <si>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</si>
  <si>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</si>
  <si>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</si>
  <si>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</si>
  <si>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</si>
  <si>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</si>
  <si>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</si>
  <si>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</si>
  <si>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</si>
  <si>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</si>
  <si>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</si>
  <si>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</si>
  <si>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</si>
  <si>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</si>
  <si>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</si>
  <si>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</si>
  <si>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</si>
  <si>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</si>
  <si>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</si>
  <si>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</si>
  <si>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</si>
  <si>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</si>
  <si>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</si>
  <si>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</si>
  <si>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</si>
  <si>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</si>
  <si>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</si>
  <si>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</si>
  <si>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</si>
  <si>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</si>
  <si>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</si>
  <si>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</si>
  <si>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</si>
  <si>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</si>
  <si>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</si>
  <si>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</si>
  <si>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</si>
  <si>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</si>
  <si>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</si>
  <si>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</si>
  <si>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</si>
  <si>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</si>
  <si>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</si>
  <si>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</si>
  <si>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</si>
  <si>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</si>
  <si>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</si>
  <si>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</si>
  <si>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</si>
  <si>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</si>
  <si>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</si>
  <si>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</si>
  <si>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</si>
  <si>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</si>
  <si>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</si>
  <si>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</si>
  <si>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</si>
  <si>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</si>
  <si>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</si>
  <si>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</si>
  <si>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</si>
  <si>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</si>
  <si>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</si>
  <si>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</si>
  <si>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</si>
  <si>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</si>
  <si>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</si>
  <si>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</si>
  <si>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</si>
  <si>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</si>
  <si>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</si>
  <si>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</si>
  <si>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</si>
  <si>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</si>
  <si>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</si>
  <si>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</si>
  <si>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</si>
  <si>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</si>
  <si>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</si>
  <si>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</si>
  <si>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</si>
  <si>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</si>
  <si>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</si>
  <si>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</si>
  <si>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</si>
  <si>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</si>
  <si>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</si>
  <si>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</si>
  <si>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</si>
  <si>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</si>
  <si>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</si>
  <si>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</si>
  <si>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</si>
  <si>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</si>
  <si>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</si>
  <si>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</si>
  <si>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</si>
  <si>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</si>
  <si>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</si>
  <si>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</si>
  <si>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</si>
  <si>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</si>
  <si>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</si>
  <si>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</si>
  <si>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</si>
  <si>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</si>
  <si>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</si>
  <si>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</si>
  <si>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</si>
  <si>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</si>
  <si>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</si>
  <si>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</si>
  <si>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</si>
  <si>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</si>
  <si>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</si>
  <si>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</si>
  <si>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</si>
  <si>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</si>
  <si>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</si>
  <si>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</si>
  <si>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</si>
  <si>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</si>
  <si>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</si>
  <si>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</si>
  <si>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</si>
  <si>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</si>
  <si>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</si>
  <si>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</si>
  <si>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</si>
  <si>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</si>
  <si>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</si>
  <si>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</si>
  <si>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</si>
  <si>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</si>
  <si>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</si>
  <si>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</si>
  <si>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</si>
  <si>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</si>
  <si>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</si>
  <si>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</si>
  <si>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</si>
  <si>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</si>
  <si>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</si>
  <si>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</si>
  <si>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</si>
  <si>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</si>
  <si>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</si>
  <si>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</si>
  <si>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</si>
  <si>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</si>
  <si>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</si>
  <si>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</si>
  <si>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</si>
  <si>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</si>
  <si>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</si>
  <si>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</si>
  <si>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</si>
  <si>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</si>
  <si>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</si>
  <si>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</si>
  <si>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</si>
  <si>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</si>
  <si>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</si>
  <si>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</si>
  <si>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</si>
  <si>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</si>
  <si>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</si>
  <si>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</si>
  <si>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</si>
  <si>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</si>
  <si>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</si>
  <si>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</si>
  <si>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</si>
  <si>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</si>
  <si>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</si>
  <si>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</si>
  <si>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</si>
  <si>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</si>
  <si>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</si>
  <si>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</si>
  <si>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</si>
  <si>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</si>
  <si>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</si>
  <si>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</si>
  <si>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</si>
  <si>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</si>
  <si>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</si>
  <si>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</si>
  <si>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</si>
  <si>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</si>
  <si>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</si>
  <si>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</si>
  <si>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</si>
  <si>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</si>
  <si>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</si>
  <si>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</si>
  <si>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</si>
  <si>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</si>
  <si>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</si>
  <si>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</si>
  <si>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</si>
  <si>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</si>
  <si>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</si>
  <si>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</si>
  <si>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</si>
  <si>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</si>
  <si>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</si>
  <si>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</si>
  <si>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</si>
  <si>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</si>
  <si>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</si>
  <si>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</si>
  <si>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</si>
  <si>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</si>
  <si>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</si>
  <si>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</si>
  <si>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</si>
  <si>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</si>
  <si>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</si>
  <si>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</si>
  <si>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</si>
  <si>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</si>
  <si>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</si>
  <si>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</si>
  <si>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</si>
  <si>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</si>
  <si>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</si>
  <si>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</si>
  <si>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</si>
  <si>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</si>
  <si>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</si>
  <si>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</si>
  <si>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</si>
  <si>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</si>
  <si>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</si>
  <si>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</si>
  <si>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</si>
  <si>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</si>
  <si>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</si>
  <si>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</si>
  <si>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</si>
  <si>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</si>
  <si>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</si>
  <si>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</si>
  <si>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</si>
  <si>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</si>
  <si>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</si>
  <si>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</si>
  <si>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</si>
  <si>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</si>
  <si>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</si>
  <si>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</si>
  <si>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</si>
  <si>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</si>
  <si>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</si>
  <si>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</si>
  <si>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</si>
  <si>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</si>
  <si>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</si>
  <si>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</si>
  <si>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</si>
  <si>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</si>
  <si>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</si>
  <si>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</si>
  <si>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</si>
  <si>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</si>
  <si>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</si>
  <si>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</si>
  <si>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</si>
  <si>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</si>
  <si>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</si>
  <si>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</si>
  <si>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</si>
  <si>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</si>
  <si>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</si>
  <si>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</si>
  <si>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</si>
  <si>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</si>
  <si>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</si>
  <si>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</si>
  <si>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</si>
  <si>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</si>
  <si>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</si>
  <si>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</si>
  <si>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</si>
  <si>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</si>
  <si>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</si>
  <si>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</si>
  <si>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</si>
  <si>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</si>
  <si>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</si>
  <si>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</si>
  <si>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</si>
  <si>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</si>
  <si>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</si>
  <si>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</si>
  <si>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</si>
  <si>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</si>
  <si>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</si>
  <si>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</si>
  <si>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</si>
  <si>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</si>
  <si>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</si>
  <si>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</si>
  <si>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</si>
  <si>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</si>
  <si>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</si>
  <si>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</si>
  <si>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</si>
  <si>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</si>
  <si>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</si>
  <si>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</si>
  <si>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</si>
  <si>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</si>
  <si>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</si>
  <si>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</si>
  <si>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</si>
  <si>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</si>
  <si>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</si>
  <si>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</si>
  <si>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</si>
  <si>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</si>
  <si>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</si>
  <si>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</si>
  <si>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</si>
  <si>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</si>
  <si>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</si>
  <si>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</si>
  <si>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</si>
  <si>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</si>
  <si>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</si>
  <si>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</si>
  <si>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</si>
  <si>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</si>
  <si>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</si>
  <si>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</si>
  <si>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</si>
  <si>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</si>
  <si>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</si>
  <si>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</si>
  <si>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</si>
  <si>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</si>
  <si>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</si>
  <si>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</si>
  <si>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</si>
  <si>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</si>
  <si>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</si>
  <si>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</si>
  <si>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</si>
  <si>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</si>
  <si>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</si>
  <si>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</si>
  <si>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</si>
  <si>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</si>
  <si>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</si>
  <si>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</si>
  <si>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</si>
  <si>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</si>
  <si>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</si>
  <si>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</si>
  <si>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</si>
  <si>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</si>
  <si>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</si>
  <si>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</si>
  <si>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</si>
  <si>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</si>
  <si>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</si>
  <si>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</si>
  <si>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</si>
  <si>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</si>
  <si>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</si>
  <si>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</si>
  <si>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</si>
  <si>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</si>
  <si>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</si>
  <si>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</si>
  <si>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</si>
  <si>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</si>
  <si>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</si>
  <si>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</si>
  <si>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</si>
  <si>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</si>
  <si>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</si>
  <si>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</si>
  <si>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</si>
  <si>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</si>
  <si>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</si>
  <si>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</si>
  <si>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</si>
  <si>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</si>
  <si>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</si>
  <si>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</si>
  <si>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</si>
  <si>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</si>
  <si>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</si>
  <si>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</si>
  <si>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</si>
  <si>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</si>
  <si>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</si>
  <si>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</si>
  <si>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</si>
  <si>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</si>
  <si>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</si>
  <si>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</si>
  <si>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</si>
  <si>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</si>
  <si>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</si>
  <si>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</si>
  <si>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</si>
  <si>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</si>
  <si>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</si>
  <si>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</si>
  <si>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</si>
  <si>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</si>
  <si>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</si>
  <si>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</si>
  <si>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</si>
  <si>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</si>
  <si>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</si>
  <si>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</si>
  <si>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</si>
  <si>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</si>
  <si>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</si>
  <si>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</si>
  <si>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</si>
  <si>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</si>
  <si>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</si>
  <si>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</si>
  <si>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</si>
  <si>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</si>
  <si>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</si>
  <si>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</si>
  <si>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</si>
  <si>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</si>
  <si>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</si>
  <si>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</si>
  <si>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</si>
  <si>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</si>
  <si>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</si>
  <si>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</si>
  <si>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</si>
  <si>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</si>
  <si>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</si>
  <si>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</si>
  <si>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</si>
  <si>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</si>
  <si>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</si>
  <si>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</si>
  <si>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</si>
  <si>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</si>
  <si>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</si>
  <si>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</si>
  <si>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</si>
  <si>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</si>
  <si>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</si>
  <si>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</si>
  <si>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</si>
  <si>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</si>
  <si>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</si>
  <si>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</si>
  <si>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</si>
  <si>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</si>
  <si>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</si>
  <si>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</si>
  <si>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</si>
  <si>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</si>
  <si>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</si>
  <si>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</si>
  <si>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</si>
  <si>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</si>
  <si>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</si>
  <si>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</si>
  <si>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</si>
  <si>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</si>
  <si>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</si>
  <si>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</si>
  <si>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</si>
  <si>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</si>
  <si>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</si>
  <si>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</si>
  <si>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</si>
  <si>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</si>
  <si>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</si>
  <si>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</si>
  <si>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</si>
  <si>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</si>
  <si>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</si>
  <si>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</si>
  <si>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</si>
  <si>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</si>
  <si>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</si>
  <si>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</si>
  <si>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</si>
  <si>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</si>
  <si>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</si>
  <si>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</si>
  <si>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</si>
  <si>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</si>
  <si>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</si>
  <si>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</si>
  <si>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</si>
  <si>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</si>
  <si>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</si>
  <si>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</si>
  <si>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</si>
  <si>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</si>
  <si>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</si>
  <si>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</si>
  <si>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</si>
  <si>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</si>
  <si>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</si>
  <si>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</si>
  <si>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</si>
  <si>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</si>
  <si>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</si>
  <si>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</si>
  <si>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</si>
  <si>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</si>
  <si>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</si>
  <si>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</si>
  <si>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</si>
  <si>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</si>
  <si>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</si>
  <si>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</si>
  <si>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</si>
  <si>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</si>
  <si>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</si>
  <si>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</si>
  <si>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</si>
  <si>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</si>
  <si>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</si>
  <si>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</si>
  <si>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</si>
  <si>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</si>
  <si>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</si>
  <si>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</si>
  <si>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</si>
  <si>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</si>
  <si>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</si>
  <si>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</si>
  <si>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</si>
  <si>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</si>
  <si>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</si>
  <si>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</si>
  <si>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</si>
  <si>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</si>
  <si>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</si>
  <si>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</si>
  <si>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</si>
  <si>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</si>
  <si>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</si>
  <si>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</si>
  <si>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</si>
  <si>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</si>
  <si>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</si>
  <si>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</si>
  <si>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</si>
  <si>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</si>
  <si>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</si>
  <si>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</si>
  <si>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</si>
  <si>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</si>
  <si>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</si>
  <si>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</si>
  <si>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</si>
  <si>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</si>
  <si>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</si>
  <si>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</si>
  <si>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</si>
  <si>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</si>
  <si>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</si>
  <si>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</si>
  <si>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</si>
  <si>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</si>
  <si>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</si>
  <si>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</si>
  <si>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</si>
  <si>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</si>
  <si>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</si>
  <si>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</si>
  <si>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</si>
  <si>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</si>
  <si>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</si>
  <si>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</si>
  <si>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</si>
  <si>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</si>
  <si>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</si>
  <si>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</si>
  <si>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</si>
  <si>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</si>
  <si>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</si>
  <si>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</si>
  <si>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</si>
  <si>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</si>
  <si>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</si>
  <si>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</si>
  <si>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</si>
  <si>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</si>
  <si>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</si>
  <si>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</si>
  <si>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</si>
  <si>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</si>
  <si>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</si>
  <si>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</si>
  <si>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</si>
  <si>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</si>
  <si>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</si>
  <si>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</si>
  <si>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</si>
  <si>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</si>
  <si>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</si>
  <si>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</si>
  <si>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</si>
  <si>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</si>
  <si>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</si>
  <si>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</si>
  <si>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</si>
  <si>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</si>
  <si>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</si>
  <si>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</si>
  <si>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</si>
  <si>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</si>
  <si>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</si>
  <si>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</si>
  <si>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</si>
  <si>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</si>
  <si>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</si>
  <si>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</si>
  <si>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</si>
  <si>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</si>
  <si>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</si>
  <si>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</si>
  <si>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</si>
  <si>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</si>
  <si>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</si>
  <si>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</si>
  <si>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</si>
  <si>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</si>
  <si>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</si>
  <si>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</si>
  <si>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</si>
  <si>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</si>
  <si>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</si>
  <si>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</si>
  <si>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</si>
  <si>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</si>
  <si>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</si>
  <si>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</si>
  <si>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</si>
  <si>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</si>
  <si>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</si>
  <si>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</si>
  <si>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</si>
  <si>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</si>
  <si>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</si>
  <si>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</si>
  <si>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</si>
  <si>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</si>
  <si>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</si>
  <si>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</si>
  <si>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</si>
  <si>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</si>
  <si>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</si>
  <si>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</si>
  <si>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</si>
  <si>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</si>
  <si>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</si>
  <si>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</si>
  <si>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</si>
  <si>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</si>
  <si>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</si>
  <si>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</si>
  <si>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</si>
  <si>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</si>
  <si>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</si>
  <si>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</si>
  <si>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</si>
  <si>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</si>
  <si>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</si>
  <si>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</si>
  <si>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</si>
  <si>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</si>
  <si>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</si>
  <si>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</si>
  <si>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</si>
  <si>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</si>
  <si>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</si>
  <si>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</si>
  <si>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</si>
  <si>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</si>
  <si>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</si>
  <si>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</si>
  <si>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</si>
  <si>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</si>
  <si>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</si>
  <si>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</si>
  <si>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</si>
  <si>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</si>
  <si>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</si>
  <si>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</si>
  <si>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</si>
  <si>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</si>
  <si>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</si>
  <si>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</si>
  <si>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</si>
  <si>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</si>
  <si>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</si>
  <si>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</si>
  <si>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</si>
  <si>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</si>
  <si>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</si>
  <si>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</si>
  <si>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</si>
  <si>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</si>
  <si>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</si>
  <si>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</si>
  <si>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</si>
  <si>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</si>
  <si>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</si>
  <si>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</si>
  <si>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</si>
  <si>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</si>
  <si>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</si>
  <si>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</si>
  <si>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</si>
  <si>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</si>
  <si>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</si>
  <si>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</si>
  <si>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</si>
  <si>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</si>
  <si>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</si>
  <si>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</si>
  <si>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</si>
  <si>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</si>
  <si>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</si>
  <si>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</si>
  <si>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</si>
  <si>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</si>
  <si>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</si>
  <si>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</si>
  <si>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</si>
  <si>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</si>
  <si>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</si>
  <si>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</si>
  <si>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</si>
  <si>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</si>
  <si>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</si>
  <si>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</si>
  <si>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</si>
  <si>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</si>
  <si>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</si>
  <si>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</si>
  <si>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</si>
  <si>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</si>
  <si>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</si>
  <si>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</si>
  <si>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</si>
  <si>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</si>
  <si>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</si>
  <si>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</si>
  <si>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</si>
  <si>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</si>
  <si>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</si>
  <si>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</si>
  <si>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</si>
  <si>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</si>
  <si>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</si>
  <si>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</si>
  <si>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</si>
  <si>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</si>
  <si>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</si>
  <si>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</si>
  <si>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</si>
  <si>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</si>
  <si>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</si>
  <si>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</si>
  <si>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</si>
  <si>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</si>
  <si>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</si>
  <si>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</si>
  <si>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</si>
  <si>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</si>
  <si>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</si>
  <si>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</si>
  <si>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</si>
  <si>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</si>
  <si>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</si>
  <si>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</si>
  <si>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</si>
  <si>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</si>
  <si>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</si>
  <si>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</si>
  <si>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</si>
  <si>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</si>
  <si>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</si>
  <si>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</si>
  <si>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</si>
  <si>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</si>
  <si>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</si>
  <si>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</si>
  <si>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</si>
  <si>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</si>
  <si>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</si>
  <si>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</si>
  <si>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</si>
  <si>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</si>
  <si>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</si>
  <si>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</si>
  <si>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</si>
  <si>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</si>
  <si>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</si>
  <si>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</si>
  <si>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</si>
  <si>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</si>
  <si>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</si>
  <si>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</si>
  <si>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</si>
  <si>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</si>
  <si>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</si>
  <si>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</si>
  <si>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</si>
  <si>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</si>
  <si>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</si>
  <si>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</si>
  <si>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</si>
  <si>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</si>
  <si>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</si>
  <si>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</si>
  <si>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</si>
  <si>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</si>
  <si>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</si>
  <si>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</si>
  <si>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</si>
  <si>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</si>
  <si>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</si>
  <si>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</si>
  <si>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</si>
  <si>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</si>
  <si>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</si>
  <si>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</si>
  <si>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</si>
  <si>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</si>
  <si>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</si>
  <si>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</si>
  <si>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</si>
  <si>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</si>
  <si>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</si>
  <si>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</si>
  <si>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</si>
  <si>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</si>
  <si>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</si>
  <si>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</si>
  <si>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</si>
  <si>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</si>
  <si>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</si>
  <si>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</si>
  <si>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</si>
  <si>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</si>
  <si>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</si>
  <si>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</si>
  <si>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</si>
  <si>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</si>
  <si>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</si>
  <si>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</si>
  <si>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</si>
  <si>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</si>
  <si>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</si>
  <si>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</si>
  <si>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</si>
  <si>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</si>
  <si>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</si>
  <si>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</si>
  <si>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</si>
  <si>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</si>
  <si>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</si>
  <si>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</si>
  <si>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</si>
  <si>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</si>
  <si>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</si>
  <si>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</si>
  <si>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</si>
  <si>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</si>
  <si>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</si>
  <si>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</si>
  <si>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</si>
  <si>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</si>
  <si>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</si>
  <si>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</si>
  <si>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</si>
  <si>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</si>
  <si>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</si>
  <si>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</si>
  <si>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</si>
  <si>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</si>
  <si>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</si>
  <si>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</si>
  <si>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</si>
  <si>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</si>
  <si>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</si>
  <si>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</si>
  <si>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</si>
  <si>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</si>
  <si>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</si>
  <si>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</si>
  <si>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</si>
  <si>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</si>
  <si>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</si>
  <si>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</si>
  <si>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</si>
  <si>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</si>
  <si>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</si>
  <si>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</si>
  <si>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</si>
  <si>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</si>
  <si>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</si>
  <si>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</si>
  <si>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</si>
  <si>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</si>
  <si>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</si>
  <si>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</si>
  <si>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</si>
  <si>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</si>
  <si>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</si>
  <si>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</si>
  <si>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</si>
  <si>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</si>
  <si>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</si>
  <si>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</si>
  <si>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</si>
  <si>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</si>
  <si>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</si>
  <si>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</si>
  <si>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</si>
  <si>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</si>
  <si>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</si>
  <si>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</si>
  <si>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</si>
  <si>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</si>
  <si>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</si>
  <si>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</si>
  <si>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</si>
  <si>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</si>
  <si>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</si>
  <si>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</si>
  <si>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</si>
  <si>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</si>
  <si>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</si>
  <si>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</si>
  <si>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</si>
  <si>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</si>
  <si>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</si>
  <si>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</si>
  <si>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</si>
  <si>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</si>
  <si>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</si>
  <si>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</si>
  <si>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</si>
  <si>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</si>
  <si>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</si>
  <si>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</si>
  <si>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</si>
  <si>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</si>
  <si>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</si>
  <si>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</si>
  <si>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</si>
  <si>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</si>
  <si>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</si>
  <si>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</si>
  <si>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</si>
  <si>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</si>
  <si>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</si>
  <si>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</si>
  <si>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</si>
  <si>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</si>
  <si>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</si>
  <si>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</si>
  <si>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</si>
  <si>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</si>
  <si>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</si>
  <si>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</si>
  <si>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</si>
  <si>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</si>
  <si>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</si>
  <si>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</si>
  <si>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</si>
  <si>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</si>
  <si>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</si>
  <si>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</si>
  <si>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</si>
  <si>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</si>
  <si>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</si>
  <si>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</si>
  <si>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</si>
  <si>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</si>
  <si>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</si>
  <si>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</si>
  <si>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</si>
  <si>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</si>
  <si>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</si>
  <si>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</si>
  <si>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</si>
  <si>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</si>
  <si>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</si>
  <si>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</si>
  <si>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</si>
  <si>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</si>
  <si>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</si>
  <si>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</si>
  <si>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</si>
  <si>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</si>
  <si>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</si>
  <si>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</si>
  <si>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</si>
  <si>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</si>
  <si>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</si>
  <si>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</si>
  <si>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</si>
  <si>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</si>
  <si>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</si>
  <si>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</si>
  <si>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</si>
  <si>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</si>
  <si>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</si>
  <si>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</si>
  <si>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</si>
  <si>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</si>
  <si>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</si>
  <si>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</si>
  <si>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</si>
  <si>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</si>
  <si>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</si>
  <si>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</si>
  <si>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</si>
  <si>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</si>
  <si>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</si>
  <si>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</si>
  <si>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</si>
  <si>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</si>
  <si>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</si>
  <si>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</si>
  <si>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</si>
  <si>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</si>
  <si>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</si>
  <si>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</si>
  <si>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</si>
  <si>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</si>
  <si>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</si>
  <si>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</si>
  <si>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</si>
  <si>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</si>
  <si>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</si>
  <si>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</si>
  <si>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</si>
  <si>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</si>
  <si>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</si>
  <si>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</si>
  <si>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</si>
  <si>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</si>
  <si>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</si>
  <si>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</si>
  <si>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</si>
  <si>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</si>
  <si>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</si>
  <si>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</si>
  <si>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</si>
  <si>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</si>
  <si>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</si>
  <si>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</si>
  <si>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</si>
  <si>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</si>
  <si>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</si>
  <si>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</si>
  <si>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</si>
  <si>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</si>
  <si>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</si>
  <si>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</si>
  <si>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</si>
  <si>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</si>
  <si>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</si>
  <si>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</si>
  <si>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</si>
  <si>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</si>
  <si>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</si>
  <si>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</si>
  <si>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</si>
  <si>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</si>
  <si>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</si>
  <si>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</si>
  <si>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</si>
  <si>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</si>
  <si>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</si>
  <si>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</si>
  <si>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</si>
  <si>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</si>
  <si>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</si>
  <si>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</si>
  <si>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</si>
  <si>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</si>
  <si>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</si>
  <si>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</si>
  <si>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</si>
  <si>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</si>
  <si>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</si>
  <si>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</si>
  <si>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</si>
  <si>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</si>
  <si>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</si>
  <si>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</si>
  <si>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</si>
  <si>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</si>
  <si>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</si>
  <si>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</si>
  <si>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</si>
  <si>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</si>
  <si>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</si>
  <si>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</si>
  <si>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</si>
  <si>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</si>
  <si>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</si>
  <si>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</si>
  <si>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</si>
  <si>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</si>
  <si>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</si>
  <si>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</si>
  <si>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</si>
  <si>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</si>
  <si>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</si>
  <si>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</si>
  <si>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</si>
  <si>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</si>
  <si>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</si>
  <si>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</si>
  <si>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</si>
  <si>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</si>
  <si>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</si>
  <si>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</si>
  <si>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</si>
  <si>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</si>
  <si>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</si>
  <si>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</si>
  <si>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</si>
  <si>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</si>
  <si>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</si>
  <si>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</si>
  <si>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</si>
  <si>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</si>
  <si>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</si>
  <si>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</si>
  <si>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</si>
  <si>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</si>
  <si>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</si>
  <si>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</si>
  <si>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</si>
  <si>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</si>
  <si>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</si>
  <si>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</si>
  <si>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</si>
  <si>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</si>
  <si>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</si>
  <si>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</si>
  <si>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</si>
  <si>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</si>
  <si>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</si>
  <si>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</si>
  <si>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</si>
  <si>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</si>
  <si>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</si>
  <si>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</si>
  <si>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</si>
  <si>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</si>
  <si>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</si>
  <si>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</si>
  <si>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</si>
  <si>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</si>
  <si>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</si>
  <si>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</si>
  <si>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</si>
  <si>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</si>
  <si>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</si>
  <si>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</si>
  <si>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</si>
  <si>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</si>
  <si>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</si>
  <si>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</si>
  <si>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</si>
  <si>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</si>
  <si>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</si>
  <si>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</si>
  <si>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</si>
  <si>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</si>
  <si>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</si>
  <si>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</si>
  <si>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</si>
  <si>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</si>
  <si>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</si>
  <si>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</si>
  <si>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</si>
  <si>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</si>
  <si>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</si>
  <si>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</si>
  <si>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</si>
  <si>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</si>
  <si>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</si>
  <si>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</si>
  <si>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</si>
  <si>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</si>
  <si>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</si>
  <si>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</si>
  <si>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</si>
  <si>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</si>
  <si>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</si>
  <si>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</si>
  <si>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</si>
  <si>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</si>
  <si>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</si>
  <si>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</si>
  <si>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</si>
  <si>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</si>
  <si>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</si>
  <si>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</si>
  <si>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</si>
  <si>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</si>
  <si>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</si>
  <si>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</si>
  <si>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</si>
  <si>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</si>
  <si>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</si>
  <si>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</si>
  <si>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</si>
  <si>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</si>
  <si>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</si>
  <si>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</si>
  <si>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</si>
  <si>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</si>
  <si>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</si>
  <si>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</si>
  <si>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</si>
  <si>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</si>
  <si>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</si>
  <si>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</si>
  <si>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</si>
  <si>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</si>
  <si>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</si>
  <si>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</si>
  <si>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</si>
  <si>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</si>
  <si>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</si>
  <si>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</si>
  <si>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</si>
  <si>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</si>
  <si>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</si>
  <si>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</si>
  <si>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</si>
  <si>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</si>
  <si>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</si>
  <si>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</si>
  <si>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</si>
  <si>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</si>
  <si>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</si>
  <si>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</si>
  <si>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</si>
  <si>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</si>
  <si>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</si>
  <si>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</si>
  <si>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</si>
  <si>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</si>
  <si>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</si>
  <si>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</si>
  <si>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</si>
  <si>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</si>
  <si>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</si>
  <si>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</si>
  <si>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</si>
  <si>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</si>
  <si>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</si>
  <si>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</si>
  <si>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</si>
  <si>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</si>
  <si>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</si>
  <si>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</si>
  <si>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</si>
  <si>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</si>
  <si>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</si>
  <si>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</si>
  <si>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</si>
  <si>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</si>
  <si>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</si>
  <si>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</si>
  <si>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</si>
  <si>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</si>
  <si>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</si>
  <si>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</si>
  <si>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</si>
  <si>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</si>
  <si>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</si>
  <si>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</si>
  <si>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</si>
  <si>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</si>
  <si>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</si>
  <si>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</si>
  <si>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</si>
  <si>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</si>
  <si>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</si>
  <si>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</si>
  <si>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</si>
  <si>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</si>
  <si>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</si>
  <si>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</si>
  <si>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</si>
  <si>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</si>
  <si>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</si>
  <si>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</si>
  <si>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</si>
  <si>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</si>
  <si>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</si>
  <si>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</si>
  <si>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</si>
  <si>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</si>
  <si>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</si>
  <si>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</si>
  <si>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</si>
  <si>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</si>
  <si>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</si>
  <si>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</si>
  <si>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</si>
  <si>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</si>
  <si>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</si>
  <si>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</si>
  <si>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</si>
  <si>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</si>
  <si>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</si>
  <si>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</si>
  <si>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</si>
  <si>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</si>
  <si>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</si>
  <si>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</si>
  <si>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</si>
  <si>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</si>
  <si>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</si>
  <si>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</si>
  <si>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</si>
  <si>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</si>
  <si>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</si>
  <si>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</si>
  <si>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</si>
  <si>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</si>
  <si>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</si>
  <si>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</si>
  <si>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</si>
  <si>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</si>
  <si>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</si>
  <si>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</si>
  <si>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</si>
  <si>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</si>
  <si>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</si>
  <si>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</si>
  <si>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</si>
  <si>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</si>
  <si>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</si>
  <si>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</si>
  <si>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</si>
  <si>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</si>
  <si>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</si>
  <si>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</si>
  <si>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</si>
  <si>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</si>
  <si>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</si>
  <si>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</si>
  <si>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</si>
  <si>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</si>
  <si>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</si>
  <si>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</si>
  <si>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</si>
  <si>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</si>
  <si>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</si>
  <si>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</si>
  <si>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</si>
  <si>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</si>
  <si>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</si>
  <si>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</si>
  <si>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</si>
  <si>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</si>
  <si>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</si>
  <si>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</si>
  <si>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</si>
  <si>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</si>
  <si>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</si>
  <si>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</si>
  <si>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</si>
  <si>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</si>
  <si>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</si>
  <si>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</si>
  <si>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</si>
  <si>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</si>
  <si>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</si>
  <si>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</si>
  <si>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</si>
  <si>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</si>
  <si>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</si>
  <si>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</si>
  <si>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</si>
  <si>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</si>
  <si>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</si>
  <si>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</si>
  <si>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</si>
  <si>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</si>
  <si>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</si>
  <si>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</si>
  <si>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</si>
  <si>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</si>
  <si>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</si>
  <si>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</si>
  <si>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</si>
  <si>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</si>
  <si>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</si>
  <si>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</si>
  <si>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</si>
  <si>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</si>
  <si>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</si>
  <si>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</si>
  <si>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</si>
  <si>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</si>
  <si>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</si>
  <si>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</si>
  <si>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</si>
  <si>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</si>
  <si>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</si>
  <si>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</si>
  <si>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</si>
  <si>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</si>
  <si>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</si>
  <si>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</si>
  <si>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</si>
  <si>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</si>
  <si>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</si>
  <si>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</si>
  <si>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</si>
  <si>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</si>
  <si>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</si>
  <si>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</si>
  <si>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</si>
  <si>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</si>
  <si>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</si>
  <si>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</si>
  <si>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</si>
  <si>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</si>
  <si>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</si>
  <si>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</si>
  <si>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</si>
  <si>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</si>
  <si>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</si>
  <si>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</si>
  <si>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</si>
  <si>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</si>
  <si>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</si>
  <si>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</si>
  <si>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</si>
  <si>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</si>
  <si>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</si>
  <si>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</si>
  <si>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</si>
  <si>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</si>
  <si>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</si>
  <si>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</si>
  <si>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</si>
  <si>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</si>
  <si>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</si>
  <si>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</si>
  <si>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</si>
  <si>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</si>
  <si>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</si>
  <si>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</si>
  <si>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</si>
  <si>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</si>
  <si>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</si>
  <si>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</si>
  <si>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</si>
  <si>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</si>
  <si>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</si>
  <si>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</si>
  <si>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</si>
  <si>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</si>
  <si>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</si>
  <si>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</si>
  <si>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</si>
  <si>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</si>
  <si>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</si>
  <si>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</si>
  <si>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</si>
  <si>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</si>
  <si>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</si>
  <si>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</si>
  <si>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</si>
  <si>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</si>
  <si>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</si>
  <si>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</si>
  <si>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</si>
  <si>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</si>
  <si>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</si>
  <si>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</si>
  <si>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</si>
  <si>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</si>
  <si>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</si>
  <si>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</si>
  <si>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</si>
  <si>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</si>
  <si>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</si>
  <si>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</si>
  <si>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</si>
  <si>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</si>
  <si>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</si>
  <si>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</si>
  <si>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</si>
  <si>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</si>
  <si>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</si>
  <si>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</si>
  <si>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</si>
  <si>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</si>
  <si>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</si>
  <si>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</si>
  <si>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</si>
  <si>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</si>
  <si>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</si>
  <si>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</si>
  <si>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</si>
  <si>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</si>
  <si>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</si>
  <si>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</si>
  <si>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</si>
  <si>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</si>
  <si>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</si>
  <si>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</si>
  <si>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</si>
  <si>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</si>
  <si>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</si>
  <si>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</si>
  <si>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</si>
  <si>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</si>
  <si>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</si>
  <si>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</si>
  <si>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</si>
  <si>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</si>
  <si>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</si>
  <si>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</si>
  <si>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</si>
  <si>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</si>
  <si>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</si>
  <si>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</si>
  <si>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</si>
  <si>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</si>
  <si>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</si>
  <si>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</si>
  <si>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</si>
  <si>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</si>
  <si>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</si>
  <si>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</si>
  <si>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</si>
  <si>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</si>
  <si>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</si>
  <si>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</si>
  <si>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</si>
  <si>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</si>
  <si>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</si>
  <si>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</si>
  <si>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</si>
  <si>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</si>
  <si>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</si>
  <si>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</si>
  <si>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</si>
  <si>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</si>
  <si>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</si>
  <si>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</si>
  <si>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</si>
  <si>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</si>
  <si>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</si>
  <si>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</si>
  <si>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</si>
  <si>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</si>
  <si>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</si>
  <si>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</si>
  <si>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</si>
  <si>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</si>
  <si>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</si>
  <si>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</si>
  <si>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</si>
  <si>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</si>
  <si>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</si>
  <si>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</si>
  <si>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</si>
  <si>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</si>
  <si>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</si>
  <si>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</si>
  <si>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</si>
  <si>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</si>
  <si>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</si>
  <si>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</si>
  <si>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</si>
  <si>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</si>
  <si>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</si>
  <si>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</si>
  <si>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</si>
  <si>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</si>
  <si>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</si>
  <si>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</si>
  <si>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</si>
  <si>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</si>
  <si>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</si>
  <si>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</si>
  <si>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</si>
  <si>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</si>
  <si>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</si>
  <si>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</si>
  <si>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</si>
  <si>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</si>
  <si>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</si>
  <si>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</si>
  <si>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</si>
  <si>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</si>
  <si>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</si>
  <si>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</si>
  <si>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</si>
  <si>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</si>
  <si>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</si>
  <si>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</si>
  <si>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</si>
  <si>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</si>
  <si>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</si>
  <si>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</si>
  <si>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</si>
  <si>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</si>
  <si>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</si>
  <si>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</si>
  <si>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</si>
  <si>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</si>
  <si>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</si>
  <si>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</si>
  <si>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</si>
  <si>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</si>
  <si>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</si>
  <si>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</si>
  <si>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</si>
  <si>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</si>
  <si>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</si>
  <si>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</si>
  <si>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</si>
  <si>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</si>
  <si>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</si>
  <si>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</si>
  <si>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</si>
  <si>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</si>
  <si>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</si>
  <si>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</si>
  <si>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</si>
  <si>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</si>
  <si>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</si>
  <si>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</si>
  <si>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</si>
  <si>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</si>
  <si>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</si>
  <si>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</si>
  <si>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</si>
  <si>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</si>
  <si>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</si>
  <si>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</si>
  <si>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</si>
  <si>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</si>
  <si>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</si>
  <si>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</si>
  <si>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</si>
  <si>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</si>
  <si>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</si>
  <si>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</si>
  <si>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</si>
  <si>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</si>
  <si>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</si>
  <si>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</si>
  <si>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</si>
  <si>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</si>
  <si>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</si>
  <si>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</si>
  <si>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</si>
  <si>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</si>
  <si>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</si>
  <si>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</si>
  <si>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</si>
  <si>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</si>
  <si>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</si>
  <si>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</si>
  <si>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</si>
  <si>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</si>
  <si>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</si>
  <si>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</si>
  <si>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</si>
  <si>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</si>
  <si>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</si>
  <si>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</si>
  <si>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</si>
  <si>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</si>
  <si>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</si>
  <si>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</si>
  <si>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</si>
  <si>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</si>
  <si>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</si>
  <si>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</si>
  <si>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</si>
  <si>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</si>
  <si>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</si>
  <si>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</si>
  <si>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</si>
  <si>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</si>
  <si>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</si>
  <si>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</si>
  <si>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</si>
  <si>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</si>
  <si>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</si>
  <si>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</si>
  <si>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</si>
  <si>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</si>
  <si>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</si>
  <si>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</si>
  <si>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</si>
  <si>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</si>
  <si>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</si>
  <si>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</si>
  <si>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</si>
  <si>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</si>
  <si>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</si>
  <si>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</si>
  <si>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</si>
  <si>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</si>
  <si>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</si>
  <si>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</si>
  <si>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</si>
  <si>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</si>
  <si>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</si>
  <si>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</si>
  <si>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</si>
  <si>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</si>
  <si>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</si>
  <si>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</si>
  <si>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</si>
  <si>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</si>
  <si>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</si>
  <si>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</si>
  <si>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</si>
  <si>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</si>
  <si>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</si>
  <si>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</si>
  <si>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</si>
  <si>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</si>
  <si>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</si>
  <si>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</si>
  <si>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</si>
  <si>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</si>
  <si>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</si>
  <si>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</si>
  <si>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</si>
  <si>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</si>
  <si>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</si>
  <si>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</si>
  <si>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</si>
  <si>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</si>
  <si>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</si>
  <si>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</si>
  <si>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</si>
  <si>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</si>
  <si>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</si>
  <si>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</si>
  <si>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</si>
  <si>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</si>
  <si>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</si>
  <si>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</si>
  <si>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</si>
  <si>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</si>
  <si>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</si>
  <si>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</si>
  <si>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</si>
  <si>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</si>
  <si>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</si>
  <si>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</si>
  <si>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</si>
  <si>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</si>
  <si>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</si>
  <si>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</si>
  <si>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</si>
  <si>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</si>
  <si>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</si>
  <si>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</si>
  <si>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</si>
  <si>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</si>
  <si>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</si>
  <si>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</si>
  <si>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</si>
  <si>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</si>
  <si>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</si>
  <si>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</si>
  <si>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</si>
  <si>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</si>
  <si>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</si>
  <si>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</si>
  <si>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</si>
  <si>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</si>
  <si>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</si>
  <si>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</si>
  <si>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</si>
  <si>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</si>
  <si>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</si>
  <si>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</si>
  <si>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</si>
  <si>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</si>
  <si>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</si>
  <si>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</si>
  <si>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</si>
  <si>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</si>
  <si>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</si>
  <si>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</si>
  <si>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</si>
  <si>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</si>
  <si>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</si>
  <si>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</si>
  <si>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</si>
  <si>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</si>
  <si>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</si>
  <si>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</si>
  <si>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</si>
  <si>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</si>
  <si>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</si>
  <si>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</si>
  <si>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</si>
  <si>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</si>
  <si>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</si>
  <si>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</si>
  <si>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</si>
  <si>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</si>
  <si>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</si>
  <si>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</si>
  <si>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</si>
  <si>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</si>
  <si>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</si>
  <si>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</si>
  <si>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</si>
  <si>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</si>
  <si>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</si>
  <si>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</si>
  <si>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</si>
  <si>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</si>
  <si>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</si>
  <si>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</si>
  <si>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</si>
  <si>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</si>
  <si>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</si>
  <si>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</si>
  <si>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</si>
  <si>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</si>
  <si>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</si>
  <si>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</si>
  <si>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</si>
  <si>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</si>
  <si>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</si>
  <si>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</si>
  <si>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</si>
  <si>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</si>
  <si>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</si>
  <si>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</si>
  <si>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</si>
  <si>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</si>
  <si>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</si>
  <si>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</si>
  <si>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</si>
  <si>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</si>
  <si>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</si>
  <si>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</si>
  <si>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</si>
  <si>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</si>
  <si>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</si>
  <si>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</si>
  <si>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</si>
  <si>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</si>
  <si>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</si>
  <si>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</si>
  <si>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</si>
  <si>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</si>
  <si>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</si>
  <si>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</si>
  <si>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</si>
  <si>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</si>
  <si>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</si>
  <si>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</si>
  <si>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</si>
  <si>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</si>
  <si>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</si>
  <si>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</si>
  <si>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</si>
  <si>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</si>
  <si>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</si>
  <si>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</si>
  <si>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</si>
  <si>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</si>
  <si>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</si>
  <si>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</si>
  <si>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</si>
  <si>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</si>
  <si>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</si>
  <si>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</si>
  <si>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</si>
  <si>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</si>
  <si>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</si>
  <si>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</si>
  <si>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</si>
  <si>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</si>
  <si>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</si>
  <si>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</si>
  <si>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</si>
  <si>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</si>
  <si>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</si>
  <si>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</si>
  <si>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</si>
  <si>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</si>
  <si>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</si>
  <si>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</si>
  <si>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</si>
  <si>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</si>
  <si>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</si>
  <si>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</si>
  <si>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</si>
  <si>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</si>
  <si>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</si>
  <si>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</si>
  <si>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</si>
  <si>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</si>
  <si>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</si>
  <si>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</si>
  <si>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</si>
  <si>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</si>
  <si>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</si>
  <si>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</si>
  <si>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</si>
  <si>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</si>
  <si>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</si>
  <si>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</si>
  <si>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</si>
  <si>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</si>
  <si>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</si>
  <si>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</si>
  <si>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</si>
  <si>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</si>
  <si>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</si>
  <si>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</si>
  <si>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</si>
  <si>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</si>
  <si>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</si>
  <si>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</si>
  <si>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</si>
  <si>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</si>
  <si>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</si>
  <si>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</si>
  <si>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</si>
  <si>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</si>
  <si>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</si>
  <si>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</si>
  <si>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</si>
  <si>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</si>
  <si>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</si>
  <si>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</si>
  <si>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</si>
  <si>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</si>
  <si>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</si>
  <si>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</si>
  <si>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</si>
  <si>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</si>
  <si>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</si>
  <si>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</si>
  <si>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</si>
  <si>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</si>
  <si>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</si>
  <si>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</si>
  <si>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</si>
  <si>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</si>
  <si>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</si>
  <si>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</si>
  <si>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</si>
  <si>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</si>
  <si>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</si>
  <si>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</si>
  <si>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</si>
  <si>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</si>
  <si>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</si>
  <si>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</si>
  <si>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</si>
  <si>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</si>
  <si>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</si>
  <si>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</si>
  <si>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</si>
  <si>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</si>
  <si>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</si>
  <si>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</si>
  <si>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</si>
  <si>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</si>
  <si>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</si>
  <si>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</si>
  <si>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</si>
  <si>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</si>
  <si>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</si>
  <si>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</si>
  <si>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</si>
  <si>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</si>
  <si>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</si>
  <si>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</si>
  <si>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</si>
  <si>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</si>
  <si>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</si>
  <si>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</si>
  <si>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</si>
  <si>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</si>
  <si>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</si>
  <si>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</si>
  <si>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</si>
  <si>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</si>
  <si>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</si>
  <si>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</si>
  <si>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</si>
  <si>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</si>
  <si>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</si>
  <si>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</si>
  <si>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</si>
  <si>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</si>
  <si>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</si>
  <si>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</si>
  <si>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</si>
  <si>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</si>
  <si>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</si>
  <si>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</si>
  <si>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</si>
  <si>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</si>
  <si>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</si>
  <si>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</si>
  <si>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</si>
  <si>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</si>
  <si>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</si>
  <si>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</si>
  <si>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</si>
  <si>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</si>
  <si>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</si>
  <si>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</si>
  <si>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</si>
  <si>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</si>
  <si>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</si>
  <si>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</si>
  <si>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</si>
  <si>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</si>
  <si>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</si>
  <si>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</si>
  <si>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</si>
  <si>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</si>
  <si>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</si>
  <si>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</si>
  <si>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</si>
  <si>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</si>
  <si>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</si>
  <si>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</si>
  <si>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</si>
  <si>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</si>
  <si>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</si>
  <si>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</si>
  <si>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</si>
  <si>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</si>
  <si>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</si>
  <si>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</si>
  <si>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</si>
  <si>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</si>
  <si>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</si>
  <si>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</si>
  <si>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</si>
  <si>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</si>
  <si>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</si>
  <si>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</si>
  <si>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</si>
  <si>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</si>
  <si>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</si>
  <si>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</si>
  <si>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</si>
  <si>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</si>
  <si>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</si>
  <si>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</si>
  <si>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</si>
  <si>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</si>
  <si>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</si>
  <si>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</si>
  <si>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</si>
  <si>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</si>
  <si>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</si>
  <si>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</si>
  <si>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</si>
  <si>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</si>
  <si>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</si>
  <si>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</si>
  <si>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</si>
  <si>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</si>
  <si>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</si>
  <si>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</si>
  <si>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</si>
  <si>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</si>
  <si>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</si>
  <si>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</si>
  <si>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</si>
  <si>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</si>
  <si>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</si>
  <si>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</si>
  <si>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</si>
  <si>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</si>
  <si>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</si>
  <si>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</si>
  <si>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</si>
  <si>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</si>
  <si>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</si>
  <si>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</si>
  <si>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</si>
  <si>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</si>
  <si>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</si>
  <si>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</si>
  <si>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</si>
  <si>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</si>
  <si>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</si>
  <si>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</si>
  <si>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</si>
  <si>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</si>
  <si>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</si>
  <si>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</si>
  <si>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</si>
  <si>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</si>
  <si>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</si>
  <si>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</si>
  <si>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</si>
  <si>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</si>
  <si>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</si>
  <si>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</si>
  <si>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</si>
  <si>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</si>
  <si>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</si>
  <si>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</si>
  <si>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</si>
  <si>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</si>
  <si>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</si>
  <si>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</si>
  <si>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</si>
  <si>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</si>
  <si>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</si>
  <si>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</si>
  <si>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</si>
  <si>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</si>
  <si>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</si>
  <si>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</si>
  <si>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</si>
  <si>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</si>
  <si>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</si>
  <si>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</si>
  <si>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</si>
  <si>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</si>
  <si>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</si>
  <si>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</si>
  <si>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</si>
  <si>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</si>
  <si>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</si>
  <si>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</si>
  <si>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</si>
  <si>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</si>
  <si>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</si>
  <si>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</si>
  <si>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</si>
  <si>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</si>
  <si>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</si>
  <si>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</si>
  <si>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</si>
  <si>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</si>
  <si>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</si>
  <si>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</si>
  <si>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</si>
  <si>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</si>
  <si>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</si>
  <si>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</si>
  <si>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</si>
  <si>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</si>
  <si>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</si>
  <si>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</si>
  <si>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</si>
  <si>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</si>
  <si>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</si>
  <si>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</si>
  <si>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</si>
  <si>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</si>
  <si>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</si>
  <si>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</si>
  <si>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</si>
  <si>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</si>
  <si>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</si>
  <si>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</si>
  <si>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</si>
  <si>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</si>
  <si>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</si>
  <si>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</si>
  <si>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</si>
  <si>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</si>
  <si>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</si>
  <si>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</si>
  <si>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</si>
  <si>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</si>
  <si>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</si>
  <si>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</si>
  <si>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</si>
  <si>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</si>
  <si>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</si>
  <si>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</si>
  <si>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</si>
  <si>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</si>
  <si>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</si>
  <si>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</si>
  <si>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</si>
  <si>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</si>
  <si>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</si>
  <si>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</si>
  <si>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</si>
  <si>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</si>
  <si>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</si>
  <si>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</si>
  <si>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</si>
  <si>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</si>
  <si>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</si>
  <si>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</si>
  <si>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</si>
  <si>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</si>
  <si>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</si>
  <si>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</si>
  <si>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</si>
  <si>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</si>
  <si>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</si>
  <si>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</si>
  <si>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</si>
  <si>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</si>
  <si>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</si>
  <si>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</si>
  <si>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</si>
  <si>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</si>
  <si>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</si>
  <si>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</si>
  <si>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</si>
  <si>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</si>
  <si>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</si>
  <si>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</si>
  <si>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</si>
  <si>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</si>
  <si>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</si>
  <si>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</si>
  <si>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</si>
  <si>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</si>
  <si>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</si>
  <si>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</si>
  <si>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</si>
  <si>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</si>
  <si>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</si>
  <si>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</si>
  <si>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</si>
  <si>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</si>
  <si>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</si>
  <si>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</si>
  <si>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</si>
  <si>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</si>
  <si>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</si>
  <si>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</si>
  <si>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</si>
  <si>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</si>
  <si>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</si>
  <si>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</si>
  <si>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</si>
  <si>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</si>
  <si>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</si>
  <si>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</si>
  <si>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</si>
  <si>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</si>
  <si>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</si>
  <si>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</si>
  <si>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</si>
  <si>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</si>
  <si>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</si>
  <si>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</si>
  <si>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</si>
  <si>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</si>
  <si>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</si>
  <si>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</si>
  <si>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</si>
  <si>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</si>
  <si>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</si>
  <si>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</si>
  <si>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</si>
  <si>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</si>
  <si>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</si>
  <si>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</si>
  <si>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</si>
  <si>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</si>
  <si>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</si>
  <si>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</si>
  <si>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</si>
  <si>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</si>
  <si>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</si>
  <si>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</si>
  <si>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</si>
  <si>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</si>
  <si>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</si>
  <si>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</si>
  <si>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</si>
  <si>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</si>
  <si>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</si>
  <si>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</si>
  <si>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</si>
  <si>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</si>
  <si>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</si>
  <si>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</si>
  <si>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</si>
  <si>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</si>
  <si>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</si>
  <si>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</si>
  <si>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</si>
  <si>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</si>
  <si>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</si>
  <si>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</si>
  <si>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</si>
  <si>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</si>
  <si>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</si>
  <si>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</si>
  <si>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</si>
  <si>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</si>
  <si>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</si>
  <si>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</si>
  <si>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</si>
  <si>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</si>
  <si>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</si>
  <si>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</si>
  <si>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</si>
  <si>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</si>
  <si>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</si>
  <si>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</si>
  <si>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</si>
  <si>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</si>
  <si>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</si>
  <si>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</si>
  <si>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</si>
  <si>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</si>
  <si>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</si>
  <si>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</si>
  <si>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</si>
  <si>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</si>
  <si>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</si>
  <si>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</si>
  <si>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</si>
  <si>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</si>
  <si>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</si>
  <si>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</si>
  <si>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</si>
  <si>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</si>
  <si>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</si>
  <si>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</si>
  <si>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</si>
  <si>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</si>
  <si>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</si>
  <si>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</si>
  <si>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</si>
  <si>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</si>
  <si>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</si>
  <si>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</si>
  <si>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</si>
  <si>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</si>
  <si>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</si>
  <si>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</si>
  <si>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</si>
  <si>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</si>
  <si>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</si>
  <si>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</si>
  <si>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</si>
  <si>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</si>
  <si>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</si>
  <si>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</si>
  <si>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</si>
  <si>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</si>
  <si>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</si>
  <si>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</si>
  <si>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</si>
  <si>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</si>
  <si>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</si>
  <si>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</si>
  <si>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</si>
  <si>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</si>
  <si>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</si>
  <si>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</si>
  <si>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</si>
  <si>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</si>
  <si>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</si>
  <si>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</si>
  <si>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</si>
  <si>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</si>
  <si>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</si>
  <si>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</si>
  <si>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</si>
  <si>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</si>
  <si>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</si>
  <si>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</si>
  <si>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</si>
  <si>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</si>
  <si>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</si>
  <si>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</si>
  <si>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</si>
  <si>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</si>
  <si>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</si>
  <si>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</si>
  <si>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</si>
  <si>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</si>
  <si>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</si>
  <si>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</si>
  <si>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</si>
  <si>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</si>
  <si>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</si>
  <si>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</si>
  <si>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</si>
  <si>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</si>
  <si>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</si>
  <si>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</si>
  <si>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</si>
  <si>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</si>
  <si>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</si>
  <si>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</si>
  <si>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</si>
  <si>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</si>
  <si>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</si>
  <si>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</si>
  <si>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</si>
  <si>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</si>
  <si>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</si>
  <si>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</si>
  <si>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</si>
  <si>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</si>
  <si>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</si>
  <si>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</si>
  <si>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</si>
  <si>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</si>
  <si>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</si>
  <si>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</si>
  <si>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</si>
  <si>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</si>
  <si>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</si>
  <si>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</si>
  <si>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</si>
  <si>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</si>
  <si>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</si>
  <si>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</si>
  <si>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</si>
  <si>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</si>
  <si>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</si>
  <si>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</si>
  <si>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</si>
  <si>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</si>
  <si>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</si>
  <si>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</si>
  <si>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</si>
  <si>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</si>
  <si>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</si>
  <si>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</si>
  <si>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</si>
  <si>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</si>
  <si>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</si>
  <si>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</si>
  <si>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</si>
  <si>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</si>
  <si>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</si>
  <si>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</si>
  <si>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</si>
  <si>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</si>
  <si>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</si>
  <si>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</si>
  <si>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</si>
  <si>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</si>
  <si>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</si>
  <si>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</si>
  <si>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</si>
  <si>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</si>
  <si>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</si>
  <si>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</si>
  <si>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</si>
  <si>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</si>
  <si>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</si>
  <si>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</si>
  <si>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</si>
  <si>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</si>
  <si>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</si>
  <si>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</si>
  <si>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</si>
  <si>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</si>
  <si>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</si>
  <si>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</si>
  <si>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</si>
  <si>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</si>
  <si>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</si>
  <si>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</si>
  <si>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</si>
  <si>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</si>
  <si>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</si>
  <si>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</si>
  <si>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</si>
  <si>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</si>
  <si>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</si>
  <si>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</si>
  <si>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</si>
  <si>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</si>
  <si>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</si>
  <si>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</si>
  <si>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</si>
  <si>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</si>
  <si>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</si>
  <si>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</si>
  <si>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</si>
  <si>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</si>
  <si>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</si>
  <si>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</si>
  <si>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</si>
  <si>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</si>
  <si>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</si>
  <si>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</si>
  <si>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</si>
  <si>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</si>
  <si>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</si>
  <si>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</si>
  <si>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</si>
  <si>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</si>
  <si>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</si>
  <si>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</si>
  <si>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</si>
  <si>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</si>
  <si>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</si>
  <si>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</si>
  <si>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</si>
  <si>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</si>
  <si>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</si>
  <si>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</si>
  <si>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</si>
  <si>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</si>
  <si>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</si>
  <si>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</si>
  <si>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</si>
  <si>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</si>
  <si>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</si>
  <si>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</si>
  <si>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</si>
  <si>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</si>
  <si>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</si>
  <si>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</si>
  <si>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</si>
  <si>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</si>
  <si>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</si>
  <si>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</si>
  <si>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</si>
  <si>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</si>
  <si>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</si>
  <si>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</si>
  <si>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</si>
  <si>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</si>
  <si>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</si>
  <si>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</si>
  <si>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</si>
  <si>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</si>
  <si>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</si>
  <si>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</si>
  <si>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</si>
  <si>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</si>
  <si>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</si>
  <si>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</si>
  <si>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</si>
  <si>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</si>
  <si>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</si>
  <si>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</si>
  <si>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</si>
  <si>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</si>
  <si>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</si>
  <si>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</si>
  <si>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</si>
  <si>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</si>
  <si>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</si>
  <si>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</si>
  <si>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</si>
  <si>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</si>
  <si>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</si>
  <si>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</si>
  <si>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</si>
  <si>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</si>
  <si>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</si>
  <si>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</si>
  <si>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</si>
  <si>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</si>
  <si>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</si>
  <si>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</si>
  <si>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</si>
  <si>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</si>
  <si>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</si>
  <si>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</si>
  <si>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</si>
  <si>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</si>
  <si>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</si>
  <si>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</si>
  <si>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</si>
  <si>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</si>
  <si>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</si>
  <si>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</si>
  <si>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</si>
  <si>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</si>
  <si>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</si>
  <si>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</si>
  <si>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</si>
  <si>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</si>
  <si>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</si>
  <si>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</si>
  <si>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</si>
  <si>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</si>
  <si>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</si>
  <si>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</si>
  <si>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</si>
  <si>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</si>
  <si>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</si>
  <si>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</si>
  <si>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</si>
  <si>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</si>
  <si>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</si>
  <si>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</si>
  <si>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</si>
  <si>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</si>
  <si>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</si>
  <si>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</si>
  <si>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</si>
  <si>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</si>
  <si>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</si>
  <si>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</si>
  <si>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</si>
  <si>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</si>
  <si>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</si>
  <si>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</si>
  <si>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</si>
  <si>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</si>
  <si>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</si>
  <si>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</si>
  <si>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</si>
  <si>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</si>
  <si>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</si>
  <si>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</si>
  <si>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</si>
  <si>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</si>
  <si>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</si>
  <si>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</si>
  <si>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</si>
  <si>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</si>
  <si>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</si>
  <si>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</si>
  <si>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</si>
  <si>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</si>
  <si>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</si>
  <si>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</si>
  <si>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</si>
  <si>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</si>
  <si>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</si>
  <si>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</si>
  <si>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</si>
  <si>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</si>
  <si>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</si>
  <si>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</si>
  <si>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</si>
  <si>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</si>
  <si>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</si>
  <si>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</si>
  <si>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</si>
  <si>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</si>
  <si>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</si>
  <si>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</si>
  <si>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</si>
  <si>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</si>
  <si>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</si>
  <si>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</si>
  <si>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</si>
  <si>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</si>
  <si>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</si>
  <si>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</si>
  <si>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</si>
  <si>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</si>
  <si>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</si>
  <si>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</si>
  <si>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</si>
  <si>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</si>
  <si>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</si>
  <si>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</si>
  <si>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</si>
  <si>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</si>
  <si>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</si>
  <si>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</si>
  <si>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</si>
  <si>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</si>
  <si>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</si>
  <si>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</si>
  <si>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</si>
  <si>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</si>
  <si>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</si>
  <si>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</si>
  <si>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</si>
  <si>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</si>
  <si>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</si>
  <si>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</si>
  <si>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</si>
  <si>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</si>
  <si>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</si>
  <si>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</si>
  <si>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</si>
  <si>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</si>
  <si>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</si>
  <si>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</si>
  <si>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</si>
  <si>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</si>
  <si>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</si>
  <si>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</si>
  <si>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</si>
  <si>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</si>
  <si>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</si>
  <si>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</si>
  <si>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</si>
  <si>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</si>
  <si>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</si>
  <si>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</si>
  <si>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</si>
  <si>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</si>
  <si>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</si>
  <si>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</si>
  <si>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</si>
  <si>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</si>
  <si>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</si>
  <si>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</si>
  <si>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</si>
  <si>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</si>
  <si>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</si>
  <si>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</si>
  <si>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</si>
  <si>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</si>
  <si>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</si>
  <si>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</si>
  <si>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</si>
  <si>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</si>
  <si>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</si>
  <si>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</si>
  <si>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</si>
  <si>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</si>
  <si>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</si>
  <si>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</si>
  <si>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</si>
  <si>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</si>
  <si>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</si>
  <si>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</si>
  <si>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</si>
  <si>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</si>
  <si>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</si>
  <si>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</si>
  <si>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</si>
  <si>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</si>
  <si>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</si>
  <si>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</si>
  <si>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</si>
  <si>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</si>
  <si>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</si>
  <si>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</si>
  <si>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</si>
  <si>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</si>
  <si>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</si>
  <si>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</si>
  <si>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</si>
  <si>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</si>
  <si>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</si>
  <si>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</si>
  <si>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</si>
  <si>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</si>
  <si>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</si>
  <si>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</si>
  <si>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</si>
  <si>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</si>
  <si>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</si>
  <si>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</si>
  <si>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</si>
  <si>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</si>
  <si>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</si>
  <si>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</si>
  <si>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</si>
  <si>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</si>
  <si>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</si>
  <si>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</si>
  <si>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</si>
  <si>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</si>
  <si>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</si>
  <si>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</si>
  <si>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</si>
  <si>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</si>
  <si>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</si>
  <si>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</si>
  <si>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</si>
  <si>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</si>
  <si>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</si>
  <si>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</si>
  <si>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</si>
  <si>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</si>
  <si>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</si>
  <si>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</si>
  <si>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</si>
  <si>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</si>
  <si>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</si>
  <si>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</si>
  <si>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</si>
  <si>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</si>
  <si>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</si>
  <si>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</si>
  <si>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</si>
  <si>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</si>
  <si>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</si>
  <si>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</si>
  <si>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</si>
  <si>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</si>
  <si>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</si>
  <si>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</si>
  <si>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</si>
  <si>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</si>
  <si>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</si>
  <si>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</si>
  <si>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</si>
  <si>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</si>
  <si>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</si>
  <si>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</si>
  <si>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</si>
  <si>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</si>
  <si>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</si>
  <si>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</si>
  <si>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</si>
  <si>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</si>
  <si>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</si>
  <si>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</si>
  <si>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</si>
  <si>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</si>
  <si>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</si>
  <si>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</si>
  <si>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</si>
  <si>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</si>
  <si>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</si>
  <si>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</si>
  <si>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</si>
  <si>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</si>
  <si>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</si>
  <si>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</si>
  <si>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</si>
  <si>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</si>
  <si>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</si>
  <si>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</si>
  <si>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</si>
  <si>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</si>
  <si>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</si>
  <si>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</si>
  <si>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</si>
  <si>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</si>
  <si>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</si>
  <si>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</si>
  <si>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</si>
  <si>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</si>
  <si>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</si>
  <si>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</si>
  <si>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</si>
  <si>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</si>
  <si>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</si>
  <si>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</si>
  <si>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</si>
  <si>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</si>
  <si>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</si>
  <si>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</si>
  <si>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</si>
  <si>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</si>
  <si>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</si>
  <si>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</si>
  <si>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</si>
  <si>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</si>
  <si>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</si>
  <si>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</si>
  <si>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</si>
  <si>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</si>
  <si>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</si>
  <si>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</si>
  <si>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</si>
  <si>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</si>
  <si>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</si>
  <si>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</si>
  <si>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</si>
  <si>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</si>
  <si>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</si>
  <si>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</si>
  <si>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</si>
  <si>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</si>
  <si>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</si>
  <si>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</si>
  <si>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</si>
  <si>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</si>
  <si>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</si>
  <si>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</si>
  <si>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</si>
  <si>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</si>
  <si>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</si>
  <si>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</si>
  <si>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</si>
  <si>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</si>
  <si>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</si>
  <si>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</si>
  <si>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</si>
  <si>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</si>
  <si>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</si>
  <si>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</si>
  <si>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</si>
  <si>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</si>
  <si>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</si>
  <si>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</si>
  <si>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</si>
  <si>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</si>
  <si>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</si>
  <si>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</si>
  <si>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</si>
  <si>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</si>
  <si>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</si>
  <si>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</si>
  <si>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</si>
  <si>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</si>
  <si>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</si>
  <si>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</si>
  <si>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</si>
  <si>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</si>
  <si>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</si>
  <si>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</si>
  <si>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</si>
  <si>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</si>
  <si>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</si>
  <si>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</si>
  <si>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</si>
  <si>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</si>
  <si>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</si>
  <si>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</si>
  <si>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</si>
  <si>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</si>
  <si>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</si>
  <si>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</si>
  <si>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</si>
  <si>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</si>
  <si>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</si>
  <si>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</si>
  <si>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</si>
  <si>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</si>
  <si>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</si>
  <si>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</si>
  <si>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</si>
  <si>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</si>
  <si>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</si>
  <si>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</si>
  <si>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</si>
  <si>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</si>
  <si>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</si>
  <si>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</si>
  <si>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</si>
  <si>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</si>
  <si>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</si>
  <si>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</si>
  <si>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</si>
  <si>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</si>
  <si>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</si>
  <si>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</si>
  <si>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</si>
  <si>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</si>
  <si>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</si>
  <si>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</si>
  <si>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</si>
  <si>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</si>
  <si>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</si>
  <si>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</si>
  <si>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</si>
  <si>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</si>
  <si>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</si>
  <si>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</si>
  <si>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</si>
  <si>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</si>
  <si>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</si>
  <si>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</si>
  <si>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</si>
  <si>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</si>
  <si>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</si>
  <si>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</si>
  <si>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</si>
  <si>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</si>
  <si>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</si>
  <si>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</si>
  <si>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</si>
  <si>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</si>
  <si>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</si>
  <si>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</si>
  <si>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</si>
  <si>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</si>
  <si>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</si>
  <si>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</si>
  <si>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</si>
  <si>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</si>
  <si>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</si>
  <si>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</si>
  <si>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</si>
  <si>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</si>
  <si>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</si>
  <si>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</si>
  <si>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</si>
  <si>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</si>
  <si>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</si>
  <si>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</si>
  <si>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</si>
  <si>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</si>
  <si>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</si>
  <si>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</si>
  <si>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</si>
  <si>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</si>
  <si>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</si>
  <si>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</si>
  <si>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</si>
  <si>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</si>
  <si>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</si>
  <si>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</si>
  <si>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</si>
  <si>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</si>
  <si>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</si>
  <si>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</si>
  <si>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</si>
  <si>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</si>
  <si>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</si>
  <si>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</si>
  <si>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</si>
  <si>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</si>
  <si>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</si>
  <si>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</si>
  <si>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</si>
  <si>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</si>
  <si>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</si>
  <si>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</si>
  <si>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</si>
  <si>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</si>
  <si>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</si>
  <si>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</si>
  <si>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</si>
  <si>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</si>
  <si>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</si>
  <si>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</si>
  <si>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</si>
  <si>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</si>
  <si>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</si>
  <si>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</si>
  <si>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</si>
  <si>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</si>
  <si>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</si>
  <si>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</si>
  <si>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</si>
  <si>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</si>
  <si>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</si>
  <si>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</si>
  <si>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</si>
  <si>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</si>
  <si>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</si>
  <si>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</si>
  <si>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</si>
  <si>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</si>
  <si>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</si>
  <si>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</si>
  <si>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</si>
  <si>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</si>
  <si>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</si>
  <si>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</si>
  <si>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</si>
  <si>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</si>
  <si>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</si>
  <si>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</si>
  <si>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</si>
  <si>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</si>
  <si>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</si>
  <si>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</si>
  <si>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</si>
  <si>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</si>
  <si>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</si>
  <si>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</si>
  <si>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</si>
  <si>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</si>
  <si>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</si>
  <si>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</si>
  <si>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</si>
  <si>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</si>
  <si>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</si>
  <si>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</si>
  <si>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</si>
  <si>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</si>
  <si>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</si>
  <si>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</si>
  <si>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</si>
  <si>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</si>
  <si>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</si>
  <si>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</si>
  <si>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</si>
  <si>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</si>
  <si>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</si>
  <si>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</si>
  <si>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</si>
  <si>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</si>
  <si>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</si>
  <si>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</si>
  <si>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</si>
  <si>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</si>
  <si>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</si>
  <si>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</si>
  <si>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</si>
  <si>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</si>
  <si>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</si>
  <si>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</si>
  <si>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</si>
  <si>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</si>
  <si>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</si>
  <si>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</si>
  <si>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</si>
  <si>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</si>
  <si>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</si>
  <si>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</si>
  <si>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</si>
  <si>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</si>
  <si>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</si>
  <si>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</si>
  <si>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</si>
  <si>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</si>
  <si>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</si>
  <si>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</si>
  <si>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</si>
  <si>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</si>
  <si>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</si>
  <si>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</si>
  <si>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</si>
  <si>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</si>
  <si>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</si>
  <si>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</si>
  <si>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</si>
  <si>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</si>
  <si>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</si>
  <si>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</si>
  <si>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</si>
  <si>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</si>
  <si>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</si>
  <si>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</si>
  <si>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</si>
  <si>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</si>
  <si>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</si>
  <si>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</si>
  <si>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</si>
  <si>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</si>
  <si>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</si>
  <si>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</si>
  <si>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</si>
  <si>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</si>
  <si>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</si>
  <si>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</si>
  <si>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</si>
  <si>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</si>
  <si>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</si>
  <si>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</si>
  <si>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</si>
  <si>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</si>
  <si>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</si>
  <si>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</si>
  <si>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</si>
  <si>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</si>
  <si>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</si>
  <si>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</si>
  <si>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</si>
  <si>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</si>
  <si>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</si>
  <si>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</si>
  <si>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</si>
  <si>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</si>
  <si>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</si>
  <si>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</si>
  <si>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</si>
  <si>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</si>
  <si>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</si>
  <si>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</si>
  <si>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</si>
  <si>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</si>
  <si>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</si>
  <si>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</si>
  <si>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</si>
  <si>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</si>
  <si>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</si>
  <si>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</si>
  <si>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</si>
  <si>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</si>
  <si>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</si>
  <si>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</si>
  <si>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</si>
  <si>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</si>
  <si>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</si>
  <si>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</si>
  <si>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</si>
  <si>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</si>
  <si>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</si>
  <si>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</si>
  <si>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</si>
  <si>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</si>
  <si>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</si>
  <si>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</si>
  <si>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</si>
  <si>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</si>
  <si>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</si>
  <si>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</si>
  <si>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</si>
  <si>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</si>
  <si>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</si>
  <si>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</si>
  <si>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</si>
  <si>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</si>
  <si>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</si>
  <si>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</si>
  <si>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</si>
  <si>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</si>
  <si>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</si>
  <si>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</si>
  <si>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</si>
  <si>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</si>
  <si>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</si>
  <si>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</si>
  <si>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</si>
  <si>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</si>
  <si>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</si>
  <si>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</si>
  <si>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</si>
  <si>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</si>
  <si>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</si>
  <si>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</si>
  <si>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</si>
  <si>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</si>
  <si>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</si>
  <si>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</si>
  <si>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</si>
  <si>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</si>
  <si>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</si>
  <si>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</si>
  <si>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</si>
  <si>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</si>
  <si>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</si>
  <si>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</si>
  <si>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</si>
  <si>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</si>
  <si>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</si>
  <si>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</si>
  <si>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</si>
  <si>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</si>
  <si>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</si>
  <si>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</si>
  <si>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</si>
  <si>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</si>
  <si>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</si>
  <si>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</si>
  <si>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</si>
  <si>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</si>
  <si>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</si>
  <si>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</si>
  <si>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</si>
  <si>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</si>
  <si>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</si>
  <si>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</si>
  <si>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</si>
  <si>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</si>
  <si>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</si>
  <si>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</si>
  <si>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</si>
  <si>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</si>
  <si>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</si>
  <si>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</si>
  <si>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</si>
  <si>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</si>
  <si>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</si>
  <si>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</si>
  <si>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</si>
  <si>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</si>
  <si>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</si>
  <si>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</si>
  <si>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</si>
  <si>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</si>
  <si>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</si>
  <si>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</si>
  <si>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</si>
  <si>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</si>
  <si>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</si>
  <si>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</si>
  <si>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</si>
  <si>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</si>
  <si>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</si>
  <si>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</si>
  <si>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</si>
  <si>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</si>
  <si>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</si>
  <si>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</si>
  <si>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</si>
  <si>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</si>
  <si>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</si>
  <si>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</si>
  <si>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</si>
  <si>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</si>
  <si>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</si>
  <si>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</si>
  <si>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</si>
  <si>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</si>
  <si>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</si>
  <si>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</si>
  <si>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</si>
  <si>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</si>
  <si>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</si>
  <si>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</si>
  <si>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</si>
  <si>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</si>
  <si>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</si>
  <si>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</si>
  <si>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</si>
  <si>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</si>
  <si>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</si>
  <si>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</si>
  <si>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</si>
  <si>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</si>
  <si>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</si>
  <si>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</si>
  <si>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</si>
  <si>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</si>
  <si>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</si>
  <si>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</si>
  <si>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</si>
  <si>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</si>
  <si>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</si>
  <si>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</si>
  <si>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</si>
  <si>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</si>
  <si>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</si>
  <si>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</si>
  <si>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</si>
  <si>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</si>
  <si>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</si>
  <si>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</si>
  <si>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</si>
  <si>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</si>
  <si>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</si>
  <si>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</si>
  <si>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</si>
  <si>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</si>
  <si>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</si>
  <si>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</si>
  <si>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</si>
  <si>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</si>
  <si>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</si>
  <si>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</si>
  <si>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</si>
  <si>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</si>
  <si>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</si>
  <si>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</si>
  <si>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</si>
  <si>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</si>
  <si>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</si>
  <si>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</si>
  <si>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</si>
  <si>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</si>
  <si>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</si>
  <si>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</si>
  <si>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</si>
  <si>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</si>
  <si>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</si>
  <si>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</si>
  <si>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</si>
  <si>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</si>
  <si>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</si>
  <si>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</si>
  <si>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</si>
  <si>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</si>
  <si>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</si>
  <si>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</si>
  <si>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</si>
  <si>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</si>
  <si>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</si>
  <si>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</si>
  <si>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</si>
  <si>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</si>
  <si>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</si>
  <si>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</si>
  <si>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</si>
  <si>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</si>
  <si>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</si>
  <si>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</si>
  <si>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</si>
  <si>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</si>
  <si>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</si>
  <si>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</si>
  <si>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</si>
  <si>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</si>
  <si>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</si>
  <si>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</si>
  <si>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</si>
  <si>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</si>
  <si>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</si>
  <si>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</si>
  <si>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</si>
  <si>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</si>
  <si>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</si>
  <si>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</si>
  <si>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</si>
  <si>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</si>
  <si>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</si>
  <si>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</si>
  <si>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</si>
  <si>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</si>
  <si>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</si>
  <si>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</si>
  <si>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</si>
  <si>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</si>
  <si>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</si>
  <si>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</si>
  <si>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</si>
  <si>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</si>
  <si>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</si>
  <si>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</si>
  <si>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</si>
  <si>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</si>
  <si>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</si>
  <si>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</si>
  <si>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</si>
  <si>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</si>
  <si>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</si>
  <si>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</si>
  <si>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</si>
  <si>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</si>
  <si>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</si>
  <si>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</si>
  <si>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</si>
  <si>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</si>
  <si>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</si>
  <si>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</si>
  <si>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</si>
  <si>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</si>
  <si>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</si>
  <si>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</si>
  <si>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</si>
  <si>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</si>
  <si>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</si>
  <si>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</si>
  <si>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</si>
  <si>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</si>
  <si>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</si>
  <si>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</si>
  <si>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</si>
  <si>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</si>
  <si>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</si>
  <si>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</si>
  <si>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</si>
  <si>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</si>
  <si>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</si>
  <si>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</si>
  <si>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</si>
  <si>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</si>
  <si>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</si>
  <si>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</si>
  <si>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</si>
  <si>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</si>
  <si>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</si>
  <si>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</si>
  <si>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</si>
  <si>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</si>
  <si>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</si>
  <si>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</si>
  <si>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</si>
  <si>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</si>
  <si>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</si>
  <si>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</si>
  <si>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</si>
  <si>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</si>
  <si>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</si>
  <si>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</si>
  <si>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</si>
  <si>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</si>
  <si>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</si>
  <si>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</si>
  <si>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</si>
  <si>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</si>
  <si>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</si>
  <si>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</si>
  <si>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</si>
  <si>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</si>
  <si>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</si>
  <si>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</si>
  <si>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</si>
  <si>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</si>
  <si>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</si>
  <si>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</si>
  <si>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</si>
  <si>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</si>
  <si>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</si>
  <si>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</si>
  <si>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</si>
  <si>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</si>
  <si>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</si>
  <si>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</si>
  <si>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</si>
  <si>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</si>
  <si>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</si>
  <si>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</si>
  <si>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</si>
  <si>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</si>
  <si>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</si>
  <si>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</si>
  <si>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</si>
  <si>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</si>
  <si>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</si>
  <si>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</si>
  <si>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</si>
  <si>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</si>
  <si>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</si>
  <si>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</si>
  <si>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</si>
  <si>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</si>
  <si>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</si>
  <si>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</si>
  <si>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</si>
  <si>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</si>
  <si>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</si>
  <si>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</si>
  <si>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</si>
  <si>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</si>
  <si>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</si>
  <si>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</si>
  <si>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</si>
  <si>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</si>
  <si>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</si>
  <si>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</si>
  <si>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</si>
  <si>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</si>
  <si>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</si>
  <si>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</si>
  <si>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</si>
  <si>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</si>
  <si>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</si>
  <si>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</si>
  <si>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</si>
  <si>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</si>
  <si>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</si>
  <si>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</si>
  <si>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</si>
  <si>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</si>
  <si>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</si>
  <si>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</si>
  <si>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</si>
  <si>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</si>
  <si>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</si>
  <si>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</si>
  <si>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</si>
  <si>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</si>
  <si>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</si>
  <si>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</si>
  <si>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</si>
  <si>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</si>
  <si>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</si>
  <si>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</si>
  <si>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</si>
  <si>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</si>
  <si>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</si>
  <si>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</si>
  <si>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</si>
  <si>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</si>
  <si>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</si>
  <si>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</si>
  <si>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</si>
  <si>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</si>
  <si>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</si>
  <si>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</si>
  <si>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</si>
  <si>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</si>
  <si>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</si>
  <si>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</si>
  <si>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</si>
  <si>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</si>
  <si>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</si>
  <si>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</si>
  <si>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</si>
  <si>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</si>
  <si>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</si>
  <si>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</si>
  <si>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</si>
  <si>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</si>
  <si>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</si>
  <si>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</si>
  <si>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</si>
  <si>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</si>
  <si>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</si>
  <si>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</si>
  <si>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</si>
  <si>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</si>
  <si>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</si>
  <si>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</si>
  <si>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</si>
  <si>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</si>
  <si>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</si>
  <si>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</si>
  <si>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</si>
  <si>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</si>
  <si>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</si>
  <si>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</si>
  <si>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</si>
  <si>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</si>
  <si>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</si>
  <si>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</si>
  <si>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</si>
  <si>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</si>
  <si>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</si>
  <si>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</si>
  <si>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</si>
  <si>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</si>
  <si>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</si>
  <si>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</si>
  <si>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</si>
  <si>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</si>
  <si>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</si>
  <si>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</si>
  <si>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</si>
  <si>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</si>
  <si>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</si>
  <si>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</si>
  <si>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</si>
  <si>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</si>
  <si>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</si>
  <si>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</si>
  <si>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</si>
  <si>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</si>
  <si>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</si>
  <si>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</si>
  <si>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</si>
  <si>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</si>
  <si>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</si>
  <si>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</si>
  <si>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</si>
  <si>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</si>
  <si>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</si>
  <si>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</si>
  <si>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</si>
  <si>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</si>
  <si>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</si>
  <si>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</si>
  <si>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</si>
  <si>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</si>
  <si>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</si>
  <si>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</si>
  <si>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</si>
  <si>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</si>
  <si>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</si>
  <si>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</si>
  <si>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</si>
  <si>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</si>
  <si>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</si>
  <si>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</si>
  <si>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</si>
  <si>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</si>
  <si>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</si>
  <si>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</si>
  <si>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</si>
  <si>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</si>
  <si>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</si>
  <si>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</si>
  <si>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</si>
  <si>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</si>
  <si>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</si>
  <si>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</si>
  <si>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</si>
  <si>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</si>
  <si>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</si>
  <si>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</si>
  <si>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</si>
  <si>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</si>
  <si>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</si>
  <si>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</si>
  <si>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</si>
  <si>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</si>
  <si>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</si>
  <si>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</si>
  <si>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</si>
  <si>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</si>
  <si>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</si>
  <si>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</si>
  <si>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</si>
  <si>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</si>
  <si>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</si>
  <si>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</si>
  <si>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</si>
  <si>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</si>
  <si>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</si>
  <si>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</si>
  <si>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</si>
  <si>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</si>
  <si>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</si>
  <si>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</si>
  <si>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</si>
  <si>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</si>
  <si>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</si>
  <si>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</si>
  <si>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</si>
  <si>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</si>
  <si>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</si>
  <si>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</si>
  <si>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</si>
  <si>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</si>
  <si>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</si>
  <si>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</si>
  <si>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</si>
  <si>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</si>
  <si>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</si>
  <si>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</si>
  <si>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</si>
  <si>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</si>
  <si>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</si>
  <si>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</si>
  <si>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</si>
  <si>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</si>
  <si>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</si>
  <si>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</si>
  <si>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</si>
  <si>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</si>
  <si>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</si>
  <si>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</si>
  <si>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</si>
  <si>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</si>
  <si>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</si>
  <si>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</si>
  <si>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</si>
  <si>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</si>
  <si>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</si>
  <si>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</si>
  <si>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</si>
  <si>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</si>
  <si>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</si>
  <si>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</si>
  <si>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</si>
  <si>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</si>
  <si>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</si>
  <si>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</si>
  <si>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</si>
  <si>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</si>
  <si>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</si>
  <si>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</si>
  <si>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</si>
  <si>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</si>
  <si>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</si>
  <si>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</si>
  <si>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</si>
  <si>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</si>
  <si>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</si>
  <si>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</si>
  <si>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</si>
  <si>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</si>
  <si>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</si>
  <si>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</si>
  <si>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</si>
  <si>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</si>
  <si>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</si>
  <si>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</si>
  <si>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</si>
  <si>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</si>
  <si>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</si>
  <si>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</si>
  <si>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</si>
  <si>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</si>
  <si>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</si>
  <si>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</si>
  <si>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</si>
  <si>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</si>
  <si>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</si>
  <si>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</si>
  <si>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</si>
  <si>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</si>
  <si>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</si>
  <si>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</si>
  <si>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</si>
  <si>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</si>
  <si>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</si>
  <si>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</si>
  <si>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</si>
  <si>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</si>
  <si>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</si>
  <si>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</si>
  <si>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</si>
  <si>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</si>
  <si>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</si>
  <si>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</si>
  <si>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</si>
  <si>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</si>
  <si>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</si>
  <si>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</si>
  <si>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</si>
  <si>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</si>
  <si>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</si>
  <si>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</si>
  <si>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</si>
  <si>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</si>
  <si>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</si>
  <si>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</si>
  <si>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</si>
  <si>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</si>
  <si>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</si>
  <si>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</si>
  <si>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</si>
  <si>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</si>
  <si>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</si>
  <si>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</si>
  <si>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</si>
  <si>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</si>
  <si>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</si>
  <si>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</si>
  <si>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</si>
  <si>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</si>
  <si>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</si>
  <si>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</si>
  <si>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</si>
  <si>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</si>
  <si>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</si>
  <si>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</si>
  <si>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</si>
  <si>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</si>
  <si>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</si>
  <si>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</si>
  <si>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</si>
  <si>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</si>
  <si>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</si>
  <si>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</si>
  <si>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</si>
  <si>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</si>
  <si>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</si>
  <si>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</si>
  <si>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</si>
  <si>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</si>
  <si>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</si>
  <si>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</si>
  <si>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</si>
  <si>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</si>
  <si>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</si>
  <si>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</si>
  <si>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</si>
  <si>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</si>
  <si>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</si>
  <si>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</si>
  <si>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</si>
  <si>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</si>
  <si>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</si>
  <si>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</si>
  <si>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</si>
  <si>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</si>
  <si>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</si>
  <si>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</si>
  <si>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</si>
  <si>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</si>
  <si>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</si>
  <si>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</si>
  <si>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</si>
  <si>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</si>
  <si>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</si>
  <si>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</si>
  <si>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</si>
  <si>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</si>
  <si>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</si>
  <si>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</si>
  <si>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</si>
  <si>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</si>
  <si>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</si>
  <si>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</si>
  <si>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</si>
  <si>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</si>
  <si>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</si>
  <si>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</si>
  <si>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</si>
  <si>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</si>
  <si>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</si>
  <si>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</si>
  <si>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</si>
  <si>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</si>
  <si>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</si>
  <si>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</si>
  <si>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</si>
  <si>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</si>
  <si>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</si>
  <si>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</si>
  <si>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</si>
  <si>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</si>
  <si>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</si>
  <si>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</si>
  <si>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</si>
  <si>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</si>
  <si>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</si>
  <si>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</si>
  <si>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</si>
  <si>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</si>
  <si>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</si>
  <si>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</si>
  <si>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</si>
  <si>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</si>
  <si>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</si>
  <si>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</si>
  <si>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</si>
  <si>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</si>
  <si>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</si>
  <si>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</si>
  <si>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</si>
  <si>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</si>
  <si>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</si>
  <si>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</si>
  <si>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</si>
  <si>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</si>
  <si>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</si>
  <si>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</si>
  <si>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</si>
  <si>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</si>
  <si>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</si>
  <si>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</si>
  <si>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</si>
  <si>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</si>
  <si>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</si>
  <si>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</si>
  <si>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</si>
  <si>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</si>
  <si>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</si>
  <si>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</si>
  <si>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</si>
  <si>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</si>
  <si>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</si>
  <si>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</si>
  <si>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</si>
  <si>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</si>
  <si>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</si>
  <si>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</si>
  <si>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</si>
  <si>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</si>
  <si>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</si>
  <si>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</si>
  <si>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</si>
  <si>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</si>
  <si>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</si>
  <si>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</si>
  <si>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</si>
  <si>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</si>
  <si>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</si>
  <si>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</si>
  <si>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</si>
  <si>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</si>
  <si>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</si>
  <si>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</si>
  <si>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</si>
  <si>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</si>
  <si>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</si>
  <si>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</si>
  <si>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</si>
  <si>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</si>
  <si>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</si>
  <si>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</si>
  <si>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</si>
  <si>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</si>
  <si>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</si>
  <si>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</si>
  <si>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</si>
  <si>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</si>
  <si>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</si>
  <si>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</si>
  <si>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</si>
  <si>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</si>
  <si>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</si>
  <si>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</si>
  <si>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</si>
  <si>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</si>
  <si>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</si>
  <si>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</si>
  <si>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</si>
  <si>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</si>
  <si>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</si>
  <si>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</si>
  <si>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</si>
  <si>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</si>
  <si>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</si>
  <si>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</si>
  <si>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</si>
  <si>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</si>
  <si>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</si>
  <si>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</si>
  <si>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</si>
  <si>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</si>
  <si>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</si>
  <si>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</si>
  <si>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</si>
  <si>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</si>
  <si>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</si>
  <si>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</si>
  <si>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</si>
  <si>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</si>
  <si>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</si>
  <si>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</si>
  <si>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</si>
  <si>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</si>
  <si>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</si>
  <si>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</si>
  <si>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</si>
  <si>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</si>
  <si>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</si>
  <si>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</si>
  <si>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</si>
  <si>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</si>
  <si>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</si>
  <si>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</si>
  <si>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</si>
  <si>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</si>
  <si>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</si>
  <si>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</si>
  <si>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</si>
  <si>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</si>
  <si>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</si>
  <si>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</si>
  <si>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</si>
  <si>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</si>
  <si>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</si>
  <si>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</si>
  <si>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</si>
  <si>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</si>
  <si>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</si>
  <si>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</si>
  <si>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</si>
  <si>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</si>
  <si>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</si>
  <si>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</si>
  <si>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</si>
  <si>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</si>
  <si>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</si>
  <si>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</si>
  <si>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</si>
  <si>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</si>
  <si>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</si>
  <si>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</si>
  <si>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</si>
  <si>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</si>
  <si>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</si>
  <si>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</si>
  <si>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</si>
  <si>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</si>
  <si>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</si>
  <si>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</si>
  <si>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</si>
  <si>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</si>
  <si>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</si>
  <si>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</si>
  <si>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</si>
  <si>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</si>
  <si>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</si>
  <si>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</si>
  <si>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</si>
  <si>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</si>
  <si>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</si>
  <si>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</si>
  <si>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</si>
  <si>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</si>
  <si>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</si>
  <si>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</si>
  <si>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</si>
  <si>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</si>
  <si>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</si>
  <si>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</si>
  <si>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</si>
  <si>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</si>
  <si>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</si>
  <si>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</si>
  <si>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</si>
  <si>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</si>
  <si>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</si>
  <si>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</si>
  <si>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</si>
  <si>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</si>
  <si>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</si>
  <si>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</si>
  <si>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</si>
  <si>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</si>
  <si>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</si>
  <si>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</si>
  <si>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</si>
  <si>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</si>
  <si>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</si>
  <si>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</si>
  <si>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</si>
  <si>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</si>
  <si>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</si>
  <si>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</si>
  <si>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</si>
  <si>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</si>
  <si>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</si>
  <si>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</si>
  <si>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</si>
  <si>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</si>
  <si>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</si>
  <si>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</si>
  <si>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</si>
  <si>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</si>
  <si>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</si>
  <si>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</si>
  <si>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</si>
  <si>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</si>
  <si>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</si>
  <si>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</si>
  <si>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</si>
  <si>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</si>
  <si>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</si>
  <si>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</si>
  <si>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</si>
  <si>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</si>
  <si>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</si>
  <si>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</si>
  <si>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</si>
  <si>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</si>
  <si>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</si>
  <si>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</si>
  <si>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</si>
  <si>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</si>
  <si>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</si>
  <si>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</si>
  <si>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</si>
  <si>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</si>
  <si>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</si>
  <si>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</si>
  <si>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</si>
  <si>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</si>
  <si>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</si>
  <si>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</si>
  <si>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</si>
  <si>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</si>
  <si>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</si>
  <si>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</si>
  <si>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</si>
  <si>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</si>
  <si>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</si>
  <si>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</si>
  <si>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</si>
  <si>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</si>
  <si>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</si>
  <si>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</si>
  <si>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</si>
  <si>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</si>
  <si>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</si>
  <si>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</si>
  <si>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</si>
  <si>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</si>
  <si>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</si>
  <si>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</si>
  <si>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</si>
  <si>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</si>
  <si>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</si>
  <si>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</si>
  <si>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</si>
  <si>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</si>
  <si>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</si>
  <si>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</si>
  <si>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</si>
  <si>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</si>
  <si>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</si>
  <si>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</si>
  <si>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</si>
  <si>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</si>
  <si>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</si>
  <si>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</si>
  <si>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</si>
  <si>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</si>
  <si>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</si>
  <si>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</si>
  <si>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</si>
  <si>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</si>
  <si>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</si>
  <si>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</si>
  <si>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</si>
  <si>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</si>
  <si>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</si>
  <si>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</si>
  <si>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</si>
  <si>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</si>
  <si>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</si>
  <si>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</si>
  <si>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</si>
  <si>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</si>
  <si>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</si>
  <si>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</si>
  <si>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</si>
  <si>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</si>
  <si>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</si>
  <si>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</si>
  <si>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</si>
  <si>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</si>
  <si>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</si>
  <si>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</si>
  <si>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</si>
  <si>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</si>
  <si>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</si>
  <si>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</si>
  <si>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</si>
  <si>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</si>
  <si>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</si>
  <si>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</si>
  <si>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</si>
  <si>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</si>
  <si>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</si>
  <si>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</si>
  <si>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</si>
  <si>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</si>
  <si>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</si>
  <si>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</si>
  <si>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</si>
  <si>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</si>
  <si>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</si>
  <si>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</si>
  <si>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</si>
  <si>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</si>
  <si>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</si>
  <si>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</si>
  <si>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</si>
  <si>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</si>
  <si>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</si>
  <si>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</si>
  <si>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</si>
  <si>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</si>
  <si>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</si>
  <si>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</si>
  <si>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</si>
  <si>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</si>
  <si>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</si>
  <si>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</si>
  <si>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</si>
  <si>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</si>
  <si>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</si>
  <si>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</si>
  <si>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</si>
  <si>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</si>
  <si>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</si>
  <si>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</si>
  <si>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</si>
  <si>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</si>
  <si>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</si>
  <si>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</si>
  <si>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</si>
  <si>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</si>
  <si>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</si>
  <si>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</si>
  <si>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</si>
  <si>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</si>
  <si>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</si>
  <si>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</si>
  <si>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</si>
  <si>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</si>
  <si>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</si>
  <si>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</si>
  <si>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</si>
  <si>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</si>
  <si>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</si>
  <si>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</si>
  <si>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</si>
  <si>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</si>
  <si>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</si>
  <si>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</si>
  <si>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</si>
  <si>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</si>
  <si>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</si>
  <si>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</si>
  <si>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</si>
  <si>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</si>
  <si>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</si>
  <si>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</si>
  <si>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</si>
  <si>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</si>
  <si>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</si>
  <si>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</si>
  <si>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</si>
  <si>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</si>
  <si>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</si>
  <si>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</si>
  <si>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</si>
  <si>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</si>
  <si>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</si>
  <si>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</si>
  <si>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</si>
  <si>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</si>
  <si>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</si>
  <si>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</si>
  <si>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</si>
  <si>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</si>
  <si>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</si>
  <si>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</si>
  <si>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</si>
  <si>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</si>
  <si>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</si>
  <si>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</si>
  <si>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</si>
  <si>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</si>
  <si>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</si>
  <si>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</si>
  <si>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</si>
  <si>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</si>
  <si>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</si>
  <si>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</si>
  <si>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</si>
  <si>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</si>
  <si>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</si>
  <si>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</si>
  <si>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</si>
  <si>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</si>
  <si>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</si>
  <si>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</si>
  <si>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</si>
  <si>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</si>
  <si>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</si>
  <si>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</si>
  <si>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</si>
  <si>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</si>
  <si>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</si>
  <si>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</si>
  <si>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</si>
  <si>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</si>
  <si>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</si>
  <si>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</si>
  <si>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</si>
  <si>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</si>
  <si>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</si>
  <si>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</si>
  <si>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</si>
  <si>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</si>
  <si>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</si>
  <si>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</si>
  <si>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</si>
  <si>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</si>
  <si>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</si>
  <si>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</si>
  <si>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</si>
  <si>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</si>
  <si>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</si>
  <si>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</si>
  <si>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</si>
  <si>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</si>
  <si>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</si>
  <si>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</si>
  <si>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</si>
  <si>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</si>
  <si>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</si>
  <si>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</si>
  <si>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</si>
  <si>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</si>
  <si>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</si>
  <si>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</si>
  <si>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</si>
  <si>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</si>
  <si>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</si>
  <si>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</si>
  <si>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</si>
  <si>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</si>
  <si>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</si>
  <si>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</si>
  <si>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</si>
  <si>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</si>
  <si>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</si>
  <si>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</si>
  <si>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</si>
  <si>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</si>
  <si>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</si>
  <si>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</si>
  <si>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</si>
  <si>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</si>
  <si>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</si>
  <si>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</si>
  <si>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</si>
  <si>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</si>
  <si>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</si>
  <si>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</si>
  <si>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</si>
  <si>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</si>
  <si>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</si>
  <si>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</si>
  <si>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</si>
  <si>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</si>
  <si>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</si>
  <si>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</si>
  <si>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</si>
  <si>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</si>
  <si>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</si>
  <si>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</si>
  <si>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</si>
  <si>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</si>
  <si>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</si>
  <si>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</si>
  <si>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</si>
  <si>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</si>
  <si>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</si>
  <si>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</si>
  <si>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</si>
  <si>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</si>
  <si>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</si>
  <si>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</si>
  <si>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</si>
  <si>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</si>
  <si>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</si>
  <si>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</si>
  <si>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</si>
  <si>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</si>
  <si>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</si>
  <si>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</si>
  <si>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</si>
  <si>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</si>
  <si>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</si>
  <si>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</si>
  <si>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</si>
  <si>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</si>
  <si>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</si>
  <si>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</si>
  <si>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</si>
  <si>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</si>
  <si>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</si>
  <si>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</si>
  <si>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</si>
  <si>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</si>
  <si>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</si>
  <si>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</si>
  <si>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</si>
  <si>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</si>
  <si>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</si>
  <si>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</si>
  <si>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</si>
  <si>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</si>
  <si>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</si>
  <si>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</si>
  <si>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</si>
  <si>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</si>
  <si>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</si>
  <si>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</si>
  <si>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</si>
  <si>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</si>
  <si>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</si>
  <si>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</si>
  <si>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</si>
  <si>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</si>
  <si>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</si>
  <si>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</si>
  <si>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</si>
  <si>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</si>
  <si>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</si>
  <si>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</si>
  <si>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</si>
  <si>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</si>
  <si>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</si>
  <si>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</si>
  <si>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</si>
  <si>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</si>
  <si>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</si>
  <si>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</si>
  <si>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</si>
  <si>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</si>
  <si>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</si>
  <si>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</si>
  <si>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</si>
  <si>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</si>
  <si>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</si>
  <si>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</si>
  <si>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</si>
  <si>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</si>
  <si>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</si>
  <si>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</si>
  <si>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</si>
  <si>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</si>
  <si>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</si>
  <si>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</si>
  <si>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</si>
  <si>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</si>
  <si>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</si>
  <si>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</si>
  <si>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</si>
  <si>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</si>
  <si>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</si>
  <si>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</si>
  <si>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</si>
  <si>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</si>
  <si>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</si>
  <si>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</si>
  <si>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</si>
  <si>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</si>
  <si>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</si>
  <si>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</si>
  <si>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</si>
  <si>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</si>
  <si>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</si>
  <si>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</si>
  <si>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</si>
  <si>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</si>
  <si>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</si>
  <si>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</si>
  <si>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</si>
  <si>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</si>
  <si>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</si>
  <si>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</si>
  <si>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</si>
  <si>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</si>
  <si>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</si>
  <si>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</si>
  <si>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</si>
  <si>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</si>
  <si>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</si>
  <si>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</si>
  <si>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</si>
  <si>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</si>
  <si>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</si>
  <si>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</si>
  <si>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</si>
  <si>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</si>
  <si>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</si>
  <si>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</si>
  <si>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</si>
  <si>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</si>
  <si>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</si>
  <si>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</si>
  <si>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</si>
  <si>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</si>
  <si>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</si>
  <si>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</si>
  <si>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</si>
  <si>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</si>
  <si>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</si>
  <si>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</si>
  <si>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</si>
  <si>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</si>
  <si>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</si>
  <si>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</si>
  <si>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</si>
  <si>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</si>
  <si>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</si>
  <si>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</si>
  <si>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</si>
  <si>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</si>
  <si>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</si>
  <si>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</si>
  <si>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</si>
  <si>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</si>
  <si>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</si>
  <si>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</si>
  <si>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</si>
  <si>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</si>
  <si>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</si>
  <si>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</si>
  <si>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</si>
  <si>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</si>
  <si>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</si>
  <si>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</si>
  <si>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</si>
  <si>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</si>
  <si>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</si>
  <si>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</si>
  <si>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</si>
  <si>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</si>
  <si>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</si>
  <si>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</si>
  <si>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</si>
  <si>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</si>
  <si>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</si>
  <si>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</si>
  <si>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</si>
  <si>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</si>
  <si>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</si>
  <si>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</si>
  <si>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</si>
  <si>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</si>
  <si>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</si>
  <si>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</si>
  <si>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</si>
  <si>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</si>
  <si>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</si>
  <si>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</si>
  <si>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</si>
  <si>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</si>
  <si>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</si>
  <si>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</si>
  <si>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</si>
  <si>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</si>
  <si>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</si>
  <si>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</si>
  <si>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</si>
  <si>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</si>
  <si>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</si>
  <si>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</si>
  <si>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</si>
  <si>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</si>
  <si>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</si>
  <si>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</si>
  <si>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</si>
  <si>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</si>
  <si>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</si>
  <si>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</si>
  <si>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</si>
  <si>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</si>
  <si>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</si>
  <si>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</si>
  <si>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</si>
  <si>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</si>
  <si>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</si>
  <si>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</si>
  <si>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</si>
  <si>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</si>
  <si>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</si>
  <si>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</si>
  <si>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</si>
  <si>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</si>
  <si>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</si>
  <si>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</si>
  <si>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</si>
  <si>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</si>
  <si>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</si>
  <si>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</si>
  <si>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</si>
  <si>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</si>
  <si>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</si>
  <si>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</si>
  <si>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</si>
  <si>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</si>
  <si>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</si>
  <si>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</si>
  <si>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</si>
  <si>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</si>
  <si>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</si>
  <si>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</si>
  <si>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</si>
  <si>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</si>
  <si>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</si>
  <si>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</si>
  <si>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</si>
  <si>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</si>
  <si>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</si>
  <si>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</si>
  <si>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</si>
  <si>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</si>
  <si>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</si>
  <si>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</si>
  <si>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</si>
  <si>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</si>
  <si>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</si>
  <si>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</si>
  <si>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</si>
  <si>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</si>
  <si>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</si>
  <si>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</si>
  <si>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</si>
  <si>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</si>
  <si>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</si>
  <si>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</si>
  <si>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</si>
  <si>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</si>
  <si>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</si>
  <si>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</si>
  <si>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</si>
  <si>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</si>
  <si>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</si>
  <si>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</si>
  <si>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</si>
  <si>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</si>
  <si>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</si>
  <si>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</si>
  <si>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</si>
  <si>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</si>
  <si>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</si>
  <si>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</si>
  <si>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</si>
  <si>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</si>
  <si>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</si>
  <si>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</si>
  <si>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</si>
  <si>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</si>
  <si>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</si>
  <si>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</si>
  <si>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</si>
  <si>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</si>
  <si>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</si>
  <si>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</si>
  <si>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</si>
  <si>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</si>
  <si>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</si>
  <si>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</si>
  <si>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</si>
  <si>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</si>
  <si>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</si>
  <si>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</si>
  <si>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</si>
  <si>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</si>
  <si>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</si>
  <si>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</si>
  <si>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</si>
  <si>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</si>
  <si>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</si>
  <si>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</si>
  <si>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</si>
  <si>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</si>
  <si>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</si>
  <si>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</si>
  <si>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</si>
  <si>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</si>
  <si>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</si>
  <si>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</si>
  <si>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</si>
  <si>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</si>
  <si>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</si>
  <si>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</si>
  <si>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</si>
  <si>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</si>
  <si>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</si>
  <si>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</si>
  <si>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</si>
  <si>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</si>
  <si>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</si>
  <si>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</si>
  <si>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</si>
  <si>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</si>
  <si>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</si>
  <si>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</si>
  <si>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</si>
  <si>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</si>
  <si>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</si>
  <si>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</si>
  <si>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</si>
  <si>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</si>
  <si>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</si>
  <si>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</si>
  <si>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</si>
  <si>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</si>
  <si>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</si>
  <si>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</si>
  <si>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</si>
  <si>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</si>
  <si>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</si>
  <si>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</si>
  <si>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</si>
  <si>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</si>
  <si>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</si>
  <si>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</si>
  <si>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</si>
  <si>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</si>
  <si>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</si>
  <si>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</si>
  <si>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</si>
  <si>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</si>
  <si>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</si>
  <si>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</si>
  <si>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</si>
  <si>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</si>
  <si>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</si>
  <si>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</si>
  <si>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</si>
  <si>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</si>
  <si>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</si>
  <si>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</si>
  <si>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</si>
  <si>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</si>
  <si>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</si>
  <si>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</si>
  <si>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</si>
  <si>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</si>
  <si>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</si>
  <si>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</si>
  <si>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</si>
  <si>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</si>
  <si>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</si>
  <si>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</si>
  <si>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</si>
  <si>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</si>
  <si>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</si>
  <si>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</si>
  <si>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</si>
  <si>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</si>
  <si>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</si>
  <si>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</si>
  <si>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</si>
  <si>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</si>
  <si>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</si>
  <si>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</si>
  <si>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</si>
  <si>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</si>
  <si>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</si>
  <si>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</si>
  <si>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</si>
  <si>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</si>
  <si>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</si>
  <si>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</si>
  <si>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</si>
  <si>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</si>
  <si>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</si>
  <si>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</si>
  <si>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</si>
  <si>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</si>
  <si>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</si>
  <si>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</si>
  <si>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</si>
  <si>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</si>
  <si>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</si>
  <si>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</si>
  <si>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</si>
  <si>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</si>
  <si>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</si>
  <si>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</si>
  <si>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</si>
  <si>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</si>
  <si>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</si>
  <si>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</si>
  <si>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</si>
  <si>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</si>
  <si>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</si>
  <si>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</si>
  <si>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</si>
  <si>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</si>
  <si>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</si>
  <si>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</si>
  <si>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</si>
  <si>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</si>
  <si>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</si>
  <si>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</si>
  <si>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</si>
  <si>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</si>
  <si>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</si>
  <si>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</si>
  <si>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</si>
  <si>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</si>
  <si>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</si>
  <si>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</si>
  <si>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</si>
  <si>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</si>
  <si>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</si>
  <si>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</si>
  <si>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</si>
  <si>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</si>
  <si>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</si>
  <si>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</si>
  <si>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</si>
  <si>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</si>
  <si>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</si>
  <si>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</si>
  <si>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</si>
  <si>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</si>
  <si>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</si>
  <si>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</si>
  <si>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</si>
  <si>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</si>
  <si>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</si>
  <si>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</si>
  <si>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</si>
  <si>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</si>
  <si>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</si>
  <si>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</si>
  <si>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</si>
  <si>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</si>
  <si>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</si>
  <si>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</si>
  <si>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</si>
  <si>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</si>
  <si>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</si>
  <si>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</si>
  <si>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</si>
  <si>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</si>
  <si>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</si>
  <si>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</si>
  <si>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</si>
  <si>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</si>
  <si>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</si>
  <si>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</si>
  <si>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</si>
  <si>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</si>
  <si>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</si>
  <si>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</si>
  <si>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</si>
  <si>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</si>
  <si>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</si>
  <si>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</si>
  <si>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</si>
  <si>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</si>
  <si>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</si>
  <si>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</si>
  <si>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</si>
  <si>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</si>
  <si>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</si>
  <si>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</si>
  <si>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</si>
  <si>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</si>
  <si>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</si>
  <si>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</si>
  <si>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</si>
  <si>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</si>
  <si>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</si>
  <si>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</si>
  <si>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</si>
  <si>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</si>
  <si>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</si>
  <si>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</si>
  <si>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</si>
  <si>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</si>
  <si>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</si>
  <si>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</si>
  <si>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</si>
  <si>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</si>
  <si>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</si>
  <si>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</si>
  <si>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</si>
  <si>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</si>
  <si>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</si>
  <si>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</si>
  <si>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</si>
  <si>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</si>
  <si>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</si>
  <si>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</si>
  <si>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</si>
  <si>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</si>
  <si>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</si>
  <si>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</si>
  <si>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</si>
  <si>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</si>
  <si>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</si>
  <si>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</si>
  <si>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</si>
  <si>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</si>
  <si>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</si>
  <si>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</si>
  <si>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</si>
  <si>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</si>
  <si>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</si>
  <si>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</si>
  <si>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</si>
  <si>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</si>
  <si>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</si>
  <si>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</si>
  <si>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</si>
  <si>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</si>
  <si>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</si>
  <si>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</si>
  <si>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</si>
  <si>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</si>
  <si>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</si>
  <si>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</si>
  <si>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</si>
  <si>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</si>
  <si>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</si>
  <si>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</si>
  <si>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</si>
  <si>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</si>
  <si>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</si>
  <si>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</si>
  <si>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</si>
  <si>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</si>
  <si>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</si>
  <si>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</si>
  <si>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</si>
  <si>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</si>
  <si>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</si>
  <si>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</si>
  <si>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</si>
  <si>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</si>
  <si>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</si>
  <si>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</si>
  <si>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</si>
  <si>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</si>
  <si>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</si>
  <si>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</si>
  <si>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</si>
  <si>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</si>
  <si>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</si>
  <si>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</si>
  <si>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</si>
  <si>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</si>
  <si>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</si>
  <si>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</si>
  <si>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</si>
  <si>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</si>
  <si>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</si>
  <si>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</si>
  <si>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</si>
  <si>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</si>
  <si>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</si>
  <si>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</si>
  <si>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</si>
  <si>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</si>
  <si>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</si>
  <si>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</si>
  <si>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</si>
  <si>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</si>
  <si>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</si>
  <si>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</si>
  <si>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</si>
  <si>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</si>
  <si>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</si>
  <si>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</si>
  <si>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</si>
  <si>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</si>
  <si>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</si>
  <si>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</si>
  <si>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</si>
  <si>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</si>
  <si>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</si>
  <si>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</si>
  <si>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</si>
  <si>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</si>
  <si>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</si>
  <si>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</si>
  <si>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</si>
  <si>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</si>
  <si>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</si>
  <si>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</si>
  <si>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</si>
  <si>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</si>
  <si>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</si>
  <si>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</si>
  <si>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</si>
  <si>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</si>
  <si>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</si>
  <si>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</si>
  <si>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</si>
  <si>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</si>
  <si>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</si>
  <si>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</si>
  <si>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</si>
  <si>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</si>
  <si>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</si>
  <si>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</si>
  <si>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</si>
  <si>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</si>
  <si>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</si>
  <si>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</si>
  <si>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</si>
  <si>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</si>
  <si>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</si>
  <si>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</si>
  <si>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</si>
  <si>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</si>
  <si>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</si>
  <si>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</si>
  <si>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</si>
  <si>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</si>
  <si>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</si>
  <si>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</si>
  <si>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</si>
  <si>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</si>
  <si>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</si>
  <si>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</si>
  <si>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</si>
  <si>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</si>
  <si>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</si>
  <si>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</si>
  <si>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</si>
  <si>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</si>
  <si>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</si>
  <si>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</si>
  <si>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</si>
  <si>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</si>
  <si>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</si>
  <si>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</si>
  <si>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</si>
  <si>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</si>
  <si>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</si>
  <si>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</si>
  <si>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</si>
  <si>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</si>
  <si>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</si>
  <si>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</si>
  <si>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</si>
  <si>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</si>
  <si>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</si>
  <si>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</si>
  <si>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</si>
  <si>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</si>
  <si>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</si>
  <si>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</si>
  <si>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</si>
  <si>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</si>
  <si>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</si>
  <si>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</si>
  <si>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</si>
  <si>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</si>
  <si>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</si>
  <si>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</si>
  <si>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</si>
  <si>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</si>
  <si>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</si>
  <si>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</si>
  <si>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</si>
  <si>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</si>
  <si>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</si>
  <si>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</si>
  <si>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</si>
  <si>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</si>
  <si>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</si>
  <si>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</si>
  <si>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</si>
  <si>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</si>
  <si>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</si>
  <si>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</si>
  <si>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</si>
  <si>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</si>
  <si>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</si>
  <si>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</si>
  <si>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</si>
  <si>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</si>
  <si>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</si>
  <si>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</si>
  <si>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</si>
  <si>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</si>
  <si>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</si>
  <si>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</si>
  <si>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</si>
  <si>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</si>
  <si>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</si>
  <si>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</si>
  <si>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</si>
  <si>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</si>
  <si>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</si>
  <si>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</si>
  <si>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</si>
  <si>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</si>
  <si>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</si>
  <si>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</si>
  <si>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</si>
  <si>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</si>
  <si>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</si>
  <si>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</si>
  <si>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</si>
  <si>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</si>
  <si>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</si>
  <si>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</si>
  <si>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</si>
  <si>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</si>
  <si>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</si>
  <si>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</si>
  <si>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</si>
  <si>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</si>
  <si>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</si>
  <si>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</si>
  <si>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</si>
  <si>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</si>
  <si>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</si>
  <si>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</si>
  <si>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</si>
  <si>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</si>
  <si>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</si>
  <si>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</si>
  <si>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</si>
  <si>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</si>
  <si>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</si>
  <si>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</si>
  <si>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</si>
  <si>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</si>
  <si>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</si>
  <si>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</si>
  <si>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</si>
  <si>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</si>
  <si>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</si>
  <si>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</si>
  <si>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</si>
  <si>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</si>
  <si>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</si>
  <si>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</si>
  <si>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</si>
  <si>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</si>
  <si>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</si>
  <si>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</si>
  <si>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</si>
  <si>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</si>
  <si>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</si>
  <si>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</si>
  <si>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</si>
  <si>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</si>
  <si>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</si>
  <si>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</si>
  <si>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</si>
  <si>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</si>
  <si>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</si>
  <si>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</si>
  <si>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</si>
  <si>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</si>
  <si>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</si>
  <si>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</si>
  <si>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</si>
  <si>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</si>
  <si>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</si>
  <si>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</si>
  <si>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</si>
  <si>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</si>
  <si>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</si>
  <si>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</si>
  <si>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</si>
  <si>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</si>
  <si>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</si>
  <si>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</si>
  <si>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</si>
  <si>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</si>
  <si>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</si>
  <si>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</si>
  <si>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</si>
  <si>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</si>
  <si>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</si>
  <si>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</si>
  <si>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</si>
  <si>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</si>
  <si>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</si>
  <si>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</si>
  <si>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</si>
  <si>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</si>
  <si>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</si>
  <si>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</si>
  <si>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</si>
  <si>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</si>
  <si>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</si>
  <si>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</si>
  <si>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</si>
  <si>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</si>
  <si>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</si>
  <si>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</si>
  <si>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</si>
  <si>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</si>
  <si>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</si>
  <si>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</si>
  <si>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</si>
  <si>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</si>
  <si>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</si>
  <si>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</si>
  <si>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</si>
  <si>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</si>
  <si>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</si>
  <si>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</si>
  <si>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</si>
  <si>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</si>
  <si>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</si>
  <si>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</si>
  <si>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</si>
  <si>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</si>
  <si>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</si>
  <si>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</si>
  <si>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</si>
  <si>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</si>
  <si>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</si>
  <si>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</si>
  <si>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</si>
  <si>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</si>
  <si>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</si>
  <si>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</si>
  <si>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</si>
  <si>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</si>
  <si>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</si>
  <si>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</si>
  <si>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</si>
  <si>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</si>
  <si>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</si>
  <si>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</si>
  <si>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</si>
  <si>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</si>
  <si>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</si>
  <si>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</si>
  <si>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</si>
  <si>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</si>
  <si>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</si>
  <si>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</si>
  <si>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</si>
  <si>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</si>
  <si>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</si>
  <si>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</si>
  <si>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</si>
  <si>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</si>
  <si>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</si>
  <si>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</si>
  <si>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</si>
  <si>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</si>
  <si>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</si>
  <si>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</si>
  <si>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</si>
  <si>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</si>
  <si>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</si>
  <si>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</si>
  <si>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</si>
  <si>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</si>
  <si>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</si>
  <si>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</si>
  <si>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</si>
  <si>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</si>
  <si>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</si>
  <si>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</si>
  <si>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</si>
  <si>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</si>
  <si>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</si>
  <si>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</si>
  <si>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</si>
  <si>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</si>
  <si>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</si>
  <si>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</si>
  <si>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</si>
  <si>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</si>
  <si>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</si>
  <si>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</si>
  <si>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</si>
  <si>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</si>
  <si>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</si>
  <si>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</si>
  <si>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</si>
  <si>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</si>
  <si>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</si>
  <si>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</si>
  <si>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</si>
  <si>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</si>
  <si>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</si>
  <si>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</si>
  <si>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</si>
  <si>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</si>
  <si>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</si>
  <si>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</si>
  <si>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</si>
  <si>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</si>
  <si>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</si>
  <si>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</si>
  <si>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</si>
  <si>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</si>
  <si>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</si>
  <si>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</si>
  <si>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</si>
  <si>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</si>
  <si>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</si>
  <si>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</si>
  <si>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</si>
  <si>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</si>
  <si>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</si>
  <si>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</si>
  <si>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</si>
  <si>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</si>
  <si>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</si>
  <si>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</si>
  <si>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</si>
  <si>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</si>
  <si>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</si>
  <si>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</si>
  <si>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</si>
  <si>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</si>
  <si>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</si>
  <si>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</si>
  <si>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</si>
  <si>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</si>
  <si>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</si>
  <si>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</si>
  <si>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</si>
  <si>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</si>
  <si>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</si>
  <si>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</si>
  <si>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</si>
  <si>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</si>
  <si>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</si>
  <si>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</si>
  <si>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</si>
  <si>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</si>
  <si>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</si>
  <si>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</si>
  <si>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</si>
  <si>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</si>
  <si>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</si>
  <si>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</si>
  <si>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</si>
  <si>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</si>
  <si>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</si>
  <si>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</si>
  <si>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</si>
  <si>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</si>
  <si>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</si>
  <si>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</si>
  <si>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</si>
  <si>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</si>
  <si>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</si>
  <si>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</si>
  <si>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</si>
  <si>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</si>
  <si>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</si>
  <si>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</si>
  <si>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</si>
  <si>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</si>
  <si>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</si>
  <si>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</si>
  <si>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</si>
  <si>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</si>
  <si>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</si>
  <si>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</si>
  <si>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</si>
  <si>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</si>
  <si>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</si>
  <si>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</si>
  <si>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</si>
  <si>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</si>
  <si>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</si>
  <si>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</si>
  <si>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</si>
  <si>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</si>
  <si>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</si>
  <si>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</si>
  <si>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</si>
  <si>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</si>
  <si>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</si>
  <si>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</si>
  <si>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</si>
  <si>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</si>
  <si>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</si>
  <si>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</si>
  <si>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</si>
  <si>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</si>
  <si>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</si>
  <si>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</si>
  <si>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</si>
  <si>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</si>
  <si>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</si>
  <si>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</si>
  <si>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</si>
  <si>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</si>
  <si>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</si>
  <si>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</si>
  <si>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</si>
  <si>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</si>
  <si>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</si>
  <si>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</si>
  <si>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</si>
  <si>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</si>
  <si>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</si>
  <si>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</si>
  <si>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</si>
  <si>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</si>
  <si>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</si>
  <si>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</si>
  <si>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</si>
  <si>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</si>
  <si>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</si>
  <si>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</si>
  <si>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</si>
  <si>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</si>
  <si>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</si>
  <si>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</si>
  <si>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</si>
  <si>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</si>
  <si>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</si>
  <si>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</si>
  <si>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</si>
  <si>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</si>
  <si>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</si>
  <si>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</si>
  <si>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</si>
  <si>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</si>
  <si>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</si>
  <si>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</si>
  <si>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</si>
  <si>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</si>
  <si>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</si>
  <si>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</si>
  <si>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</si>
  <si>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</si>
  <si>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</si>
  <si>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</si>
  <si>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</si>
  <si>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</si>
  <si>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</si>
  <si>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</si>
  <si>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</si>
  <si>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</si>
  <si>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</si>
  <si>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</si>
  <si>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</si>
  <si>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</si>
  <si>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</si>
  <si>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</si>
  <si>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</si>
  <si>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</si>
  <si>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</si>
  <si>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</si>
  <si>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</si>
  <si>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</si>
  <si>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</si>
  <si>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</si>
  <si>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</si>
  <si>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</si>
  <si>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</si>
  <si>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</si>
  <si>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</si>
  <si>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</si>
  <si>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</si>
  <si>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</si>
  <si>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</si>
  <si>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</si>
  <si>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</si>
  <si>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</si>
  <si>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</si>
  <si>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</si>
  <si>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</si>
  <si>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</si>
  <si>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</si>
  <si>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</si>
  <si>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</si>
  <si>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</si>
  <si>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</si>
  <si>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</si>
  <si>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</si>
  <si>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</si>
  <si>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</si>
  <si>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</si>
  <si>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</si>
  <si>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</si>
  <si>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</si>
  <si>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</si>
  <si>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</si>
  <si>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</si>
  <si>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</si>
  <si>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</si>
  <si>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</si>
  <si>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</si>
  <si>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</si>
  <si>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</si>
  <si>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</si>
  <si>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</si>
  <si>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</si>
  <si>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</si>
  <si>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</si>
  <si>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</si>
  <si>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</si>
  <si>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</si>
  <si>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</si>
  <si>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</si>
  <si>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</si>
  <si>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</si>
  <si>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</si>
  <si>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</si>
  <si>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</si>
  <si>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</si>
  <si>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</si>
  <si>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</si>
  <si>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</si>
  <si>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</si>
  <si>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</si>
  <si>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</si>
  <si>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</si>
  <si>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</si>
  <si>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</si>
  <si>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</si>
  <si>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</si>
  <si>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</si>
  <si>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</si>
  <si>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</si>
  <si>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</si>
  <si>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</si>
  <si>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</si>
  <si>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</si>
  <si>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</si>
  <si>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</si>
  <si>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</si>
  <si>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</si>
  <si>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</si>
  <si>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</si>
  <si>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</si>
  <si>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</si>
  <si>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</si>
  <si>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</si>
  <si>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</si>
  <si>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</si>
  <si>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</si>
  <si>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</si>
  <si>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</si>
  <si>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</si>
  <si>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</si>
  <si>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</si>
  <si>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</si>
  <si>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</si>
  <si>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</si>
  <si>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</si>
  <si>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</si>
  <si>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</si>
  <si>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</si>
  <si>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</si>
  <si>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</si>
  <si>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</si>
  <si>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</si>
  <si>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</si>
  <si>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</si>
  <si>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</si>
  <si>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</si>
  <si>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</si>
  <si>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</si>
  <si>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</si>
  <si>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</si>
  <si>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</si>
  <si>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</si>
  <si>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</si>
  <si>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</si>
  <si>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</si>
  <si>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</si>
  <si>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</si>
  <si>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</si>
  <si>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</si>
  <si>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</si>
  <si>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</si>
  <si>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</si>
  <si>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</si>
  <si>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</si>
  <si>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</si>
  <si>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</si>
  <si>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</si>
  <si>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</si>
  <si>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</si>
  <si>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</si>
  <si>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</si>
  <si>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</si>
  <si>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</si>
  <si>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</si>
  <si>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</si>
  <si>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</si>
  <si>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</si>
  <si>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</si>
  <si>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</si>
  <si>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</si>
  <si>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</si>
  <si>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</si>
  <si>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</si>
  <si>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</si>
  <si>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</si>
  <si>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</si>
  <si>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</si>
  <si>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</si>
  <si>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</si>
  <si>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</si>
  <si>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</si>
  <si>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</si>
  <si>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</si>
  <si>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</si>
  <si>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</si>
  <si>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</si>
  <si>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</si>
  <si>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</si>
  <si>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</si>
  <si>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</si>
  <si>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</si>
  <si>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</si>
  <si>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</si>
  <si>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</si>
  <si>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</si>
  <si>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</si>
  <si>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</si>
  <si>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</si>
  <si>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</si>
  <si>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</si>
  <si>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</si>
  <si>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</si>
  <si>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</si>
  <si>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</si>
  <si>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</si>
  <si>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</si>
  <si>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</si>
  <si>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</si>
  <si>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</si>
  <si>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</si>
  <si>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</si>
  <si>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</si>
  <si>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</si>
  <si>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</si>
  <si>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</si>
  <si>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</si>
  <si>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</si>
  <si>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</si>
  <si>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</si>
  <si>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</si>
  <si>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</si>
  <si>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</si>
  <si>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</si>
  <si>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</si>
  <si>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</si>
  <si>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</si>
  <si>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</si>
  <si>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</si>
  <si>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</si>
  <si>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</si>
  <si>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</si>
  <si>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</si>
  <si>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</si>
  <si>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</si>
  <si>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</si>
  <si>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</si>
  <si>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</si>
  <si>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</si>
  <si>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</si>
  <si>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</si>
  <si>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Count of Date Created Conversion</t>
  </si>
  <si>
    <t>Mean Goal</t>
  </si>
  <si>
    <t>Mean Pledged</t>
  </si>
  <si>
    <t>Median Pledged</t>
  </si>
  <si>
    <t>Successful</t>
  </si>
  <si>
    <t>Failed</t>
  </si>
  <si>
    <t>Median Goal</t>
  </si>
  <si>
    <t>standard deviation if Goal</t>
  </si>
  <si>
    <t>Upper Quartile of Goals</t>
  </si>
  <si>
    <t>Lower Quartile of Goals</t>
  </si>
  <si>
    <t>IQR  of Goal</t>
  </si>
  <si>
    <t>standard deviation if Pledged</t>
  </si>
  <si>
    <t>Upper Quartile of Pledged</t>
  </si>
  <si>
    <t>Lower Quartile of Pledged</t>
  </si>
  <si>
    <t>IQR  of Pledged</t>
  </si>
  <si>
    <t>Name</t>
  </si>
  <si>
    <t>Blurb</t>
  </si>
  <si>
    <t>Goal</t>
  </si>
  <si>
    <t>Pledged</t>
  </si>
  <si>
    <t>Number of Bakers</t>
  </si>
  <si>
    <t>(All)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</si>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</sst>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20"/>
      <color rgb="FF2B2B2B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0" fontId="0" fillId="0" borderId="0" xfId="0" applyFon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[data-1-1-3-StarterBook(AutoRecovered).xlsx]Category Statastics!PivotTable1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7.1724628171478552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Statastics'!$B$3:$B$4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Statastics'!$A$5:$A$15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'Category Statastics'!$B$5:$B$15</c:f>
              <c:numCache>
                <c:formatCode>General</c:formatCode>
                <c:ptCount val="10"/>
                <c:pt idx="1">
                  <c:v>31</c:v>
                </c:pt>
                <c:pt idx="2">
                  <c:v>15</c:v>
                </c:pt>
                <c:pt idx="4">
                  <c:v>23</c:v>
                </c:pt>
                <c:pt idx="5">
                  <c:v>19</c:v>
                </c:pt>
                <c:pt idx="7">
                  <c:v>22</c:v>
                </c:pt>
                <c:pt idx="8">
                  <c:v>121</c:v>
                </c:pt>
                <c:pt idx="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5-BF47-8302-E29BBC7690B7}"/>
            </c:ext>
          </c:extLst>
        </c:ser>
        <c:ser>
          <c:idx val="1"/>
          <c:order val="1"/>
          <c:tx>
            <c:strRef>
              <c:f>'Category Statastics'!$C$3:$C$4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Statastics'!$A$5:$A$15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'Category Statastics'!$C$5:$C$15</c:f>
              <c:numCache>
                <c:formatCode>General</c:formatCode>
                <c:ptCount val="10"/>
                <c:pt idx="1">
                  <c:v>130</c:v>
                </c:pt>
                <c:pt idx="2">
                  <c:v>115</c:v>
                </c:pt>
                <c:pt idx="3">
                  <c:v>96</c:v>
                </c:pt>
                <c:pt idx="5">
                  <c:v>110</c:v>
                </c:pt>
                <c:pt idx="6">
                  <c:v>72</c:v>
                </c:pt>
                <c:pt idx="7">
                  <c:v>87</c:v>
                </c:pt>
                <c:pt idx="8">
                  <c:v>138</c:v>
                </c:pt>
                <c:pt idx="9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E3-A24A-8B7A-9E5793B020B8}"/>
            </c:ext>
          </c:extLst>
        </c:ser>
        <c:ser>
          <c:idx val="2"/>
          <c:order val="2"/>
          <c:tx>
            <c:strRef>
              <c:f>'Category Statastics'!$D$3:$D$4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Statastics'!$A$5:$A$15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'Category Statastics'!$D$5:$D$15</c:f>
              <c:numCache>
                <c:formatCode>General</c:formatCode>
                <c:ptCount val="10"/>
                <c:pt idx="2">
                  <c:v>4</c:v>
                </c:pt>
                <c:pt idx="5">
                  <c:v>17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E3-A24A-8B7A-9E5793B020B8}"/>
            </c:ext>
          </c:extLst>
        </c:ser>
        <c:ser>
          <c:idx val="3"/>
          <c:order val="3"/>
          <c:tx>
            <c:strRef>
              <c:f>'Category Statastics'!$E$3:$E$4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Statastics'!$A$5:$A$15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'Category Statastics'!$E$5:$E$15</c:f>
              <c:numCache>
                <c:formatCode>General</c:formatCode>
                <c:ptCount val="10"/>
                <c:pt idx="0">
                  <c:v>1</c:v>
                </c:pt>
                <c:pt idx="1">
                  <c:v>260</c:v>
                </c:pt>
                <c:pt idx="2">
                  <c:v>34</c:v>
                </c:pt>
                <c:pt idx="3">
                  <c:v>52</c:v>
                </c:pt>
                <c:pt idx="5">
                  <c:v>490</c:v>
                </c:pt>
                <c:pt idx="6">
                  <c:v>62</c:v>
                </c:pt>
                <c:pt idx="7">
                  <c:v>69</c:v>
                </c:pt>
                <c:pt idx="8">
                  <c:v>158</c:v>
                </c:pt>
                <c:pt idx="9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E3-A24A-8B7A-9E5793B02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463472"/>
        <c:axId val="2133465120"/>
      </c:barChart>
      <c:catAx>
        <c:axId val="21334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5120"/>
        <c:crosses val="autoZero"/>
        <c:auto val="1"/>
        <c:lblAlgn val="ctr"/>
        <c:lblOffset val="100"/>
        <c:noMultiLvlLbl val="0"/>
      </c:catAx>
      <c:valAx>
        <c:axId val="21334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based on Launch dates!PivotTable5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5319444444444447"/>
          <c:w val="0.72191863517060373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dates'!$A$2:$A$6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dates'!$B$2:$B$6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0-7242-8EC0-3C0FDB170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054000"/>
        <c:axId val="490055680"/>
      </c:lineChart>
      <c:catAx>
        <c:axId val="4900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5680"/>
        <c:crosses val="autoZero"/>
        <c:auto val="1"/>
        <c:lblAlgn val="ctr"/>
        <c:lblOffset val="100"/>
        <c:noMultiLvlLbl val="0"/>
      </c:catAx>
      <c:valAx>
        <c:axId val="4900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accent2"/>
                </a:solidFill>
              </a:rPr>
              <a:t>Subcategory</a:t>
            </a:r>
            <a:r>
              <a:rPr lang="en-US" b="1"/>
              <a:t> </a:t>
            </a:r>
            <a:r>
              <a:rPr lang="en-US" b="1" baseline="0">
                <a:solidFill>
                  <a:schemeClr val="accent2"/>
                </a:solidFill>
              </a:rPr>
              <a:t>Outcome</a:t>
            </a:r>
          </a:p>
        </c:rich>
      </c:tx>
      <c:layout>
        <c:manualLayout>
          <c:xMode val="edge"/>
          <c:yMode val="edge"/>
          <c:x val="0.42424445453264664"/>
          <c:y val="4.3143297380585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5-B04E-8009-28833A5D76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545-B04E-8009-28833A5D76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545-B04E-8009-28833A5D76F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45-B04E-8009-28833A5D7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331855"/>
        <c:axId val="432777663"/>
      </c:barChart>
      <c:catAx>
        <c:axId val="41933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77663"/>
        <c:crosses val="autoZero"/>
        <c:auto val="1"/>
        <c:lblAlgn val="ctr"/>
        <c:lblOffset val="100"/>
        <c:noMultiLvlLbl val="0"/>
      </c:catAx>
      <c:valAx>
        <c:axId val="4327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3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</a:t>
          </a:r>
        </a:p>
      </cx:txPr>
    </cx:title>
    <cx:plotArea>
      <cx:plotAreaRegion>
        <cx:series layoutId="boxWhisker" uniqueId="{0FD98C81-E93E-3749-ADDD-996B622E787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D360DC-E296-434E-9423-1AF1BE7E209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0000" min="1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5693C3-58C4-6E4F-B835-EB1A3B44BD32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152400</xdr:rowOff>
    </xdr:from>
    <xdr:to>
      <xdr:col>17</xdr:col>
      <xdr:colOff>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11363-9D0C-634C-ACA6-B7EF5308A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0</xdr:row>
      <xdr:rowOff>88900</xdr:rowOff>
    </xdr:from>
    <xdr:to>
      <xdr:col>9</xdr:col>
      <xdr:colOff>101600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5552-59F4-BD4A-A4FD-9F3700249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F3C42-6986-E54B-90DE-6D435C3F8E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5C3821-3A51-194E-8B52-2F178CE944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177800</xdr:rowOff>
    </xdr:from>
    <xdr:to>
      <xdr:col>14</xdr:col>
      <xdr:colOff>101600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677C6-C972-C141-9BFD-6136A1711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296412039" createdVersion="7" refreshedVersion="7" minRefreshableVersion="3" recordCount="4114" xr:uid="{2709B063-C8B4-DF4C-BF83-C3FC8E1FFE3F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m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89.393329513892" createdVersion="7" refreshedVersion="7" minRefreshableVersion="3" recordCount="4114" xr:uid="{9A881074-3341-5A4C-A314-A848B90A8F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0"/>
    <x v="0"/>
    <d v="2013-02-19T05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36"/>
    <x v="0"/>
    <x v="1"/>
    <d v="2016-12-10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6"/>
    <x v="0"/>
    <x v="0"/>
    <d v="2013-10-14T12:01:01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35"/>
    <x v="0"/>
    <x v="0"/>
    <d v="2014-06-13T21:08:09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1"/>
    <x v="0"/>
    <x v="0"/>
    <d v="2016-04-13T14:30:09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58"/>
    <x v="0"/>
    <x v="0"/>
    <d v="2016-05-09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19"/>
    <x v="1"/>
    <x v="2"/>
    <d v="2013-04-30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25"/>
    <x v="0"/>
    <x v="0"/>
    <d v="2012-05-10T05:24:52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4"/>
    <x v="0"/>
    <x v="0"/>
    <d v="2016-06-28T17:21:04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16"/>
    <x v="0"/>
    <x v="0"/>
    <d v="2013-04-25T08:45:23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s v="photography/photobooks"/>
    <n v="849.67"/>
    <x v="2"/>
    <x v="3"/>
    <d v="2016-02-15T06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s v="technology/hardware"/>
    <n v="422.02"/>
    <x v="0"/>
    <x v="0"/>
    <d v="2015-12-09T08:36:13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s v="technology/hardware"/>
    <n v="259.25"/>
    <x v="0"/>
    <x v="0"/>
    <d v="2016-05-29T15:45:23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1"/>
    <x v="0"/>
    <x v="0"/>
    <d v="2016-01-25T13:56:16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s v="technology/hardware"/>
    <n v="511.79"/>
    <x v="0"/>
    <x v="0"/>
    <d v="2015-06-0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58"/>
    <x v="0"/>
    <x v="4"/>
    <d v="2016-11-15T13:58:35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69999999999993"/>
    <x v="0"/>
    <x v="0"/>
    <d v="2014-04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0"/>
    <x v="0"/>
    <d v="2014-04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s v="technology/space exploration"/>
    <n v="83.8"/>
    <x v="0"/>
    <x v="4"/>
    <d v="2016-11-30T08:03:3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4000000000005"/>
    <x v="0"/>
    <x v="0"/>
    <d v="2015-03-13T03:07:13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s v="technology/wearables"/>
    <n v="134.36000000000001"/>
    <x v="0"/>
    <x v="1"/>
    <d v="2015-07-14T15:37:54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89"/>
    <x v="3"/>
    <x v="5"/>
    <d v="2015-01-29T14:00:59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3"/>
    <x v="3"/>
    <x v="5"/>
    <d v="2016-11-03T00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s v="technology/hardware"/>
    <n v="180.75"/>
    <x v="0"/>
    <x v="0"/>
    <d v="2016-03-23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66000000000003"/>
    <x v="0"/>
    <x v="0"/>
    <d v="2015-10-13T11:02:26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s v="technology/hardware"/>
    <n v="128.38999999999999"/>
    <x v="0"/>
    <x v="0"/>
    <d v="2015-05-12T05:01:56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3999999999999"/>
    <x v="0"/>
    <x v="0"/>
    <d v="2014-07-15T12:58:18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3"/>
    <x v="0"/>
    <x v="6"/>
    <d v="2017-01-11T06:28:53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6.97"/>
    <x v="3"/>
    <x v="5"/>
    <d v="2015-03-05T05:01:06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.02"/>
    <x v="0"/>
    <x v="0"/>
    <d v="2015-11-03T05:12:2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3"/>
    <x v="5"/>
    <d v="2014-08-22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8.97"/>
    <x v="0"/>
    <x v="0"/>
    <d v="2016-08-23T17:00:21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88"/>
    <x v="4"/>
    <x v="7"/>
    <d v="2014-07-22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2"/>
    <x v="3"/>
    <x v="5"/>
    <d v="2016-12-21T20:51:53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s v="technology/hardware"/>
    <n v="91.21"/>
    <x v="0"/>
    <x v="0"/>
    <d v="2016-02-23T13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29000000000002"/>
    <x v="0"/>
    <x v="0"/>
    <d v="2016-01-06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4"/>
    <x v="0"/>
    <x v="0"/>
    <d v="2015-03-04T22:10:05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26"/>
    <x v="5"/>
    <x v="8"/>
    <d v="2012-12-18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19999999999993"/>
    <x v="0"/>
    <x v="0"/>
    <d v="2016-06-27T06:28:36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26"/>
    <x v="0"/>
    <x v="0"/>
    <d v="2016-11-01T10:32:05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24"/>
    <x v="6"/>
    <x v="9"/>
    <d v="2014-09-12T15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6999999999999"/>
    <x v="5"/>
    <x v="8"/>
    <d v="2017-02-09T07:33:26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16000000000003"/>
    <x v="0"/>
    <x v="0"/>
    <d v="2015-11-03T15:00:07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47"/>
    <x v="0"/>
    <x v="0"/>
    <d v="2013-06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8"/>
    <x v="0"/>
    <x v="0"/>
    <d v="2012-04-21T06:31:21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39"/>
    <x v="0"/>
    <x v="0"/>
    <d v="2015-05-12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s v="technology/hardware"/>
    <n v="220.74"/>
    <x v="0"/>
    <x v="0"/>
    <d v="2015-05-12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6"/>
    <x v="9"/>
    <d v="2015-11-1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69"/>
    <x v="0"/>
    <x v="0"/>
    <d v="2015-03-24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s v="technology/hardware"/>
    <n v="383.36"/>
    <x v="0"/>
    <x v="0"/>
    <d v="2016-10-18T07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s v="film &amp; video/drama"/>
    <n v="117.68"/>
    <x v="5"/>
    <x v="10"/>
    <d v="2016-07-05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1"/>
    <x v="0"/>
    <x v="1"/>
    <d v="2015-09-29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s v="film &amp; video/documentary"/>
    <n v="92.25"/>
    <x v="5"/>
    <x v="8"/>
    <d v="2017-01-23T04:43:42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8"/>
    <x v="0"/>
    <x v="0"/>
    <d v="2016-11-02T14:05:15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4"/>
    <x v="5"/>
    <x v="8"/>
    <d v="2014-03-11T11:07:28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2"/>
    <x v="1"/>
    <x v="2"/>
    <d v="2012-02-20T17:37:3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87"/>
    <x v="3"/>
    <x v="5"/>
    <d v="2013-10-22T13:48:53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07"/>
    <x v="3"/>
    <x v="5"/>
    <d v="2016-11-17T20:25:44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3"/>
    <x v="0"/>
    <x v="0"/>
    <d v="2013-04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.04"/>
    <x v="0"/>
    <x v="0"/>
    <d v="2016-05-12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8.98"/>
    <x v="0"/>
    <x v="0"/>
    <d v="2014-10-29T12:00:45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75"/>
    <x v="5"/>
    <x v="8"/>
    <d v="2014-02-04T01:30:5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0"/>
    <x v="0"/>
    <d v="2015-02-13T19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0"/>
    <x v="0"/>
    <d v="2014-06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5"/>
    <x v="5"/>
    <x v="8"/>
    <d v="2014-04-15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38"/>
    <x v="0"/>
    <x v="0"/>
    <d v="2016-07-06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5"/>
    <x v="0"/>
    <x v="1"/>
    <d v="2016-11-01T16:01:37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s v="technology/hardware"/>
    <n v="566.39"/>
    <x v="0"/>
    <x v="0"/>
    <d v="2016-02-23T09:11:38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3"/>
    <x v="5"/>
    <x v="8"/>
    <d v="2015-09-16T16:19:37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1"/>
    <x v="6"/>
    <x v="9"/>
    <d v="2016-10-01T12:50:55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69"/>
    <x v="0"/>
    <x v="0"/>
    <d v="2012-08-27T04:40:17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2"/>
    <x v="0"/>
    <x v="4"/>
    <d v="2012-08-2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3"/>
    <x v="0"/>
    <x v="0"/>
    <d v="2016-12-24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0.97"/>
    <x v="0"/>
    <x v="4"/>
    <d v="2016-05-18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39"/>
    <x v="0"/>
    <x v="1"/>
    <d v="2013-10-16T11:39:08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29"/>
    <x v="0"/>
    <x v="4"/>
    <d v="2012-06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36"/>
    <x v="0"/>
    <x v="0"/>
    <d v="2016-10-08T10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3"/>
    <x v="0"/>
    <x v="1"/>
    <d v="2015-07-14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48"/>
    <x v="3"/>
    <x v="5"/>
    <d v="2014-01-21T17:00:17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5"/>
    <x v="0"/>
    <x v="0"/>
    <d v="2016-03-23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4"/>
    <x v="7"/>
    <d v="2014-01-27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s v="technology/hardware"/>
    <n v="227.85"/>
    <x v="0"/>
    <x v="0"/>
    <d v="2015-03-18T21:41:1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s v="theater/plays"/>
    <n v="1008.24"/>
    <x v="6"/>
    <x v="11"/>
    <d v="2015-04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11"/>
    <x v="0"/>
    <x v="0"/>
    <d v="2013-02-21T23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28"/>
    <x v="6"/>
    <x v="11"/>
    <d v="2014-04-01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.05"/>
    <x v="5"/>
    <x v="8"/>
    <d v="2015-03-09T17:42:49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s v="technology/wearables"/>
    <n v="790.84"/>
    <x v="0"/>
    <x v="1"/>
    <d v="2016-01-26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1"/>
    <x v="0"/>
    <x v="0"/>
    <d v="2011-03-22T04:21:13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28"/>
    <x v="0"/>
    <x v="0"/>
    <d v="2016-07-19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s v="technology/space exploration"/>
    <n v="74.64"/>
    <x v="0"/>
    <x v="4"/>
    <d v="2015-09-04T04:00:42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.03"/>
    <x v="3"/>
    <x v="5"/>
    <d v="2013-02-14T08:23:59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87"/>
    <x v="6"/>
    <x v="9"/>
    <d v="2014-07-08T05:30:28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39"/>
    <x v="0"/>
    <x v="0"/>
    <d v="2013-02-07T21:08:19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s v="photography/photobooks"/>
    <n v="97.73"/>
    <x v="2"/>
    <x v="3"/>
    <d v="2015-06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89.95000000000005"/>
    <x v="5"/>
    <x v="8"/>
    <d v="2011-11-23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6"/>
    <x v="9"/>
    <d v="2016-06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3"/>
    <x v="0"/>
    <x v="1"/>
    <d v="2014-11-12T20:43:48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s v="technology/hardware"/>
    <n v="2500.9699999999998"/>
    <x v="0"/>
    <x v="0"/>
    <d v="2014-11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"/>
    <x v="5"/>
    <x v="8"/>
    <d v="2015-07-15T16:14:1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0"/>
    <x v="1"/>
    <d v="2016-10-26T19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1"/>
    <x v="0"/>
    <x v="0"/>
    <d v="2013-11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19999999999993"/>
    <x v="7"/>
    <x v="12"/>
    <d v="2013-02-19T19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1"/>
    <x v="0"/>
    <x v="0"/>
    <d v="2016-04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.05000000000001"/>
    <x v="5"/>
    <x v="8"/>
    <d v="2015-10-01T22:43:08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49999999999994"/>
    <x v="7"/>
    <x v="13"/>
    <d v="2015-02-14T20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49"/>
    <x v="0"/>
    <x v="0"/>
    <d v="2013-03-18T18:15:42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1999999999999"/>
    <x v="5"/>
    <x v="8"/>
    <d v="2011-09-26T19:16:39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38"/>
    <x v="3"/>
    <x v="5"/>
    <d v="2014-11-25T19:54:57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21"/>
    <x v="0"/>
    <x v="0"/>
    <d v="2016-11-15T13:34:34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1"/>
    <x v="0"/>
    <x v="0"/>
    <d v="2013-06-20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489999999999995"/>
    <x v="0"/>
    <x v="1"/>
    <d v="2014-09-16T15:58:59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1"/>
    <x v="0"/>
    <x v="0"/>
    <d v="2012-10-30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78"/>
    <x v="0"/>
    <x v="0"/>
    <d v="2014-04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88"/>
    <x v="0"/>
    <x v="0"/>
    <d v="2013-12-03T22:01:27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62"/>
    <x v="4"/>
    <x v="7"/>
    <d v="2016-11-18T19:11:49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0"/>
    <x v="1"/>
    <d v="2014-11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4"/>
    <x v="5"/>
    <x v="8"/>
    <d v="2015-04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s v="technology/hardware"/>
    <n v="101.86"/>
    <x v="0"/>
    <x v="0"/>
    <d v="2013-09-09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650000000000006"/>
    <x v="3"/>
    <x v="5"/>
    <d v="2016-10-21T09:44:32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08"/>
    <x v="5"/>
    <x v="8"/>
    <d v="2013-09-02T00:06:49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s v="technology/hardware"/>
    <n v="147.68"/>
    <x v="0"/>
    <x v="0"/>
    <d v="2015-07-14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8"/>
    <x v="7"/>
    <x v="14"/>
    <d v="2017-02-08T02:54:44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26"/>
    <x v="2"/>
    <x v="3"/>
    <d v="2016-03-14T00:02:57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s v="photography/photobooks"/>
    <n v="358.97"/>
    <x v="2"/>
    <x v="3"/>
    <d v="2015-08-03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2"/>
    <x v="0"/>
    <x v="0"/>
    <d v="2015-12-02T23:19:51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63"/>
    <x v="3"/>
    <x v="5"/>
    <d v="2014-10-03T00:04:43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2"/>
    <x v="5"/>
    <x v="8"/>
    <d v="2015-10-20T19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74"/>
    <x v="2"/>
    <x v="3"/>
    <d v="2014-09-17T19:55:39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2000000000001"/>
    <x v="6"/>
    <x v="9"/>
    <d v="2015-03-27T21:54:00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s v="technology/hardware"/>
    <n v="118.45"/>
    <x v="0"/>
    <x v="0"/>
    <d v="2014-12-02T07:54:13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0.989999999999995"/>
    <x v="0"/>
    <x v="0"/>
    <d v="2013-10-28T12:39:23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7"/>
    <x v="15"/>
    <d v="2014-07-23T15:25:31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16"/>
    <x v="1"/>
    <x v="2"/>
    <d v="2013-07-09T22:24:59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s v="technology/hardware"/>
    <n v="511.65"/>
    <x v="0"/>
    <x v="0"/>
    <d v="2017-01-10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0"/>
    <x v="0"/>
    <d v="2015-04-09T01:01:16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5"/>
    <x v="5"/>
    <x v="8"/>
    <d v="2011-05-19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2"/>
    <x v="0"/>
    <x v="1"/>
    <d v="2015-10-12T16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3"/>
    <x v="3"/>
    <x v="5"/>
    <d v="2016-11-10T00:00:04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3"/>
    <x v="0"/>
    <x v="0"/>
    <d v="2013-02-19T04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1.96"/>
    <x v="0"/>
    <x v="0"/>
    <d v="2016-08-18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6"/>
    <x v="11"/>
    <d v="2014-10-28T16:35:53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3000000000001"/>
    <x v="5"/>
    <x v="8"/>
    <d v="2013-09-09T17:00:52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85"/>
    <x v="5"/>
    <x v="8"/>
    <d v="2016-03-30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55"/>
    <x v="5"/>
    <x v="16"/>
    <d v="2015-11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1"/>
    <x v="1"/>
    <x v="17"/>
    <d v="2014-11-03T00:42:26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4"/>
    <x v="0"/>
    <x v="0"/>
    <d v="2015-02-09T06:32:54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3"/>
    <x v="5"/>
    <d v="2016-02-25T18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0"/>
    <x v="1"/>
    <d v="2016-11-22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650000000000006"/>
    <x v="3"/>
    <x v="5"/>
    <d v="2015-10-15T12:20:00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0"/>
    <x v="0"/>
    <d v="2014-06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6"/>
    <x v="9"/>
    <d v="2015-02-18T16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2"/>
    <x v="5"/>
    <x v="8"/>
    <d v="2016-11-15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.04"/>
    <x v="5"/>
    <x v="8"/>
    <d v="2011-07-08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5"/>
    <x v="5"/>
    <x v="8"/>
    <d v="2012-05-22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.05"/>
    <x v="5"/>
    <x v="8"/>
    <d v="2016-05-17T20:38:41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8.97"/>
    <x v="6"/>
    <x v="9"/>
    <d v="2014-05-19T04:38:49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6"/>
    <x v="11"/>
    <d v="2015-01-16T16:48:49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36000000000001"/>
    <x v="0"/>
    <x v="1"/>
    <d v="2016-06-21T12:38:03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s v="photography/photobooks"/>
    <n v="493.82"/>
    <x v="2"/>
    <x v="3"/>
    <d v="2015-05-08T22:36:12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4"/>
    <x v="6"/>
    <x v="9"/>
    <d v="2016-08-30T03:35:41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7"/>
    <x v="12"/>
    <d v="2014-07-31T23:06:36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14"/>
    <x v="0"/>
    <x v="0"/>
    <d v="2012-09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1"/>
    <x v="5"/>
    <x v="8"/>
    <d v="2016-03-08T15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s v="music/rock"/>
    <n v="346.04"/>
    <x v="7"/>
    <x v="15"/>
    <d v="2014-11-08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s v="photography/photobooks"/>
    <n v="183.8"/>
    <x v="2"/>
    <x v="3"/>
    <d v="2015-05-28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59.96"/>
    <x v="5"/>
    <x v="16"/>
    <d v="2014-06-01T17:07:05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760000000000005"/>
    <x v="0"/>
    <x v="0"/>
    <d v="2015-07-13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0"/>
    <x v="0"/>
    <d v="2014-05-24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46"/>
    <x v="7"/>
    <x v="12"/>
    <d v="2012-08-15T18:40:03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46"/>
    <x v="1"/>
    <x v="2"/>
    <d v="2013-01-16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2"/>
    <x v="0"/>
    <x v="1"/>
    <d v="2015-07-14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"/>
    <x v="0"/>
    <x v="0"/>
    <d v="2015-04-2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3.99"/>
    <x v="2"/>
    <x v="3"/>
    <d v="2015-09-28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28"/>
    <x v="3"/>
    <x v="18"/>
    <d v="2014-07-18T09:04:10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46"/>
    <x v="6"/>
    <x v="9"/>
    <d v="2016-05-22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66"/>
    <x v="6"/>
    <x v="19"/>
    <d v="2014-08-12T14:01:08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2"/>
    <x v="1"/>
    <x v="2"/>
    <d v="2012-01-25T19:14:45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2"/>
    <x v="0"/>
    <x v="0"/>
    <d v="2013-03-18T12:59:35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39"/>
    <x v="5"/>
    <x v="8"/>
    <d v="2010-01-16T22:04:52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1"/>
    <x v="6"/>
    <x v="9"/>
    <d v="2014-10-16T21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3"/>
    <x v="3"/>
    <x v="5"/>
    <d v="2017-02-10T16:54:23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2000000000003"/>
    <x v="0"/>
    <x v="0"/>
    <d v="2014-03-27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77"/>
    <x v="5"/>
    <x v="8"/>
    <d v="2015-10-15T11:53:29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0"/>
    <x v="1"/>
    <d v="2014-09-09T16:38:28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5"/>
    <x v="5"/>
    <x v="8"/>
    <d v="2017-02-06T16:03:27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s v="film &amp; video/documentary"/>
    <n v="44.91"/>
    <x v="5"/>
    <x v="8"/>
    <d v="2016-02-27T23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77"/>
    <x v="0"/>
    <x v="0"/>
    <d v="2015-12-23T14:27:34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s v="technology/wearables"/>
    <n v="1536.25"/>
    <x v="0"/>
    <x v="1"/>
    <d v="2016-06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36"/>
    <x v="5"/>
    <x v="8"/>
    <d v="2016-05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4.99"/>
    <x v="4"/>
    <x v="7"/>
    <d v="2016-09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67"/>
    <x v="0"/>
    <x v="4"/>
    <d v="2015-08-10T07:31:09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s v="theater/spaces"/>
    <n v="2796.67"/>
    <x v="6"/>
    <x v="9"/>
    <d v="2016-06-10T05:28:57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07"/>
    <x v="5"/>
    <x v="8"/>
    <d v="2011-12-27T17:43:00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2"/>
    <x v="6"/>
    <x v="9"/>
    <d v="2017-01-21T16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.04"/>
    <x v="5"/>
    <x v="8"/>
    <d v="2014-11-06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s v="theater/spaces"/>
    <n v="202.23"/>
    <x v="6"/>
    <x v="9"/>
    <d v="2015-11-26T19:17:39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1"/>
    <x v="5"/>
    <x v="8"/>
    <d v="2014-10-31T07:03:14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2"/>
    <x v="5"/>
    <x v="8"/>
    <d v="2012-09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22999999999999"/>
    <x v="4"/>
    <x v="7"/>
    <d v="2014-07-16T15:00:22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1999999999999"/>
    <x v="0"/>
    <x v="1"/>
    <d v="2015-10-01T11:57:28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1"/>
    <x v="5"/>
    <x v="16"/>
    <d v="2015-01-28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s v="photography/photobooks"/>
    <n v="56.41"/>
    <x v="2"/>
    <x v="3"/>
    <d v="2015-03-09T11:42:59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.04"/>
    <x v="6"/>
    <x v="11"/>
    <d v="2014-09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2"/>
    <x v="0"/>
    <x v="0"/>
    <d v="2012-06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35"/>
    <x v="0"/>
    <x v="1"/>
    <d v="2017-01-05T16:38:55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5"/>
    <x v="2"/>
    <x v="3"/>
    <d v="2016-05-03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18"/>
    <x v="6"/>
    <x v="11"/>
    <d v="2016-04-20T01:53:2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.02"/>
    <x v="0"/>
    <x v="0"/>
    <d v="2014-04-02T12:30:1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3"/>
    <x v="1"/>
    <x v="2"/>
    <d v="2011-08-11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3"/>
    <x v="5"/>
    <d v="2015-08-18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58"/>
    <x v="0"/>
    <x v="0"/>
    <d v="2014-04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"/>
    <x v="2"/>
    <x v="3"/>
    <d v="2014-04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4"/>
    <x v="6"/>
    <x v="9"/>
    <d v="2014-09-17T07:04:43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4"/>
    <x v="2"/>
    <x v="3"/>
    <d v="2015-11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.02"/>
    <x v="0"/>
    <x v="4"/>
    <d v="2014-10-03T17:56:08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2"/>
    <x v="5"/>
    <x v="8"/>
    <d v="2014-10-24T00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2.96"/>
    <x v="7"/>
    <x v="15"/>
    <d v="2012-07-26T16:33:4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1"/>
    <x v="5"/>
    <x v="8"/>
    <d v="2012-04-20T19:01:5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49999999999994"/>
    <x v="5"/>
    <x v="16"/>
    <d v="2015-08-13T19:41:03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2"/>
    <x v="3"/>
    <d v="2016-05-13T15:57:14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5"/>
    <x v="8"/>
    <d v="2016-04-19T15:02:42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26"/>
    <x v="0"/>
    <x v="0"/>
    <d v="2013-09-18T19:30:18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3999999999999"/>
    <x v="5"/>
    <x v="8"/>
    <d v="2014-01-07T15:04:22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s v="film &amp; video/documentary"/>
    <n v="106.62"/>
    <x v="5"/>
    <x v="8"/>
    <d v="2016-10-04T10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3"/>
    <x v="4"/>
    <x v="7"/>
    <d v="2015-11-24T21:35:43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2"/>
    <x v="5"/>
    <x v="8"/>
    <d v="2013-04-15T12:22:43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.03"/>
    <x v="7"/>
    <x v="15"/>
    <d v="2012-01-13T22:03:51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39"/>
    <x v="0"/>
    <x v="1"/>
    <d v="2015-03-31T19:23:47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6"/>
    <x v="9"/>
    <d v="2015-11-29T00:29:22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1"/>
    <x v="4"/>
    <x v="7"/>
    <d v="2017-02-04T04:50:08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3999999999999"/>
    <x v="6"/>
    <x v="11"/>
    <d v="2015-09-05T11:23:04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s v="technology/wearables"/>
    <n v="153.43"/>
    <x v="0"/>
    <x v="1"/>
    <d v="2015-10-05T04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1"/>
    <x v="6"/>
    <x v="11"/>
    <d v="2015-08-03T15:57:5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19999999999993"/>
    <x v="3"/>
    <x v="5"/>
    <d v="2016-02-17T15:00:04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1"/>
    <x v="2"/>
    <d v="2013-09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35"/>
    <x v="7"/>
    <x v="15"/>
    <d v="2016-12-19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19.99"/>
    <x v="5"/>
    <x v="8"/>
    <d v="2015-04-17T23:18:14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3.97"/>
    <x v="7"/>
    <x v="15"/>
    <d v="2014-03-12T14:15:46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56"/>
    <x v="0"/>
    <x v="0"/>
    <d v="2012-02-02T04:47:45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s v="technology/wearables"/>
    <n v="99.97"/>
    <x v="0"/>
    <x v="1"/>
    <d v="2016-11-04T11:01:08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1"/>
    <x v="0"/>
    <x v="0"/>
    <d v="2013-05-30T06:30:21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s v="technology/gadgets"/>
    <n v="117.49"/>
    <x v="0"/>
    <x v="6"/>
    <d v="2015-09-17T23:06:57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1.99"/>
    <x v="0"/>
    <x v="0"/>
    <d v="2013-02-08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1"/>
    <x v="2"/>
    <d v="2011-10-24T14:46:44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0"/>
    <x v="0"/>
    <d v="2014-03-06T17:39:45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88"/>
    <x v="1"/>
    <x v="2"/>
    <d v="2015-03-10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3"/>
    <x v="1"/>
    <x v="17"/>
    <d v="2012-03-09T19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5"/>
    <x v="6"/>
    <x v="9"/>
    <d v="2014-10-20T17:00:47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86"/>
    <x v="7"/>
    <x v="20"/>
    <d v="2016-11-28T05:05:46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5"/>
    <x v="16"/>
    <d v="2014-04-25T01:07:48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5"/>
    <x v="0"/>
    <x v="4"/>
    <d v="2015-06-29T20:59:32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76"/>
    <x v="0"/>
    <x v="4"/>
    <d v="2016-07-13T21:08:45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66"/>
    <x v="0"/>
    <x v="1"/>
    <d v="2015-06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5"/>
    <x v="8"/>
    <d v="2013-08-20T18:08:4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13"/>
    <x v="3"/>
    <x v="5"/>
    <d v="2013-10-25T23:00:14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26"/>
    <x v="5"/>
    <x v="16"/>
    <d v="2014-08-18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26"/>
    <x v="6"/>
    <x v="11"/>
    <d v="2016-03-16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3"/>
    <x v="6"/>
    <x v="9"/>
    <d v="2016-01-18T09:33:48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6"/>
    <x v="9"/>
    <d v="2013-07-11T18:50:44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48"/>
    <x v="5"/>
    <x v="8"/>
    <d v="2013-05-07T13:34:51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45"/>
    <x v="7"/>
    <x v="15"/>
    <d v="2014-02-24T20:10:33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2"/>
    <x v="5"/>
    <x v="8"/>
    <d v="2013-12-04T02:24:21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1"/>
    <x v="2"/>
    <x v="3"/>
    <d v="2015-08-05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0"/>
    <x v="0"/>
    <d v="2014-08-21T12:37:02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2"/>
    <x v="0"/>
    <x v="0"/>
    <d v="2012-02-22T01:22:35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3"/>
    <x v="3"/>
    <x v="18"/>
    <d v="2014-11-20T18:13:31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.02999999999997"/>
    <x v="6"/>
    <x v="11"/>
    <d v="2014-09-02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36"/>
    <x v="5"/>
    <x v="16"/>
    <d v="2014-06-12T18:58:0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3"/>
    <x v="2"/>
    <x v="3"/>
    <d v="2014-05-0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s v="technology/wearables"/>
    <n v="171.79"/>
    <x v="0"/>
    <x v="1"/>
    <d v="2016-07-23T16:01:25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78"/>
    <x v="4"/>
    <x v="7"/>
    <d v="2016-02-07T15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71"/>
    <x v="6"/>
    <x v="11"/>
    <d v="2016-11-23T20:25:13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1"/>
    <x v="5"/>
    <x v="8"/>
    <d v="2014-10-14T17:42:25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2"/>
    <x v="5"/>
    <x v="8"/>
    <d v="2016-12-07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3"/>
    <x v="7"/>
    <x v="15"/>
    <d v="2014-08-04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5"/>
    <x v="0"/>
    <x v="0"/>
    <d v="2016-01-27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79"/>
    <x v="5"/>
    <x v="8"/>
    <d v="2013-11-20T04:13:24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3"/>
    <x v="3"/>
    <x v="5"/>
    <d v="2013-05-29T21:51:41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3"/>
    <x v="0"/>
    <x v="0"/>
    <d v="2015-11-25T14:23:54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5"/>
    <x v="8"/>
    <d v="2013-11-11T16:14:43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25"/>
    <x v="4"/>
    <x v="7"/>
    <d v="2015-02-17T16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4"/>
    <x v="0"/>
    <x v="1"/>
    <d v="2015-06-24T03:51:29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3"/>
    <x v="5"/>
    <x v="21"/>
    <d v="2015-03-27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.040000000000006"/>
    <x v="0"/>
    <x v="0"/>
    <d v="2013-10-31T05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.02"/>
    <x v="2"/>
    <x v="3"/>
    <d v="2015-07-28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39"/>
    <x v="6"/>
    <x v="9"/>
    <d v="2014-10-22T21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6"/>
    <x v="9"/>
    <d v="2014-10-27T13:40:40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09"/>
    <x v="5"/>
    <x v="8"/>
    <d v="2012-08-13T11:24:43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6"/>
    <x v="9"/>
    <d v="2016-10-12T11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65"/>
    <x v="5"/>
    <x v="8"/>
    <d v="2012-08-28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5"/>
    <x v="5"/>
    <x v="8"/>
    <d v="2015-10-14T14:18:3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37"/>
    <x v="6"/>
    <x v="9"/>
    <d v="2016-09-16T15:43:16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94"/>
    <x v="0"/>
    <x v="1"/>
    <d v="2016-05-16T10:00:28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47"/>
    <x v="0"/>
    <x v="0"/>
    <d v="2015-05-26T17:03:13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08000000000001"/>
    <x v="3"/>
    <x v="5"/>
    <d v="2017-02-10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2"/>
    <x v="5"/>
    <x v="8"/>
    <d v="2016-08-04T01:35:09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1"/>
    <x v="0"/>
    <x v="4"/>
    <d v="2015-07-26T23:52:09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45"/>
    <x v="5"/>
    <x v="16"/>
    <d v="2016-04-01T15:03:37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.05"/>
    <x v="3"/>
    <x v="5"/>
    <d v="2016-01-11T16:34:01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17"/>
    <x v="1"/>
    <x v="2"/>
    <d v="2014-11-17T17:21:03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76"/>
    <x v="6"/>
    <x v="9"/>
    <d v="2014-10-08T02:58:00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07"/>
    <x v="7"/>
    <x v="13"/>
    <d v="2012-10-02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39999999999995"/>
    <x v="6"/>
    <x v="9"/>
    <d v="2013-04-27T18:47:23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39"/>
    <x v="5"/>
    <x v="8"/>
    <d v="2015-09-16T22:51:5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4"/>
    <x v="5"/>
    <x v="10"/>
    <d v="2015-03-03T23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4"/>
    <x v="2"/>
    <x v="3"/>
    <d v="2015-12-01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15"/>
    <x v="6"/>
    <x v="9"/>
    <d v="2016-09-14T07:22:31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3"/>
    <x v="6"/>
    <x v="11"/>
    <d v="2014-07-14T14:04:4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76"/>
    <x v="2"/>
    <x v="3"/>
    <d v="2016-12-01T22:03:39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59"/>
    <x v="6"/>
    <x v="9"/>
    <d v="2013-04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57"/>
    <x v="2"/>
    <x v="3"/>
    <d v="2016-06-14T19:25:40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.04"/>
    <x v="5"/>
    <x v="8"/>
    <d v="2016-04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69"/>
    <x v="5"/>
    <x v="8"/>
    <d v="2017-01-24T05:51:36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24"/>
    <x v="2"/>
    <x v="3"/>
    <d v="2015-08-18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4"/>
    <x v="7"/>
    <d v="2015-01-07T15:04:31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5"/>
    <x v="8"/>
    <d v="2014-10-22T14:01:41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4"/>
    <x v="4"/>
    <x v="7"/>
    <d v="2014-06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.03"/>
    <x v="0"/>
    <x v="1"/>
    <d v="2015-04-06T15:24:35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19"/>
    <x v="5"/>
    <x v="8"/>
    <d v="2012-10-02T06:40:18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77"/>
    <x v="1"/>
    <x v="17"/>
    <d v="2011-11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2"/>
    <x v="5"/>
    <x v="8"/>
    <d v="2014-03-21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s v="technology/wearables"/>
    <n v="85"/>
    <x v="0"/>
    <x v="1"/>
    <d v="2016-05-16T17:02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3"/>
    <x v="0"/>
    <x v="0"/>
    <d v="2016-09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s v="technology/hardware"/>
    <n v="546.69000000000005"/>
    <x v="0"/>
    <x v="0"/>
    <d v="2016-11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7"/>
    <x v="22"/>
    <d v="2012-04-24T18:46:08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1"/>
    <x v="5"/>
    <x v="8"/>
    <d v="2012-06-25T16:45:17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4"/>
    <x v="5"/>
    <x v="8"/>
    <d v="2015-03-15T05:19:57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86"/>
    <x v="2"/>
    <x v="3"/>
    <d v="2016-09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1"/>
    <x v="6"/>
    <x v="19"/>
    <d v="2015-04-09T13:21:50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38"/>
    <x v="7"/>
    <x v="12"/>
    <d v="2013-03-15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46"/>
    <x v="0"/>
    <x v="1"/>
    <d v="2017-01-31T15:02:35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5"/>
    <x v="8"/>
    <d v="2014-01-23T01:08:24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18"/>
    <x v="7"/>
    <x v="15"/>
    <d v="2013-08-0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69"/>
    <x v="4"/>
    <x v="7"/>
    <d v="2014-05-12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38"/>
    <x v="4"/>
    <x v="7"/>
    <d v="2015-05-15T18:45:3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4"/>
    <x v="5"/>
    <x v="8"/>
    <d v="2011-03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19"/>
    <x v="6"/>
    <x v="11"/>
    <d v="2014-10-06T17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.02"/>
    <x v="5"/>
    <x v="8"/>
    <d v="2014-10-23T01:41:30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89"/>
    <x v="5"/>
    <x v="8"/>
    <d v="2012-07-23T18:32:14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1"/>
    <x v="3"/>
    <x v="18"/>
    <d v="2013-07-31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35"/>
    <x v="0"/>
    <x v="1"/>
    <d v="2014-11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08"/>
    <x v="6"/>
    <x v="9"/>
    <d v="2016-07-25T06:41:21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09"/>
    <x v="3"/>
    <x v="5"/>
    <d v="2014-06-16T19:03:28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36"/>
    <x v="0"/>
    <x v="1"/>
    <d v="2017-02-01T13:51:19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.03"/>
    <x v="5"/>
    <x v="23"/>
    <d v="2015-11-1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s v="games/tabletop games"/>
    <n v="98.41"/>
    <x v="3"/>
    <x v="5"/>
    <d v="2016-07-22T07:52:18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2"/>
    <x v="5"/>
    <x v="8"/>
    <d v="2013-01-08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4"/>
    <x v="6"/>
    <x v="11"/>
    <d v="2016-09-01T18:15:45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2"/>
    <x v="7"/>
    <x v="15"/>
    <d v="2013-07-03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5"/>
    <x v="3"/>
    <x v="5"/>
    <d v="2016-10-01T16:01:1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1"/>
    <x v="2"/>
    <x v="3"/>
    <d v="2014-11-05T13:35:53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s v="photography/photobooks"/>
    <n v="82.32"/>
    <x v="2"/>
    <x v="3"/>
    <d v="2016-01-22T11:24:25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0"/>
    <x v="0"/>
    <d v="2014-08-12T10:18:54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39"/>
    <x v="0"/>
    <x v="1"/>
    <d v="2014-06-19T11:21:31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s v="music/electronic music"/>
    <n v="388.98"/>
    <x v="7"/>
    <x v="13"/>
    <d v="2016-01-01T13:56:0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76"/>
    <x v="4"/>
    <x v="7"/>
    <d v="2016-02-23T14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35"/>
    <x v="6"/>
    <x v="11"/>
    <d v="2014-09-27T23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2.99"/>
    <x v="0"/>
    <x v="0"/>
    <d v="2012-07-09T23:12:24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4999999999999"/>
    <x v="6"/>
    <x v="9"/>
    <d v="2014-07-21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3"/>
    <x v="2"/>
    <x v="3"/>
    <d v="2014-11-21T18:01:56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56"/>
    <x v="2"/>
    <x v="3"/>
    <d v="2017-01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38"/>
    <x v="6"/>
    <x v="9"/>
    <d v="2016-06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19"/>
    <x v="0"/>
    <x v="4"/>
    <d v="2015-08-02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s v="games/tabletop games"/>
    <n v="44.06"/>
    <x v="3"/>
    <x v="5"/>
    <d v="2016-09-20T14:04:01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999999999999"/>
    <x v="0"/>
    <x v="0"/>
    <d v="2016-09-13T16:03:12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75"/>
    <x v="5"/>
    <x v="8"/>
    <d v="2015-06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4"/>
    <x v="5"/>
    <x v="8"/>
    <d v="2014-12-07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86000000000001"/>
    <x v="7"/>
    <x v="15"/>
    <d v="2013-06-24T14:02:38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s v="film &amp; video/television"/>
    <n v="148.97"/>
    <x v="5"/>
    <x v="16"/>
    <d v="2014-10-17T03:57:13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4"/>
    <x v="2"/>
    <x v="3"/>
    <d v="2016-02-26T13:01:2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2"/>
    <x v="2"/>
    <x v="3"/>
    <d v="2016-10-25T04:14:27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1"/>
    <x v="2"/>
    <x v="3"/>
    <d v="2016-10-11T04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2"/>
    <x v="0"/>
    <x v="24"/>
    <d v="2016-06-08T15:11:10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5.96"/>
    <x v="3"/>
    <x v="5"/>
    <d v="2016-08-01T14:45:43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.04"/>
    <x v="6"/>
    <x v="11"/>
    <d v="2016-04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13"/>
    <x v="6"/>
    <x v="11"/>
    <d v="2015-05-11T14:24:18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37"/>
    <x v="7"/>
    <x v="15"/>
    <d v="2017-01-10T14:24:21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06"/>
    <x v="0"/>
    <x v="4"/>
    <d v="2015-04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79.97"/>
    <x v="2"/>
    <x v="3"/>
    <d v="2016-02-09T18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3"/>
    <x v="6"/>
    <x v="9"/>
    <d v="2013-12-02T19:03:58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5"/>
    <x v="7"/>
    <x v="12"/>
    <d v="2011-01-12T07:44:38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5"/>
    <x v="8"/>
    <d v="2012-10-11T00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s v="photography/photobooks"/>
    <n v="110.39"/>
    <x v="2"/>
    <x v="3"/>
    <d v="2017-01-16T12:48:05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s v="photography/photobooks"/>
    <n v="96.38"/>
    <x v="2"/>
    <x v="3"/>
    <d v="2016-07-01T07:33:47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6"/>
    <x v="11"/>
    <d v="2014-10-21T06:59:58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4"/>
    <x v="5"/>
    <x v="8"/>
    <d v="2012-04-18T21:15:04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89.96"/>
    <x v="5"/>
    <x v="8"/>
    <d v="2012-08-1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5.96"/>
    <x v="0"/>
    <x v="6"/>
    <d v="2016-05-24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85"/>
    <x v="5"/>
    <x v="8"/>
    <d v="2016-11-13T21:01:07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0"/>
    <x v="24"/>
    <d v="2015-07-22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1"/>
    <x v="5"/>
    <x v="8"/>
    <d v="2015-11-23T13:13:53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25"/>
    <x v="0"/>
    <x v="1"/>
    <d v="2015-01-05T23:22:29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3"/>
    <x v="2"/>
    <x v="3"/>
    <d v="2014-09-09T23:26:00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5"/>
    <x v="3"/>
    <x v="18"/>
    <d v="2016-11-20T23:33:03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s v="technology/makerspaces"/>
    <n v="373.56"/>
    <x v="0"/>
    <x v="24"/>
    <d v="2015-08-06T14:56:47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30000000000007"/>
    <x v="0"/>
    <x v="4"/>
    <d v="2012-03-30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5"/>
    <x v="8"/>
    <d v="2011-11-21T05:16:32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08999999999997"/>
    <x v="7"/>
    <x v="25"/>
    <d v="2014-10-31T18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8.99"/>
    <x v="7"/>
    <x v="15"/>
    <d v="2012-11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s v="games/tabletop games"/>
    <n v="206.31"/>
    <x v="3"/>
    <x v="5"/>
    <d v="2015-05-28T15:22:48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3"/>
    <x v="5"/>
    <x v="8"/>
    <d v="2011-05-12T17:02:24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4"/>
    <x v="0"/>
    <x v="1"/>
    <d v="2016-01-19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1"/>
    <x v="2"/>
    <x v="3"/>
    <d v="2014-05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7.97"/>
    <x v="3"/>
    <x v="5"/>
    <d v="2013-10-14T19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16"/>
    <x v="7"/>
    <x v="15"/>
    <d v="2016-03-16T19:45:12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88"/>
    <x v="2"/>
    <x v="3"/>
    <d v="2015-08-31T14:47:37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09"/>
    <x v="6"/>
    <x v="11"/>
    <d v="2016-08-20T13:50:28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09.96"/>
    <x v="7"/>
    <x v="25"/>
    <d v="2013-01-24T12:14:21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78"/>
    <x v="1"/>
    <x v="17"/>
    <d v="2016-01-13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5"/>
    <x v="16"/>
    <d v="2014-08-27T15:03:09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75"/>
    <x v="5"/>
    <x v="8"/>
    <d v="2015-03-26T17:28:21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26"/>
    <x v="5"/>
    <x v="8"/>
    <d v="2011-11-18T01:00:51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1"/>
    <x v="6"/>
    <x v="11"/>
    <d v="2016-11-28T22:00:33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36000000000001"/>
    <x v="1"/>
    <x v="17"/>
    <d v="2015-11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3"/>
    <x v="7"/>
    <x v="15"/>
    <d v="2014-04-07T21:35:3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82000000000005"/>
    <x v="5"/>
    <x v="16"/>
    <d v="2015-08-14T05:39:36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25"/>
    <x v="6"/>
    <x v="11"/>
    <d v="2015-02-15T23:35:47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s v="games/tabletop games"/>
    <n v="135.59"/>
    <x v="3"/>
    <x v="5"/>
    <d v="2015-02-27T00:31:51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1"/>
    <x v="5"/>
    <x v="16"/>
    <d v="2014-11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0"/>
    <x v="1"/>
    <d v="2017-01-14T01:26:00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57"/>
    <x v="3"/>
    <x v="18"/>
    <d v="2012-12-21T20:29:34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86"/>
    <x v="0"/>
    <x v="1"/>
    <d v="2016-10-19T14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38"/>
    <x v="2"/>
    <x v="3"/>
    <d v="2017-01-06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2"/>
    <x v="3"/>
    <x v="5"/>
    <d v="2016-01-12T19:10:22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5"/>
    <x v="0"/>
    <x v="1"/>
    <d v="2014-08-13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3"/>
    <x v="0"/>
    <x v="1"/>
    <d v="2014-12-20T04:11:05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85"/>
    <x v="3"/>
    <x v="5"/>
    <d v="2015-07-15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.05"/>
    <x v="0"/>
    <x v="0"/>
    <d v="2014-04-13T18:43:56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3999999999999"/>
    <x v="0"/>
    <x v="1"/>
    <d v="2016-04-20T15:41:12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6999999999999"/>
    <x v="2"/>
    <x v="3"/>
    <d v="2015-02-17T15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48"/>
    <x v="5"/>
    <x v="8"/>
    <d v="2013-09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45"/>
    <x v="0"/>
    <x v="1"/>
    <d v="2015-11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3"/>
    <x v="5"/>
    <d v="2016-10-04T19:39:06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4"/>
    <x v="3"/>
    <x v="5"/>
    <d v="2016-11-2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2"/>
    <x v="5"/>
    <x v="8"/>
    <d v="2011-08-08T17:12:51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5.98"/>
    <x v="6"/>
    <x v="9"/>
    <d v="2016-04-05T14:19:05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3"/>
    <x v="2"/>
    <x v="3"/>
    <d v="2014-11-12T20:35:1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67"/>
    <x v="7"/>
    <x v="15"/>
    <d v="2013-11-08T11:24: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24"/>
    <x v="2"/>
    <x v="3"/>
    <d v="2016-09-06T11:11:32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1"/>
    <x v="7"/>
    <x v="12"/>
    <d v="2014-07-14T16:41: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459999999999994"/>
    <x v="6"/>
    <x v="9"/>
    <d v="2014-04-29T20:00:2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.04"/>
    <x v="0"/>
    <x v="24"/>
    <d v="2015-11-05T00:36:37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760000000000005"/>
    <x v="5"/>
    <x v="8"/>
    <d v="2013-02-14T18:27:47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16"/>
    <x v="2"/>
    <x v="3"/>
    <d v="2014-05-13T15:47:04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3"/>
    <x v="0"/>
    <x v="4"/>
    <d v="2017-02-01T19:14:28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4"/>
    <x v="5"/>
    <x v="8"/>
    <d v="2010-10-18T05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86"/>
    <x v="5"/>
    <x v="8"/>
    <d v="2015-04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5"/>
    <x v="8"/>
    <d v="2010-06-28T05:28:14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0"/>
    <x v="4"/>
    <d v="2014-01-28T19:45:32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1"/>
    <x v="2"/>
    <x v="3"/>
    <d v="2014-10-27T00:10:16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39"/>
    <x v="0"/>
    <x v="1"/>
    <d v="2016-08-30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0"/>
    <x v="1"/>
    <d v="2016-10-09T23:09:28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3"/>
    <x v="7"/>
    <x v="15"/>
    <d v="2015-03-18T18:30:52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3"/>
    <x v="7"/>
    <x v="15"/>
    <d v="2015-03-30T22:07:4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489999999999995"/>
    <x v="6"/>
    <x v="11"/>
    <d v="2014-07-15T15:59:33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86"/>
    <x v="5"/>
    <x v="8"/>
    <d v="2012-03-19T16:31:12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s v="photography/photobooks"/>
    <n v="123.38"/>
    <x v="2"/>
    <x v="3"/>
    <d v="2016-03-01T10:19:3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4"/>
    <x v="7"/>
    <x v="12"/>
    <d v="2013-06-01T06:13:51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3"/>
    <x v="7"/>
    <x v="12"/>
    <d v="2012-11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3.97999999999999"/>
    <x v="0"/>
    <x v="0"/>
    <d v="2016-10-11T12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1"/>
    <x v="2"/>
    <d v="2015-12-02T04:07:46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2"/>
    <x v="0"/>
    <x v="4"/>
    <d v="2014-12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7"/>
    <x v="12"/>
    <d v="2012-08-14T04:13:00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86"/>
    <x v="0"/>
    <x v="4"/>
    <d v="2017-02-01T16:31:28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s v="film &amp; video/documentary"/>
    <n v="108.01"/>
    <x v="5"/>
    <x v="8"/>
    <d v="2014-11-07T22:09:57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58"/>
    <x v="5"/>
    <x v="8"/>
    <d v="2015-09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2"/>
    <x v="0"/>
    <x v="1"/>
    <d v="2016-08-04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49999999999994"/>
    <x v="0"/>
    <x v="0"/>
    <d v="2012-10-19T00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49"/>
    <x v="0"/>
    <x v="0"/>
    <d v="2014-11-01T20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5"/>
    <x v="2"/>
    <x v="3"/>
    <d v="2015-05-01T14:45:27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7.98"/>
    <x v="7"/>
    <x v="15"/>
    <d v="2010-12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s v="photography/photobooks"/>
    <n v="48.04"/>
    <x v="2"/>
    <x v="3"/>
    <d v="2016-02-14T10:38:23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5"/>
    <x v="8"/>
    <d v="2016-07-08T18:08:10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s v="theater/spaces"/>
    <n v="128.91"/>
    <x v="6"/>
    <x v="9"/>
    <d v="2015-03-20T01:41:39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79"/>
    <x v="6"/>
    <x v="11"/>
    <d v="2015-10-13T14:50:43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28"/>
    <x v="5"/>
    <x v="8"/>
    <d v="2013-02-08T19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24"/>
    <x v="6"/>
    <x v="11"/>
    <d v="2017-02-14T19:49:0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18"/>
    <x v="0"/>
    <x v="0"/>
    <d v="2015-05-14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7"/>
    <x v="15"/>
    <d v="2011-02-13T02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s v="photography/photobooks"/>
    <n v="462.86"/>
    <x v="2"/>
    <x v="3"/>
    <d v="2016-02-20T17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2"/>
    <x v="2"/>
    <x v="3"/>
    <d v="2014-06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5"/>
    <x v="5"/>
    <x v="8"/>
    <d v="2013-03-21T17:00:11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63"/>
    <x v="5"/>
    <x v="8"/>
    <d v="2012-06-22T13:33:26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11"/>
    <x v="3"/>
    <x v="5"/>
    <d v="2016-11-01T11:41:42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3"/>
    <x v="0"/>
    <x v="24"/>
    <d v="2015-08-19T18:20:39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4"/>
    <x v="7"/>
    <x v="15"/>
    <d v="2012-07-31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3"/>
    <x v="5"/>
    <d v="2016-05-15T22:28:49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1"/>
    <x v="0"/>
    <x v="1"/>
    <d v="2017-01-12T04:40:05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0"/>
    <x v="4"/>
    <d v="2015-10-02T19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3"/>
    <x v="6"/>
    <x v="9"/>
    <d v="2016-12-20T15:57:51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s v="games/tabletop games"/>
    <n v="44.17"/>
    <x v="3"/>
    <x v="5"/>
    <d v="2014-08-28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77"/>
    <x v="5"/>
    <x v="8"/>
    <d v="2013-10-03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1"/>
    <x v="6"/>
    <x v="11"/>
    <d v="2016-01-31T16:54:32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s v="theater/plays"/>
    <n v="327.08"/>
    <x v="6"/>
    <x v="11"/>
    <d v="2015-09-23T19:27:5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"/>
    <x v="6"/>
    <x v="9"/>
    <d v="2015-05-22T20:04:0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59"/>
    <x v="6"/>
    <x v="11"/>
    <d v="2016-11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6.97"/>
    <x v="0"/>
    <x v="0"/>
    <d v="2014-08-20T20:17:4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5.98"/>
    <x v="2"/>
    <x v="3"/>
    <d v="2015-10-19T14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05"/>
    <x v="7"/>
    <x v="15"/>
    <d v="2012-02-24T14:42:46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.03"/>
    <x v="7"/>
    <x v="12"/>
    <d v="2009-09-23T17:24:10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3"/>
    <x v="6"/>
    <x v="19"/>
    <d v="2016-02-25T17:39:00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4"/>
    <x v="5"/>
    <x v="8"/>
    <d v="2014-01-29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3"/>
    <x v="7"/>
    <x v="15"/>
    <d v="2012-09-12T20:37:41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s v="photography/photobooks"/>
    <n v="111.18"/>
    <x v="2"/>
    <x v="3"/>
    <d v="2015-07-26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17"/>
    <x v="6"/>
    <x v="11"/>
    <d v="2015-09-1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07"/>
    <x v="2"/>
    <x v="3"/>
    <d v="2016-02-23T17:01:04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1"/>
    <x v="2"/>
    <x v="3"/>
    <d v="2015-10-01T15:53:2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3"/>
    <x v="6"/>
    <x v="11"/>
    <d v="2016-06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6"/>
    <x v="11"/>
    <d v="2015-10-07T12:00:09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5"/>
    <x v="8"/>
    <d v="2013-02-07T17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69000000000005"/>
    <x v="0"/>
    <x v="1"/>
    <d v="2014-08-15T22:20:45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79"/>
    <x v="6"/>
    <x v="11"/>
    <d v="2015-10-15T16:49:3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5"/>
    <x v="6"/>
    <x v="11"/>
    <d v="2017-02-03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.04"/>
    <x v="7"/>
    <x v="15"/>
    <d v="2013-04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18"/>
    <x v="6"/>
    <x v="11"/>
    <d v="2015-06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2"/>
    <x v="5"/>
    <x v="16"/>
    <d v="2015-03-26T19:59:22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4"/>
    <x v="2"/>
    <x v="3"/>
    <d v="2015-07-04T00:44:42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489999999999995"/>
    <x v="5"/>
    <x v="8"/>
    <d v="2010-10-29T08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2"/>
    <x v="6"/>
    <x v="11"/>
    <d v="2016-07-16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1"/>
    <x v="4"/>
    <x v="7"/>
    <d v="2014-09-20T01:44:16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39"/>
    <x v="7"/>
    <x v="15"/>
    <d v="2014-01-25T16:25:07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67"/>
    <x v="1"/>
    <x v="2"/>
    <d v="2014-09-17T15:29:14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5"/>
    <x v="4"/>
    <x v="7"/>
    <d v="2014-05-30T21:31:24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7"/>
    <x v="6"/>
    <x v="11"/>
    <d v="2017-02-06T20:00:04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.02"/>
    <x v="6"/>
    <x v="11"/>
    <d v="2016-04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7.99"/>
    <x v="7"/>
    <x v="15"/>
    <d v="2011-11-22T16:12: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95"/>
    <x v="6"/>
    <x v="9"/>
    <d v="2014-08-11T19:16:26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2"/>
    <x v="3"/>
    <x v="5"/>
    <d v="2016-01-02T14:48:43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.02"/>
    <x v="5"/>
    <x v="8"/>
    <d v="2011-11-15T11:49:50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48"/>
    <x v="5"/>
    <x v="16"/>
    <d v="2017-01-31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0"/>
    <x v="1"/>
    <d v="2015-09-15T02:30:53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790000000000006"/>
    <x v="7"/>
    <x v="15"/>
    <d v="2012-05-2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69"/>
    <x v="6"/>
    <x v="11"/>
    <d v="2014-05-16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5"/>
    <x v="7"/>
    <x v="15"/>
    <d v="2013-01-02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2"/>
    <x v="0"/>
    <x v="1"/>
    <d v="2016-02-10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s v="games/video games"/>
    <n v="26.6"/>
    <x v="3"/>
    <x v="18"/>
    <d v="2014-11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19"/>
    <x v="0"/>
    <x v="0"/>
    <d v="2013-04-25T19:23:48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88"/>
    <x v="5"/>
    <x v="8"/>
    <d v="2013-02-25T00:55:51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4"/>
    <x v="5"/>
    <x v="16"/>
    <d v="2015-07-11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4999999999999"/>
    <x v="0"/>
    <x v="0"/>
    <d v="2014-08-10T01:41:37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3"/>
    <x v="0"/>
    <x v="1"/>
    <d v="2017-01-07T07:16:47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2"/>
    <x v="7"/>
    <x v="15"/>
    <d v="2013-08-21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36"/>
    <x v="7"/>
    <x v="15"/>
    <d v="2014-02-12T02:22:50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1"/>
    <x v="0"/>
    <x v="0"/>
    <d v="2013-06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2"/>
    <x v="3"/>
    <d v="2014-09-09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2"/>
    <x v="5"/>
    <x v="8"/>
    <d v="2015-10-15T06:01:0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3"/>
    <x v="3"/>
    <x v="5"/>
    <d v="2013-07-29T15:56:31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s v="technology/web"/>
    <n v="402.71"/>
    <x v="0"/>
    <x v="26"/>
    <d v="2015-10-06T14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68"/>
    <x v="7"/>
    <x v="25"/>
    <d v="2015-09-22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59.97"/>
    <x v="1"/>
    <x v="17"/>
    <d v="2015-07-15T13:52:46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37"/>
    <x v="3"/>
    <x v="5"/>
    <d v="2015-11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0.97999999999999"/>
    <x v="3"/>
    <x v="5"/>
    <d v="2016-03-23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s v="photography/photobooks"/>
    <n v="79.41"/>
    <x v="2"/>
    <x v="3"/>
    <d v="2015-10-21T08:20:53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s v="music/rock"/>
    <n v="70.58"/>
    <x v="7"/>
    <x v="15"/>
    <d v="2013-11-22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66"/>
    <x v="5"/>
    <x v="8"/>
    <d v="2012-06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79"/>
    <x v="2"/>
    <x v="3"/>
    <d v="2015-10-20T17:57:13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49"/>
    <x v="7"/>
    <x v="15"/>
    <d v="2010-11-05T14:54:46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5"/>
    <x v="0"/>
    <x v="1"/>
    <d v="2016-11-02T14:00:23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1999999999999"/>
    <x v="1"/>
    <x v="17"/>
    <d v="2013-05-07T15:33:26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180000000000007"/>
    <x v="4"/>
    <x v="7"/>
    <d v="2014-05-27T15:22:23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s v="games/tabletop games"/>
    <n v="52.7"/>
    <x v="3"/>
    <x v="5"/>
    <d v="2015-09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4"/>
    <x v="2"/>
    <x v="3"/>
    <d v="2015-05-06T20:45:49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77"/>
    <x v="6"/>
    <x v="11"/>
    <d v="2015-02-24T02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1"/>
    <x v="6"/>
    <x v="9"/>
    <d v="2016-01-18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2"/>
    <x v="0"/>
    <x v="0"/>
    <d v="2011-12-21T02:08:3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s v="photography/photobooks"/>
    <n v="211.48"/>
    <x v="2"/>
    <x v="3"/>
    <d v="2015-05-14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49999999999994"/>
    <x v="5"/>
    <x v="8"/>
    <d v="2015-02-08T14:32:02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8"/>
    <x v="5"/>
    <x v="8"/>
    <d v="2014-05-26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46"/>
    <x v="5"/>
    <x v="8"/>
    <d v="2010-07-20T18:38:04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7.97"/>
    <x v="0"/>
    <x v="1"/>
    <d v="2015-09-10T21:11:08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3"/>
    <x v="5"/>
    <x v="27"/>
    <d v="2013-11-05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3"/>
    <x v="0"/>
    <x v="26"/>
    <d v="2015-08-31T11:55:20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760000000000005"/>
    <x v="6"/>
    <x v="11"/>
    <d v="2015-05-20T13:46:17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1"/>
    <x v="1"/>
    <x v="17"/>
    <d v="2015-01-15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4"/>
    <x v="6"/>
    <x v="11"/>
    <d v="2015-06-03T01:34:36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s v="technology/wearables"/>
    <n v="133.25"/>
    <x v="0"/>
    <x v="1"/>
    <d v="2016-05-14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4"/>
    <x v="6"/>
    <x v="9"/>
    <d v="2014-09-06T16:11:45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69999999999993"/>
    <x v="6"/>
    <x v="11"/>
    <d v="2014-08-20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1"/>
    <x v="5"/>
    <x v="8"/>
    <d v="2011-01-24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25"/>
    <x v="0"/>
    <x v="0"/>
    <d v="2016-11-30T20:34:13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1"/>
    <x v="6"/>
    <x v="11"/>
    <d v="2014-11-21T07:34:22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1"/>
    <x v="7"/>
    <x v="15"/>
    <d v="2012-10-04T07:21:24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56"/>
    <x v="6"/>
    <x v="11"/>
    <d v="2014-12-17T14:01:07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.02"/>
    <x v="0"/>
    <x v="1"/>
    <d v="2016-02-02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2"/>
    <x v="7"/>
    <x v="15"/>
    <d v="2013-05-05T23:54:34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s v="photography/photobooks"/>
    <n v="94.74"/>
    <x v="2"/>
    <x v="3"/>
    <d v="2017-01-23T23:25:21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4"/>
    <x v="7"/>
    <x v="15"/>
    <d v="2011-01-21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4"/>
    <x v="0"/>
    <x v="0"/>
    <d v="2015-11-23T16:59:34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05"/>
    <x v="6"/>
    <x v="11"/>
    <d v="2014-06-12T13:46:58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39999999999995"/>
    <x v="6"/>
    <x v="11"/>
    <d v="2016-04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6"/>
    <x v="9"/>
    <d v="2012-09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57"/>
    <x v="6"/>
    <x v="11"/>
    <d v="2015-11-29T19:01:13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"/>
    <x v="6"/>
    <x v="11"/>
    <d v="2014-11-28T00:03:06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4"/>
    <x v="2"/>
    <x v="3"/>
    <d v="2016-09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35"/>
    <x v="6"/>
    <x v="11"/>
    <d v="2016-08-23T18:22:09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3000000000001"/>
    <x v="5"/>
    <x v="8"/>
    <d v="2015-06-08T21:33:00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s v="theater/spaces"/>
    <n v="109.59"/>
    <x v="6"/>
    <x v="9"/>
    <d v="2016-10-11T23:22:08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1"/>
    <x v="0"/>
    <x v="0"/>
    <d v="2013-04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4"/>
    <x v="0"/>
    <x v="4"/>
    <d v="2014-03-28T17:06:22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48"/>
    <x v="6"/>
    <x v="11"/>
    <d v="2015-03-05T21:19:17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1"/>
    <x v="5"/>
    <x v="16"/>
    <d v="2015-11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38"/>
    <x v="7"/>
    <x v="20"/>
    <d v="2016-08-25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4"/>
    <x v="5"/>
    <x v="16"/>
    <d v="2014-05-01T19:06:51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5"/>
    <x v="8"/>
    <d v="2017-01-25T11:58:2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2"/>
    <x v="2"/>
    <x v="3"/>
    <d v="2014-06-16T15:17:46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"/>
    <x v="5"/>
    <x v="16"/>
    <d v="2015-09-24T04:14:05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3"/>
    <x v="5"/>
    <x v="8"/>
    <d v="2014-07-17T05:03:11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6"/>
    <x v="11"/>
    <d v="2014-07-30T09:37:2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s v="theater/spaces"/>
    <n v="64.16"/>
    <x v="6"/>
    <x v="9"/>
    <d v="2015-09-08T07:59:53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3"/>
    <x v="3"/>
    <x v="5"/>
    <d v="2012-01-28T16:17:03"/>
  </r>
  <r>
    <n v="610"/>
    <s v="Bitch"/>
    <s v="A roadmovie by paw"/>
    <n v="100000"/>
    <n v="11943"/>
    <x v="2"/>
    <x v="10"/>
    <s v="SEK"/>
    <n v="1419780149"/>
    <n v="1417101749"/>
    <b v="0"/>
    <n v="38"/>
    <b v="0"/>
    <n v="12"/>
    <s v="film &amp; video/drama"/>
    <n v="314.29000000000002"/>
    <x v="5"/>
    <x v="10"/>
    <d v="2014-11-27T15:22:29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4"/>
    <x v="2"/>
    <x v="3"/>
    <d v="2016-05-03T14:25:10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s v="theater/plays"/>
    <n v="125.05"/>
    <x v="6"/>
    <x v="11"/>
    <d v="2014-12-16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3"/>
    <x v="0"/>
    <x v="1"/>
    <d v="2014-12-11T16:37:32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6999999999999"/>
    <x v="7"/>
    <x v="15"/>
    <d v="2014-12-15T23:08: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89"/>
    <x v="0"/>
    <x v="1"/>
    <d v="2015-02-10T22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3.98"/>
    <x v="6"/>
    <x v="11"/>
    <d v="2014-07-06T20:54:35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180000000000007"/>
    <x v="0"/>
    <x v="0"/>
    <d v="2015-01-06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s v="games/tabletop games"/>
    <n v="81.56"/>
    <x v="3"/>
    <x v="5"/>
    <d v="2015-07-17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5.99"/>
    <x v="7"/>
    <x v="13"/>
    <d v="2017-01-20T15:03:25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s v="technology/wearables"/>
    <n v="292.08"/>
    <x v="0"/>
    <x v="1"/>
    <d v="2014-10-14T07:11:3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6"/>
    <x v="5"/>
    <x v="8"/>
    <d v="2014-09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.02"/>
    <x v="7"/>
    <x v="15"/>
    <d v="2012-08-14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 "/>
    <n v="63.92"/>
    <x v="8"/>
    <x v="28"/>
    <d v="2015-06-22T00:10:11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48"/>
    <x v="5"/>
    <x v="16"/>
    <d v="2014-06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77"/>
    <x v="2"/>
    <x v="3"/>
    <d v="2017-01-07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46"/>
    <x v="0"/>
    <x v="0"/>
    <d v="2010-06-18T20:06:26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4"/>
    <x v="7"/>
    <d v="2014-07-19T00:08:10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07"/>
    <x v="4"/>
    <x v="7"/>
    <d v="2017-02-13T21:48:10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87"/>
    <x v="6"/>
    <x v="11"/>
    <d v="2015-05-10T04:07:47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s v="technology/space exploration"/>
    <n v="136.9"/>
    <x v="0"/>
    <x v="4"/>
    <d v="2015-02-02T22:49:21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88"/>
    <x v="7"/>
    <x v="15"/>
    <d v="2012-01-25T20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s v="technology/wearables"/>
    <n v="603.53"/>
    <x v="0"/>
    <x v="1"/>
    <d v="2016-05-30T05:39:06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68"/>
    <x v="6"/>
    <x v="11"/>
    <d v="2016-05-04T13:31:22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2"/>
    <x v="6"/>
    <x v="9"/>
    <d v="2015-03-02T19:39:05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1"/>
    <x v="3"/>
    <x v="5"/>
    <d v="2014-07-2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6"/>
    <x v="7"/>
    <x v="15"/>
    <d v="2016-09-27T22:01:50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2"/>
    <x v="7"/>
    <x v="12"/>
    <d v="2012-10-10T18:07:07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77"/>
    <x v="6"/>
    <x v="11"/>
    <d v="2015-08-17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7"/>
    <x v="15"/>
    <d v="2014-09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.05"/>
    <x v="1"/>
    <x v="17"/>
    <d v="2013-11-01T17:37:2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16"/>
    <x v="6"/>
    <x v="11"/>
    <d v="2014-05-19T15:17:38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78"/>
    <x v="3"/>
    <x v="5"/>
    <d v="2016-04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05"/>
    <x v="5"/>
    <x v="8"/>
    <d v="2010-06-03T22:10:2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4"/>
    <x v="0"/>
    <x v="0"/>
    <d v="2014-02-19T03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3"/>
    <x v="5"/>
    <x v="8"/>
    <d v="2014-04-16T15:15:47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78"/>
    <x v="6"/>
    <x v="9"/>
    <d v="2015-02-20T17:07:15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s v="photography/photobooks"/>
    <n v="81.27"/>
    <x v="2"/>
    <x v="3"/>
    <d v="2016-03-01T17:17:27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s v="music/electronic music"/>
    <n v="79.260000000000005"/>
    <x v="7"/>
    <x v="13"/>
    <d v="2015-02-09T17:05:07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1"/>
    <x v="7"/>
    <x v="15"/>
    <d v="2015-05-06T11:47:56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3"/>
    <x v="6"/>
    <x v="11"/>
    <d v="2015-08-14T11:20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3"/>
    <x v="5"/>
    <x v="27"/>
    <d v="2011-08-31T04:30:25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8.94999999999999"/>
    <x v="5"/>
    <x v="16"/>
    <d v="2016-05-06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1"/>
    <x v="7"/>
    <x v="12"/>
    <d v="2013-02-08T23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s v="theater/plays"/>
    <n v="151.46"/>
    <x v="6"/>
    <x v="11"/>
    <d v="2015-06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07"/>
    <x v="6"/>
    <x v="11"/>
    <d v="2015-02-02T22:31:01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15"/>
    <x v="0"/>
    <x v="24"/>
    <d v="2014-09-30T12:59:59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"/>
    <x v="0"/>
    <x v="0"/>
    <d v="2013-08-07T13:03:18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5"/>
    <x v="7"/>
    <x v="22"/>
    <d v="2012-09-23T01:26:00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s v="photography/photobooks"/>
    <n v="133.9"/>
    <x v="2"/>
    <x v="3"/>
    <d v="2016-09-15T06:55:41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3"/>
    <x v="3"/>
    <x v="5"/>
    <d v="2015-06-08T15:01:08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0"/>
    <x v="1"/>
    <d v="2014-12-01T05:16:04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2"/>
    <x v="5"/>
    <x v="8"/>
    <d v="2012-03-22T21:49:2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27"/>
    <x v="3"/>
    <x v="5"/>
    <d v="2016-05-06T13:58:34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4"/>
    <x v="7"/>
    <d v="2014-10-31T03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27000000000001"/>
    <x v="6"/>
    <x v="11"/>
    <d v="2014-05-20T15:47:2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48"/>
    <x v="7"/>
    <x v="13"/>
    <d v="2015-11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0"/>
    <x v="4"/>
    <d v="2014-04-01T17:00:12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3"/>
    <x v="5"/>
    <d v="2014-03-26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.03"/>
    <x v="6"/>
    <x v="11"/>
    <d v="2015-06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69"/>
    <x v="4"/>
    <x v="7"/>
    <d v="2016-10-11T11:16:33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4"/>
    <x v="0"/>
    <x v="1"/>
    <d v="2016-02-17T19:18:39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s v="publishing/nonfiction"/>
    <n v="187.19"/>
    <x v="1"/>
    <x v="17"/>
    <d v="2015-04-08T03:57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1"/>
    <x v="5"/>
    <x v="8"/>
    <d v="2010-06-01T18:07:59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1"/>
    <x v="7"/>
    <x v="15"/>
    <d v="2012-01-31T20:06:15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3.95"/>
    <x v="6"/>
    <x v="11"/>
    <d v="2015-09-03T14:21:26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5.96"/>
    <x v="1"/>
    <x v="17"/>
    <d v="2016-12-29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7.96"/>
    <x v="7"/>
    <x v="12"/>
    <d v="2010-06-06T19:09:14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3"/>
    <x v="6"/>
    <x v="11"/>
    <d v="2014-06-10T09:07:49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08"/>
    <x v="7"/>
    <x v="13"/>
    <d v="2015-09-24T06:02:51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17"/>
    <x v="5"/>
    <x v="8"/>
    <d v="2015-10-14T11:12:07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2"/>
    <x v="5"/>
    <x v="8"/>
    <d v="2013-03-27T23:17:40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4"/>
    <x v="7"/>
    <x v="15"/>
    <d v="2016-11-30T22:50:33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6"/>
    <x v="11"/>
    <d v="2016-05-01T22:08:57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1.97"/>
    <x v="7"/>
    <x v="15"/>
    <d v="2012-01-19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0"/>
    <x v="0"/>
    <d v="2013-11-26T00:32:17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37"/>
    <x v="7"/>
    <x v="15"/>
    <d v="2012-10-12T17:10:21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27"/>
    <x v="5"/>
    <x v="16"/>
    <d v="2014-07-08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6"/>
    <x v="9"/>
    <d v="2017-02-09T17:36:33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05"/>
    <x v="7"/>
    <x v="12"/>
    <d v="2014-08-28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s v="theater/plays"/>
    <n v="90.68"/>
    <x v="6"/>
    <x v="11"/>
    <d v="2016-08-30T22:03:05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5"/>
    <x v="5"/>
    <x v="8"/>
    <d v="2013-03-22T13:51:1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"/>
    <x v="5"/>
    <x v="8"/>
    <d v="2015-07-22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"/>
    <x v="6"/>
    <x v="11"/>
    <d v="2014-08-27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57"/>
    <x v="6"/>
    <x v="11"/>
    <d v="2014-10-20T07:27:59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21"/>
    <x v="5"/>
    <x v="16"/>
    <d v="2014-10-20T17:52:52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69"/>
    <x v="2"/>
    <x v="3"/>
    <d v="2015-02-17T18:45:2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3"/>
    <x v="6"/>
    <x v="19"/>
    <d v="2014-05-29T04:00:45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3"/>
    <x v="7"/>
    <x v="15"/>
    <d v="2016-07-02T16:22:03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2"/>
    <x v="6"/>
    <x v="11"/>
    <d v="2015-04-24T13:21:07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s v="publishing/nonfiction"/>
    <n v="59.36"/>
    <x v="1"/>
    <x v="17"/>
    <d v="2015-11-09T07:58:55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62"/>
    <x v="7"/>
    <x v="15"/>
    <d v="2013-09-29T15:56:28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1000000000001"/>
    <x v="7"/>
    <x v="12"/>
    <d v="2012-12-14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7"/>
    <x v="12"/>
    <d v="2010-06-25T02:46:2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29"/>
    <x v="6"/>
    <x v="11"/>
    <d v="2015-08-23T22:59:28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24"/>
    <x v="6"/>
    <x v="11"/>
    <d v="2014-08-29T18:19:33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1"/>
    <x v="7"/>
    <x v="15"/>
    <d v="2013-08-16T21:11:25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4"/>
    <x v="6"/>
    <x v="11"/>
    <d v="2016-07-10T18:48:47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5"/>
    <x v="5"/>
    <x v="8"/>
    <d v="2015-04-07T16:22:37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1"/>
    <x v="6"/>
    <x v="11"/>
    <d v="2015-02-02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"/>
    <x v="5"/>
    <x v="16"/>
    <d v="2015-11-25T17:07:01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77000000000001"/>
    <x v="6"/>
    <x v="19"/>
    <d v="2015-04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71"/>
    <x v="6"/>
    <x v="9"/>
    <d v="2016-07-13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3"/>
    <x v="6"/>
    <x v="11"/>
    <d v="2017-01-18T04:56:06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5"/>
    <x v="7"/>
    <x v="22"/>
    <d v="2016-07-18T14:31:46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650000000000006"/>
    <x v="2"/>
    <x v="3"/>
    <d v="2016-03-25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.01"/>
    <x v="7"/>
    <x v="15"/>
    <d v="2014-05-27T13:19:26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77"/>
    <x v="6"/>
    <x v="11"/>
    <d v="2011-03-31T03:42:1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87"/>
    <x v="6"/>
    <x v="11"/>
    <d v="2016-09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.02"/>
    <x v="5"/>
    <x v="8"/>
    <d v="2012-01-25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46"/>
    <x v="0"/>
    <x v="0"/>
    <d v="2014-11-03T16:10:43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26"/>
    <x v="7"/>
    <x v="14"/>
    <d v="2017-03-01T16:50:08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3"/>
    <x v="6"/>
    <x v="11"/>
    <d v="2014-07-14T22:53:34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3"/>
    <x v="6"/>
    <x v="11"/>
    <d v="2014-06-01T11:49:36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4"/>
    <x v="6"/>
    <x v="11"/>
    <d v="2015-01-24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4"/>
    <x v="6"/>
    <x v="11"/>
    <d v="2016-05-15T18:35:15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2"/>
    <x v="7"/>
    <x v="25"/>
    <d v="2014-12-04T21:39:12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3"/>
    <x v="7"/>
    <x v="15"/>
    <d v="2013-01-31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4"/>
    <x v="1"/>
    <x v="17"/>
    <d v="2014-06-17T13:43:2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"/>
    <x v="7"/>
    <x v="15"/>
    <d v="2011-12-19T21:12:36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"/>
    <x v="6"/>
    <x v="9"/>
    <d v="2015-12-03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1"/>
    <x v="3"/>
    <x v="29"/>
    <d v="2016-03-24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s v="technology/hardware"/>
    <n v="169.52"/>
    <x v="0"/>
    <x v="0"/>
    <d v="2014-03-24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69"/>
    <x v="6"/>
    <x v="11"/>
    <d v="2014-09-11T07:47:50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2"/>
    <x v="5"/>
    <x v="8"/>
    <d v="2012-02-09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19"/>
    <x v="1"/>
    <x v="2"/>
    <d v="2011-04-13T00:20:49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79"/>
    <x v="2"/>
    <x v="3"/>
    <d v="2016-06-08T23:29:55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7"/>
    <x v="15"/>
    <d v="2013-12-12T21:02:2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1"/>
    <x v="6"/>
    <x v="11"/>
    <d v="2015-09-07T06:21:09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5"/>
    <x v="6"/>
    <x v="11"/>
    <d v="2014-05-17T01:30:55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49999999999994"/>
    <x v="1"/>
    <x v="17"/>
    <d v="2014-07-09T12:03:49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40000000000006"/>
    <x v="7"/>
    <x v="15"/>
    <d v="2014-10-12T23:54:23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3"/>
    <x v="2"/>
    <x v="3"/>
    <d v="2015-04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2"/>
    <x v="2"/>
    <x v="3"/>
    <d v="2016-09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1"/>
    <x v="2"/>
    <x v="3"/>
    <d v="2015-10-15T10:27:1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1"/>
    <x v="6"/>
    <x v="11"/>
    <d v="2012-11-20T11:58:45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19"/>
    <x v="2"/>
    <x v="3"/>
    <d v="2016-12-01T15:53:27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s v="photography/photobooks"/>
    <n v="104.39"/>
    <x v="2"/>
    <x v="3"/>
    <d v="2015-03-04T21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5"/>
    <x v="8"/>
    <d v="2015-03-15T19:02:06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7"/>
    <x v="12"/>
    <d v="2014-04-07T00:06:29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1"/>
    <x v="7"/>
    <x v="15"/>
    <d v="2016-11-03T16:03:26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16"/>
    <x v="2"/>
    <x v="3"/>
    <d v="2014-05-23T17:48:0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"/>
    <x v="3"/>
    <x v="5"/>
    <d v="2017-03-06T18:01:30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4"/>
    <x v="5"/>
    <x v="8"/>
    <d v="2010-03-29T15:54:18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4"/>
    <x v="7"/>
    <x v="12"/>
    <d v="2015-09-20T17:55:2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2"/>
    <x v="7"/>
    <x v="12"/>
    <d v="2013-01-25T09:09:15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3"/>
    <x v="6"/>
    <x v="9"/>
    <d v="2015-12-21T20:50:48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.04"/>
    <x v="7"/>
    <x v="15"/>
    <d v="2014-06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13"/>
    <x v="7"/>
    <x v="15"/>
    <d v="2011-10-29T01:13:16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s v="theater/plays"/>
    <n v="126.72"/>
    <x v="6"/>
    <x v="11"/>
    <d v="2016-11-23T01:59:03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2"/>
    <x v="2"/>
    <x v="3"/>
    <d v="2015-11-25T14:51:26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6"/>
    <x v="2"/>
    <x v="3"/>
    <d v="2015-04-15T21:28:4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2"/>
    <x v="5"/>
    <x v="16"/>
    <d v="2016-05-26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5"/>
    <x v="5"/>
    <x v="8"/>
    <d v="2010-03-18T17:52:16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06"/>
    <x v="0"/>
    <x v="0"/>
    <d v="2014-07-28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2"/>
    <x v="3"/>
    <x v="5"/>
    <d v="2015-10-19T15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5"/>
    <x v="8"/>
    <d v="2013-03-15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5"/>
    <x v="0"/>
    <x v="1"/>
    <d v="2014-07-15T13:56:40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s v="music/rock"/>
    <n v="65.91"/>
    <x v="7"/>
    <x v="15"/>
    <d v="2016-03-04T16:32:01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0"/>
    <x v="1"/>
    <d v="2016-07-05T16:41:49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5.99"/>
    <x v="5"/>
    <x v="10"/>
    <d v="2016-02-29T07:50:25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57"/>
    <x v="3"/>
    <x v="5"/>
    <d v="2017-01-10T08:46:17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7"/>
    <x v="12"/>
    <d v="2012-04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1"/>
    <x v="6"/>
    <x v="9"/>
    <d v="2017-01-05T20:05:30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s v="film &amp; video/television"/>
    <n v="194.44"/>
    <x v="5"/>
    <x v="16"/>
    <d v="2015-11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5000000000002"/>
    <x v="6"/>
    <x v="11"/>
    <d v="2015-12-03T19:38:28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27"/>
    <x v="7"/>
    <x v="12"/>
    <d v="2011-11-05T21:21:1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19"/>
    <x v="5"/>
    <x v="8"/>
    <d v="2015-04-07T17:41:55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4"/>
    <x v="7"/>
    <x v="14"/>
    <d v="2017-02-17T19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88"/>
    <x v="6"/>
    <x v="19"/>
    <d v="2014-08-29T18:04:57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28"/>
    <x v="6"/>
    <x v="9"/>
    <d v="2014-05-19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85"/>
    <x v="7"/>
    <x v="22"/>
    <d v="2011-03-24T20:01:36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s v="theater/plays"/>
    <n v="173.7"/>
    <x v="6"/>
    <x v="11"/>
    <d v="2016-11-07T08:26:16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s v="games/tabletop games"/>
    <n v="144.43"/>
    <x v="3"/>
    <x v="5"/>
    <d v="2015-01-10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13"/>
    <x v="4"/>
    <x v="7"/>
    <d v="2015-08-27T04:33:41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2"/>
    <x v="5"/>
    <x v="8"/>
    <d v="2015-06-29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1"/>
    <x v="0"/>
    <x v="1"/>
    <d v="2015-12-01T20:00:56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s v="theater/spaces"/>
    <n v="88.87"/>
    <x v="6"/>
    <x v="9"/>
    <d v="2014-11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760000000000005"/>
    <x v="4"/>
    <x v="30"/>
    <d v="2015-04-19T02:31:16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2"/>
    <x v="5"/>
    <x v="16"/>
    <d v="2015-05-25T13:10:24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5.99"/>
    <x v="4"/>
    <x v="7"/>
    <d v="2016-11-30T04:29:27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2"/>
    <x v="5"/>
    <x v="8"/>
    <d v="2011-02-14T12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4"/>
    <x v="9"/>
    <x v="31"/>
    <d v="2015-04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2"/>
    <x v="6"/>
    <x v="19"/>
    <d v="2014-06-24T08:49:38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4"/>
    <x v="5"/>
    <x v="16"/>
    <d v="2015-03-05T07:22:05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88"/>
    <x v="5"/>
    <x v="16"/>
    <d v="2014-06-04T01:44:10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65"/>
    <x v="6"/>
    <x v="9"/>
    <d v="2015-10-22T03:07:26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79"/>
    <x v="2"/>
    <x v="3"/>
    <d v="2017-01-01T17:35:22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8.96"/>
    <x v="7"/>
    <x v="15"/>
    <d v="2011-07-12T02:45:37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86"/>
    <x v="6"/>
    <x v="9"/>
    <d v="2016-07-16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67"/>
    <x v="4"/>
    <x v="7"/>
    <d v="2016-10-27T14:27:51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68"/>
    <x v="7"/>
    <x v="15"/>
    <d v="2011-08-08T16:35:39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1"/>
    <x v="7"/>
    <x v="15"/>
    <d v="2013-04-06T19:12:16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2"/>
    <x v="6"/>
    <x v="11"/>
    <d v="2016-06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.02"/>
    <x v="6"/>
    <x v="9"/>
    <d v="2014-12-02T21:37:42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2"/>
    <x v="5"/>
    <x v="23"/>
    <d v="2013-04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4"/>
    <x v="0"/>
    <x v="0"/>
    <d v="2011-04-05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3"/>
    <x v="3"/>
    <x v="5"/>
    <d v="2015-11-23T09:05:39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.03"/>
    <x v="7"/>
    <x v="25"/>
    <d v="2013-01-30T18:01:51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2"/>
    <x v="3"/>
    <d v="2016-02-0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s v="food/food trucks"/>
    <n v="305.77999999999997"/>
    <x v="4"/>
    <x v="30"/>
    <d v="2014-07-08T15:56:4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6"/>
    <x v="11"/>
    <d v="2013-11-13T17:42:4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6"/>
    <x v="19"/>
    <d v="2014-07-25T19:25:12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87"/>
    <x v="6"/>
    <x v="11"/>
    <d v="2015-09-15T02:19:22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36"/>
    <x v="6"/>
    <x v="11"/>
    <d v="2014-06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4"/>
    <x v="7"/>
    <x v="22"/>
    <d v="2011-11-01T04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78"/>
    <x v="7"/>
    <x v="22"/>
    <d v="2011-10-29T03:35:39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1.97999999999999"/>
    <x v="6"/>
    <x v="11"/>
    <d v="2016-07-25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s v="photography/photobooks"/>
    <n v="67.14"/>
    <x v="2"/>
    <x v="3"/>
    <d v="2015-08-31T19:17:38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s v="publishing/translations"/>
    <n v="744.55"/>
    <x v="1"/>
    <x v="32"/>
    <d v="2015-05-18T18:24:38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3"/>
    <x v="5"/>
    <d v="2014-02-25T00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17"/>
    <x v="6"/>
    <x v="19"/>
    <d v="2014-04-25T13:32:38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869999999999997"/>
    <x v="1"/>
    <x v="2"/>
    <d v="2013-01-17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s v="music/rock"/>
    <n v="77.64"/>
    <x v="7"/>
    <x v="15"/>
    <d v="2014-01-17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2"/>
    <x v="0"/>
    <x v="0"/>
    <d v="2011-08-10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6"/>
    <x v="11"/>
    <d v="2015-05-13T09:29:57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s v="theater/plays"/>
    <n v="202.85"/>
    <x v="6"/>
    <x v="11"/>
    <d v="2015-03-01T05:16:54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28"/>
    <x v="6"/>
    <x v="11"/>
    <d v="2015-02-06T17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3"/>
    <x v="5"/>
    <d v="2016-03-23T16:00:09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68"/>
    <x v="7"/>
    <x v="12"/>
    <d v="2012-11-13T15:33:57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s v="music/pop"/>
    <n v="80.180000000000007"/>
    <x v="7"/>
    <x v="22"/>
    <d v="2015-12-05T23:57:11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4.95"/>
    <x v="7"/>
    <x v="15"/>
    <d v="2013-11-01T20:21:07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3"/>
    <x v="4"/>
    <x v="7"/>
    <d v="2015-07-02T03:00:54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4.99"/>
    <x v="6"/>
    <x v="11"/>
    <d v="2015-02-18T17:34:59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3"/>
    <x v="7"/>
    <x v="15"/>
    <d v="2010-12-24T02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67"/>
    <x v="3"/>
    <x v="18"/>
    <d v="2013-05-23T05:28:23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2"/>
    <x v="3"/>
    <x v="18"/>
    <d v="2015-02-10T12:07:43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6.96"/>
    <x v="7"/>
    <x v="12"/>
    <d v="2013-11-13T23:08:56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47"/>
    <x v="3"/>
    <x v="5"/>
    <d v="2017-01-31T19:51:40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31"/>
    <x v="7"/>
    <x v="15"/>
    <d v="2013-03-08T20:54:03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89"/>
    <x v="7"/>
    <x v="15"/>
    <d v="2011-01-12T07:49:21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07"/>
    <x v="5"/>
    <x v="8"/>
    <d v="2013-04-30T20:13:07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3"/>
    <x v="7"/>
    <x v="25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7"/>
    <x v="20"/>
    <d v="2016-11-21T06:11: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88"/>
    <x v="6"/>
    <x v="11"/>
    <d v="2014-10-29T16:24:46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8"/>
    <x v="2"/>
    <x v="3"/>
    <d v="2015-04-29T20:43:15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1"/>
    <x v="6"/>
    <x v="11"/>
    <d v="2015-02-24T16:49:54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89"/>
    <x v="5"/>
    <x v="8"/>
    <d v="2012-06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67"/>
    <x v="2"/>
    <x v="3"/>
    <d v="2016-11-16T06:13:58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2"/>
    <x v="6"/>
    <x v="19"/>
    <d v="2014-06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150000000000006"/>
    <x v="7"/>
    <x v="22"/>
    <d v="2012-11-10T05:19:27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1"/>
    <x v="17"/>
    <d v="2011-07-07T20:05:5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58999999999997"/>
    <x v="6"/>
    <x v="9"/>
    <d v="2015-05-04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27"/>
    <x v="6"/>
    <x v="11"/>
    <d v="2012-03-02T21:00:58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3"/>
    <x v="6"/>
    <x v="11"/>
    <d v="2015-05-12T12:52:02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3"/>
    <x v="5"/>
    <x v="8"/>
    <d v="2012-07-24T02:16:37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46"/>
    <x v="0"/>
    <x v="1"/>
    <d v="2016-06-01T06:38:29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1"/>
    <x v="6"/>
    <x v="11"/>
    <d v="2014-07-31T18:30:45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05"/>
    <x v="5"/>
    <x v="8"/>
    <d v="2011-08-02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1"/>
    <x v="7"/>
    <x v="12"/>
    <d v="2016-05-06T23:33:30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57"/>
    <x v="0"/>
    <x v="0"/>
    <d v="2015-04-01T05:46:37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8"/>
    <x v="6"/>
    <x v="11"/>
    <d v="2015-08-27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s v="games/tabletop games"/>
    <n v="37.119999999999997"/>
    <x v="3"/>
    <x v="5"/>
    <d v="2017-01-2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2"/>
    <x v="0"/>
    <x v="1"/>
    <d v="2016-06-22T15:58:28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86"/>
    <x v="7"/>
    <x v="15"/>
    <d v="2013-10-10T18:44:06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2"/>
    <x v="7"/>
    <x v="12"/>
    <d v="2011-08-29T00:18:17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46"/>
    <x v="5"/>
    <x v="23"/>
    <d v="2013-07-10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3"/>
    <x v="7"/>
    <x v="15"/>
    <d v="2013-07-0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67"/>
    <x v="7"/>
    <x v="13"/>
    <d v="2014-09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39999999999995"/>
    <x v="5"/>
    <x v="8"/>
    <d v="2014-05-21T20:37:52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5"/>
    <x v="8"/>
    <d v="2016-02-15T19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38"/>
    <x v="5"/>
    <x v="27"/>
    <d v="2011-04-02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s v="theater/plays"/>
    <n v="84.29"/>
    <x v="6"/>
    <x v="11"/>
    <d v="2017-02-02T10:12:32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2"/>
    <x v="5"/>
    <x v="27"/>
    <d v="2010-11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1"/>
    <x v="5"/>
    <x v="21"/>
    <d v="2014-09-23T19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29"/>
    <x v="7"/>
    <x v="15"/>
    <d v="2013-10-14T16:24:19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1"/>
    <x v="7"/>
    <x v="25"/>
    <d v="2014-11-18T19:22:37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6"/>
    <x v="11"/>
    <d v="2016-04-06T14:35:58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.03"/>
    <x v="6"/>
    <x v="9"/>
    <d v="2012-11-26T20:04:12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57"/>
    <x v="0"/>
    <x v="4"/>
    <d v="2012-08-22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3"/>
    <x v="1"/>
    <x v="17"/>
    <d v="2014-05-22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6"/>
    <x v="9"/>
    <d v="2014-05-02T12:13:33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3"/>
    <x v="6"/>
    <x v="11"/>
    <d v="2017-03-02T12:55:07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2"/>
    <x v="5"/>
    <x v="23"/>
    <d v="2012-11-30T04:44:32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s v="film &amp; video/shorts"/>
    <n v="132.05000000000001"/>
    <x v="5"/>
    <x v="27"/>
    <d v="2014-07-15T19:42:34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77000000000001"/>
    <x v="7"/>
    <x v="22"/>
    <d v="2012-11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39999999999995"/>
    <x v="7"/>
    <x v="15"/>
    <d v="2015-02-14T17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3"/>
    <x v="3"/>
    <x v="5"/>
    <d v="2016-11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6"/>
    <x v="11"/>
    <d v="2016-12-22T22:04:55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07"/>
    <x v="7"/>
    <x v="15"/>
    <d v="2015-04-07T18:12:22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47"/>
    <x v="0"/>
    <x v="0"/>
    <d v="2013-10-31T22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17"/>
    <x v="2"/>
    <x v="3"/>
    <d v="2014-07-14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"/>
    <x v="5"/>
    <x v="27"/>
    <d v="2013-05-15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7"/>
    <x v="12"/>
    <d v="2012-06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3"/>
    <x v="0"/>
    <x v="0"/>
    <d v="2016-09-07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3"/>
    <x v="1"/>
    <x v="17"/>
    <d v="2011-05-31T15:19:23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6"/>
    <x v="11"/>
    <d v="2014-12-09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3.98"/>
    <x v="3"/>
    <x v="18"/>
    <d v="2015-12-15T04:00:11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7"/>
    <x v="12"/>
    <d v="2014-08-19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4"/>
    <x v="0"/>
    <x v="0"/>
    <d v="2013-02-11T02:54:1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19"/>
    <x v="0"/>
    <x v="0"/>
    <d v="2015-07-14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09999999999994"/>
    <x v="7"/>
    <x v="15"/>
    <d v="2012-12-21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3"/>
    <x v="6"/>
    <x v="9"/>
    <d v="2013-06-07T01:29:20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s v="theater/plays"/>
    <n v="126.67"/>
    <x v="6"/>
    <x v="11"/>
    <d v="2014-05-30T17:26:5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5"/>
    <x v="1"/>
    <x v="17"/>
    <d v="2013-05-28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08"/>
    <x v="7"/>
    <x v="15"/>
    <d v="2013-05-28T19:44:52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6999999999999"/>
    <x v="2"/>
    <x v="3"/>
    <d v="2014-12-08T18:46:10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1"/>
    <x v="6"/>
    <x v="9"/>
    <d v="2015-04-03T17:34:41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2"/>
    <x v="6"/>
    <x v="11"/>
    <d v="2015-11-15T17:01:24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87"/>
    <x v="5"/>
    <x v="8"/>
    <d v="2011-12-16T13:14:29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27000000000001"/>
    <x v="7"/>
    <x v="15"/>
    <d v="2012-03-15T01:20:34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"/>
    <x v="6"/>
    <x v="11"/>
    <d v="2014-10-08T18:54:03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77"/>
    <x v="6"/>
    <x v="11"/>
    <d v="2011-12-06T22:47:0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48"/>
    <x v="7"/>
    <x v="12"/>
    <d v="2011-11-03T02:39:56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"/>
    <x v="5"/>
    <x v="27"/>
    <d v="2011-07-29T18:12:08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67"/>
    <x v="6"/>
    <x v="9"/>
    <d v="2015-06-15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7.98"/>
    <x v="7"/>
    <x v="15"/>
    <d v="2014-11-07T07:04:34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69999999999993"/>
    <x v="6"/>
    <x v="11"/>
    <d v="2015-06-12T00:33:25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33"/>
    <x v="0"/>
    <x v="0"/>
    <d v="2016-10-18T04:14:37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s v="publishing/nonfiction"/>
    <n v="127.33"/>
    <x v="1"/>
    <x v="17"/>
    <d v="2014-12-15T13:10:1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38"/>
    <x v="7"/>
    <x v="13"/>
    <d v="2016-02-26T09:46:56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38"/>
    <x v="5"/>
    <x v="23"/>
    <d v="2016-07-01T15:41:45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88999999999999"/>
    <x v="0"/>
    <x v="1"/>
    <d v="2014-08-05T20:46:38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29"/>
    <x v="5"/>
    <x v="27"/>
    <d v="2013-05-08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7"/>
    <x v="13"/>
    <d v="2013-10-01T17:56:17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s v="music/rock"/>
    <n v="62.87"/>
    <x v="7"/>
    <x v="15"/>
    <d v="2016-12-16T01:35:19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.03"/>
    <x v="7"/>
    <x v="13"/>
    <d v="2016-08-29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s v="theater/musical"/>
    <n v="356.84"/>
    <x v="6"/>
    <x v="19"/>
    <d v="2015-04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25"/>
    <x v="2"/>
    <x v="3"/>
    <d v="2016-11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18"/>
    <x v="7"/>
    <x v="15"/>
    <d v="2016-09-21T14:45:17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5"/>
    <x v="5"/>
    <x v="8"/>
    <d v="2010-09-09T14:30:14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s v="music/pop"/>
    <n v="159.52000000000001"/>
    <x v="7"/>
    <x v="22"/>
    <d v="2016-02-16T09:46:16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59"/>
    <x v="5"/>
    <x v="23"/>
    <d v="2015-01-20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76"/>
    <x v="6"/>
    <x v="9"/>
    <d v="2015-09-01T12:51:32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66"/>
    <x v="7"/>
    <x v="12"/>
    <d v="2013-05-22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1"/>
    <x v="0"/>
    <x v="1"/>
    <d v="2016-03-15T14:00:50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77"/>
    <x v="6"/>
    <x v="19"/>
    <d v="2016-04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59"/>
    <x v="5"/>
    <x v="8"/>
    <d v="2016-11-23T07:42:46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3"/>
    <x v="2"/>
    <x v="3"/>
    <d v="2016-12-27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18"/>
    <x v="6"/>
    <x v="9"/>
    <d v="2014-07-24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3.95"/>
    <x v="5"/>
    <x v="8"/>
    <d v="2009-05-17T03:55:13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1"/>
    <x v="6"/>
    <x v="11"/>
    <d v="2016-03-02T02:27:39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s v="technology/wearables"/>
    <n v="161.22"/>
    <x v="0"/>
    <x v="1"/>
    <d v="2014-05-14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19"/>
    <x v="7"/>
    <x v="25"/>
    <d v="2012-03-05T18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0"/>
    <x v="1"/>
    <d v="2016-05-20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7"/>
    <x v="25"/>
    <d v="2015-08-12T15:13:26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479999999999997"/>
    <x v="5"/>
    <x v="23"/>
    <d v="2014-03-05T17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4"/>
    <x v="6"/>
    <x v="9"/>
    <d v="2016-02-18T00:44:54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07"/>
    <x v="2"/>
    <x v="3"/>
    <d v="2015-01-22T14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19"/>
    <x v="0"/>
    <x v="1"/>
    <d v="2015-07-09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549999999999997"/>
    <x v="7"/>
    <x v="12"/>
    <d v="2014-02-10T14:00:06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4"/>
    <x v="6"/>
    <x v="11"/>
    <d v="2015-09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159999999999997"/>
    <x v="7"/>
    <x v="13"/>
    <d v="2016-07-04T04:00:04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999999999999"/>
    <x v="7"/>
    <x v="25"/>
    <d v="2015-03-18T20:45:05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87"/>
    <x v="5"/>
    <x v="8"/>
    <d v="2015-03-30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19"/>
    <x v="7"/>
    <x v="15"/>
    <d v="2015-01-14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2"/>
    <x v="7"/>
    <x v="12"/>
    <d v="2013-02-02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s v="film &amp; video/shorts"/>
    <n v="375.76"/>
    <x v="5"/>
    <x v="27"/>
    <d v="2015-10-14T13:20:45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87"/>
    <x v="0"/>
    <x v="4"/>
    <d v="2015-04-14T12:55:22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2"/>
    <x v="3"/>
    <x v="18"/>
    <d v="2014-03-25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05"/>
    <x v="1"/>
    <x v="33"/>
    <d v="2016-06-28T22:00:04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.02"/>
    <x v="7"/>
    <x v="15"/>
    <d v="2011-02-11T19:07:2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"/>
    <x v="2"/>
    <x v="3"/>
    <d v="2017-01-26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"/>
    <x v="6"/>
    <x v="11"/>
    <d v="2014-06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5"/>
    <x v="5"/>
    <x v="8"/>
    <d v="2016-06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.03"/>
    <x v="6"/>
    <x v="11"/>
    <d v="2016-09-05T19:50:54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5"/>
    <x v="7"/>
    <x v="15"/>
    <d v="2015-04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"/>
    <x v="1"/>
    <x v="17"/>
    <d v="2011-12-02T19:05:47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39999999999995"/>
    <x v="6"/>
    <x v="11"/>
    <d v="2015-05-30T20:57:18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3"/>
    <x v="6"/>
    <x v="9"/>
    <d v="2016-07-04T08:10:18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3"/>
    <x v="7"/>
    <x v="25"/>
    <d v="2012-02-09T01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"/>
    <x v="5"/>
    <x v="8"/>
    <d v="2012-03-01T21:53:49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1"/>
    <x v="7"/>
    <x v="22"/>
    <d v="2012-08-25T19:46:5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849999999999994"/>
    <x v="7"/>
    <x v="15"/>
    <d v="2014-01-06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4"/>
    <x v="1"/>
    <x v="17"/>
    <d v="2013-06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78"/>
    <x v="6"/>
    <x v="11"/>
    <d v="2015-01-14T16:14:44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s v="photography/photobooks"/>
    <n v="221.79"/>
    <x v="2"/>
    <x v="3"/>
    <d v="2017-01-21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6"/>
    <x v="11"/>
    <d v="2015-10-01T02:08:13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67"/>
    <x v="7"/>
    <x v="20"/>
    <d v="2016-03-23T19:51:57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27"/>
    <x v="7"/>
    <x v="12"/>
    <d v="2011-11-18T20:48:41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78"/>
    <x v="6"/>
    <x v="11"/>
    <d v="2014-10-14T22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37"/>
    <x v="2"/>
    <x v="3"/>
    <d v="2016-06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4"/>
    <x v="6"/>
    <x v="11"/>
    <d v="2016-09-01T06:27:04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1"/>
    <x v="0"/>
    <x v="1"/>
    <d v="2014-12-12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67"/>
    <x v="1"/>
    <x v="17"/>
    <d v="2014-01-28T06:36:2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3"/>
    <x v="0"/>
    <x v="1"/>
    <d v="2014-06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s v="music/classical music"/>
    <n v="165.16"/>
    <x v="7"/>
    <x v="25"/>
    <d v="2016-09-05T15:00:37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4"/>
    <x v="7"/>
    <x v="15"/>
    <d v="2011-07-27T19:32:47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78"/>
    <x v="7"/>
    <x v="15"/>
    <d v="2014-03-20T21:04:3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09999999999994"/>
    <x v="6"/>
    <x v="11"/>
    <d v="2015-02-27T07:06:50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6"/>
    <x v="5"/>
    <x v="8"/>
    <d v="2013-09-26T17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69999999999993"/>
    <x v="7"/>
    <x v="15"/>
    <d v="2012-08-02T00:32:04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36000000000001"/>
    <x v="6"/>
    <x v="11"/>
    <d v="2015-08-03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49"/>
    <x v="7"/>
    <x v="12"/>
    <d v="2011-08-08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7"/>
    <x v="15"/>
    <d v="2013-11-01T20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56"/>
    <x v="4"/>
    <x v="30"/>
    <d v="2015-07-02T22:33:43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78"/>
    <x v="7"/>
    <x v="15"/>
    <d v="2012-04-04T14:33:35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s v="film &amp; video/television"/>
    <n v="147.71"/>
    <x v="5"/>
    <x v="16"/>
    <d v="2014-06-18T00:38:08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30000000000003"/>
    <x v="7"/>
    <x v="12"/>
    <d v="2009-08-25T15:26:54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47"/>
    <x v="7"/>
    <x v="12"/>
    <d v="2010-11-20T19:34:51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1"/>
    <x v="7"/>
    <x v="15"/>
    <d v="2011-07-23T00:18:33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49999999999997"/>
    <x v="7"/>
    <x v="15"/>
    <d v="2011-10-17T04:48:41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63"/>
    <x v="3"/>
    <x v="5"/>
    <d v="2016-04-07T18:55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790000000000006"/>
    <x v="6"/>
    <x v="11"/>
    <d v="2015-08-22T03:11:16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3"/>
    <x v="2"/>
    <x v="3"/>
    <d v="2015-03-2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25"/>
    <x v="6"/>
    <x v="19"/>
    <d v="2015-01-12T23:33:28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3"/>
    <x v="5"/>
    <x v="16"/>
    <d v="2016-07-21T18:41:02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3"/>
    <x v="2"/>
    <x v="3"/>
    <d v="2016-08-04T22:12:55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3"/>
    <x v="7"/>
    <x v="12"/>
    <d v="2012-02-07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.01"/>
    <x v="7"/>
    <x v="20"/>
    <d v="2016-07-27T04:56:36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s v="technology/wearables"/>
    <n v="859.86"/>
    <x v="0"/>
    <x v="1"/>
    <d v="2016-11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1"/>
    <x v="6"/>
    <x v="11"/>
    <d v="2015-06-1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88"/>
    <x v="5"/>
    <x v="8"/>
    <d v="2013-04-12T18:27:26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76"/>
    <x v="6"/>
    <x v="11"/>
    <d v="2015-10-15T02:06:08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"/>
    <x v="5"/>
    <x v="16"/>
    <d v="2016-03-28T14:58:27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8"/>
    <x v="5"/>
    <x v="8"/>
    <d v="2011-01-12T05:57:08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7"/>
    <x v="12"/>
    <d v="2013-02-22T23:54:5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3"/>
    <x v="6"/>
    <x v="11"/>
    <d v="2015-02-25T16:24:52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90000000000006"/>
    <x v="6"/>
    <x v="11"/>
    <d v="2014-06-19T20:38:50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19"/>
    <x v="1"/>
    <x v="17"/>
    <d v="2014-11-20T12:08:53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38"/>
    <x v="6"/>
    <x v="11"/>
    <d v="2017-01-31T19:19:15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s v="technology/hardware"/>
    <n v="120.86"/>
    <x v="0"/>
    <x v="0"/>
    <d v="2016-04-12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5"/>
    <x v="5"/>
    <x v="8"/>
    <d v="2012-04-11T14:53:15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82"/>
    <x v="3"/>
    <x v="5"/>
    <d v="2013-03-03T16:52:4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3"/>
    <x v="5"/>
    <x v="8"/>
    <d v="2012-02-28T01:57:54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16"/>
    <x v="2"/>
    <x v="3"/>
    <d v="2015-01-29T07:32:16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4"/>
    <x v="0"/>
    <x v="4"/>
    <d v="2014-05-12T15:38:47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12"/>
    <x v="4"/>
    <x v="30"/>
    <d v="2014-05-22T19:21:54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.03"/>
    <x v="7"/>
    <x v="13"/>
    <d v="2016-05-24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09"/>
    <x v="6"/>
    <x v="9"/>
    <d v="2016-06-07T13:01:23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6"/>
    <x v="11"/>
    <d v="2015-07-11T00:41:20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86"/>
    <x v="6"/>
    <x v="11"/>
    <d v="2016-05-17T06:21:10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4"/>
    <x v="7"/>
    <x v="15"/>
    <d v="2012-08-23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30000000000003"/>
    <x v="7"/>
    <x v="20"/>
    <d v="2014-09-23T16:25:52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8"/>
    <x v="6"/>
    <x v="11"/>
    <d v="2015-06-18T19:16:38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29"/>
    <x v="2"/>
    <x v="3"/>
    <d v="2016-12-29T19:51:2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8"/>
    <x v="6"/>
    <x v="11"/>
    <d v="2015-05-21T17:55:14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3"/>
    <x v="0"/>
    <x v="1"/>
    <d v="2016-01-18T12:04:39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69"/>
    <x v="6"/>
    <x v="11"/>
    <d v="2014-07-01T04:56:07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48"/>
    <x v="7"/>
    <x v="15"/>
    <d v="2015-10-15T00:04:10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1"/>
    <x v="6"/>
    <x v="11"/>
    <d v="2013-06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3"/>
    <x v="6"/>
    <x v="11"/>
    <d v="2015-02-07T04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3"/>
    <x v="7"/>
    <x v="34"/>
    <d v="2014-08-27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3"/>
    <x v="6"/>
    <x v="11"/>
    <d v="2014-08-15T00:36:30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6"/>
    <x v="11"/>
    <d v="2015-01-12T01:12:39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s v="publishing/nonfiction"/>
    <n v="40.76"/>
    <x v="1"/>
    <x v="17"/>
    <d v="2016-06-01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s v="theater/plays"/>
    <n v="68.25"/>
    <x v="6"/>
    <x v="11"/>
    <d v="2015-02-19T17:51:38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1"/>
    <x v="5"/>
    <x v="8"/>
    <d v="2015-12-29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3"/>
    <x v="2"/>
    <x v="3"/>
    <d v="2016-07-20T04:01:09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1"/>
    <x v="5"/>
    <x v="27"/>
    <d v="2011-06-29T01:17:16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.010000000000005"/>
    <x v="7"/>
    <x v="15"/>
    <d v="2016-05-25T17:13:34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260000000000005"/>
    <x v="6"/>
    <x v="11"/>
    <d v="2014-04-24T15:15:3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47"/>
    <x v="5"/>
    <x v="8"/>
    <d v="2009-11-06T20:07:09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150000000000006"/>
    <x v="6"/>
    <x v="11"/>
    <d v="2014-07-09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28"/>
    <x v="0"/>
    <x v="4"/>
    <d v="2016-06-30T22:17:33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09999999999994"/>
    <x v="7"/>
    <x v="12"/>
    <d v="2012-01-03T19:26:13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19"/>
    <x v="6"/>
    <x v="11"/>
    <d v="2017-01-27T22:37:06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2"/>
    <x v="6"/>
    <x v="11"/>
    <d v="2012-04-27T22:52:24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78"/>
    <x v="5"/>
    <x v="16"/>
    <d v="2016-05-18T16:15:09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s v="publishing/nonfiction"/>
    <n v="53.19"/>
    <x v="1"/>
    <x v="17"/>
    <d v="2016-09-26T10:06:57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88"/>
    <x v="7"/>
    <x v="15"/>
    <d v="2012-03-05T00:55:30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2"/>
    <x v="0"/>
    <x v="1"/>
    <d v="2016-07-13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18"/>
    <x v="5"/>
    <x v="8"/>
    <d v="2011-09-23T03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39"/>
    <x v="4"/>
    <x v="30"/>
    <d v="2015-03-19T13:48:48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78"/>
    <x v="5"/>
    <x v="8"/>
    <d v="2010-03-30T05:53:5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7"/>
    <x v="22"/>
    <d v="2013-09-04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2"/>
    <x v="7"/>
    <x v="15"/>
    <d v="2015-05-22T04:34:54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3"/>
    <x v="3"/>
    <x v="5"/>
    <d v="2015-07-12T18:31:40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30000000000003"/>
    <x v="6"/>
    <x v="11"/>
    <d v="2016-02-01T19:21:27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19999999999993"/>
    <x v="6"/>
    <x v="11"/>
    <d v="2016-04-06T13:24:4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6.97"/>
    <x v="6"/>
    <x v="19"/>
    <d v="2016-11-08T14:48:26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s v="games/tabletop games"/>
    <n v="37.479999999999997"/>
    <x v="3"/>
    <x v="5"/>
    <d v="2017-02-15T13:10:42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86"/>
    <x v="4"/>
    <x v="7"/>
    <d v="2016-05-05T20:55:18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09"/>
    <x v="6"/>
    <x v="11"/>
    <d v="2015-07-08T18:30:56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s v="theater/plays"/>
    <n v="72.38"/>
    <x v="6"/>
    <x v="11"/>
    <d v="2015-11-21T20:06:57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6"/>
    <x v="7"/>
    <x v="15"/>
    <d v="2011-07-06T02:32:06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s v="games/tabletop games"/>
    <n v="69.569999999999993"/>
    <x v="3"/>
    <x v="5"/>
    <d v="2017-02-08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75"/>
    <x v="6"/>
    <x v="11"/>
    <d v="2015-02-26T05:05:59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6"/>
    <x v="11"/>
    <d v="2010-12-19T21:17:07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69"/>
    <x v="1"/>
    <x v="17"/>
    <d v="2015-06-29T19:35:49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6"/>
    <x v="7"/>
    <x v="15"/>
    <d v="2015-05-02T22:06:35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19999999999993"/>
    <x v="6"/>
    <x v="11"/>
    <d v="2015-10-26T16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47"/>
    <x v="5"/>
    <x v="8"/>
    <d v="2015-02-23T05:38:49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5"/>
    <x v="2"/>
    <x v="3"/>
    <d v="2015-10-05T16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3"/>
    <x v="1"/>
    <x v="17"/>
    <d v="2012-12-04T00:29:09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4"/>
    <x v="7"/>
    <x v="15"/>
    <d v="2012-11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.04"/>
    <x v="7"/>
    <x v="12"/>
    <d v="2014-02-26T19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55"/>
    <x v="1"/>
    <x v="32"/>
    <d v="2015-10-27T05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6"/>
    <x v="11"/>
    <d v="2014-10-19T16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4"/>
    <x v="2"/>
    <x v="3"/>
    <d v="2016-01-19T13:48:09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s v="games/tabletop games"/>
    <n v="53.08"/>
    <x v="3"/>
    <x v="5"/>
    <d v="2015-11-30T17:01:07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s v="film &amp; video/shorts"/>
    <n v="102.08"/>
    <x v="5"/>
    <x v="27"/>
    <d v="2015-05-01T07:59:47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1"/>
    <x v="6"/>
    <x v="19"/>
    <d v="2016-10-13T00:07:2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3"/>
    <x v="7"/>
    <x v="15"/>
    <d v="2014-06-02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6999999999999"/>
    <x v="0"/>
    <x v="0"/>
    <d v="2016-12-01T18:20:54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87"/>
    <x v="2"/>
    <x v="3"/>
    <d v="2015-01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67"/>
    <x v="5"/>
    <x v="8"/>
    <d v="2011-06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87"/>
    <x v="5"/>
    <x v="16"/>
    <d v="2014-10-20T19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1"/>
    <x v="6"/>
    <x v="19"/>
    <d v="2015-03-21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6"/>
    <x v="11"/>
    <d v="2016-05-05T23:49:38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65"/>
    <x v="6"/>
    <x v="11"/>
    <d v="2015-06-30T12:30:22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75"/>
    <x v="5"/>
    <x v="16"/>
    <d v="2015-10-09T15:51:41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09999999999994"/>
    <x v="7"/>
    <x v="15"/>
    <d v="2015-10-02T16:04:28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"/>
    <x v="6"/>
    <x v="11"/>
    <d v="2014-06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36"/>
    <x v="7"/>
    <x v="15"/>
    <d v="2016-11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s v="theater/plays"/>
    <n v="74.209999999999994"/>
    <x v="6"/>
    <x v="11"/>
    <d v="2014-10-03T18:18:29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3"/>
    <x v="7"/>
    <x v="15"/>
    <d v="2013-08-09T16:37:23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78"/>
    <x v="2"/>
    <x v="3"/>
    <d v="2015-03-05T19:53:49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11"/>
    <x v="6"/>
    <x v="9"/>
    <d v="2014-09-03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89"/>
    <x v="5"/>
    <x v="8"/>
    <d v="2010-02-26T21:36:31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69"/>
    <x v="7"/>
    <x v="12"/>
    <d v="2012-07-09T02:15:1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4"/>
    <x v="6"/>
    <x v="9"/>
    <d v="2014-07-23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9"/>
    <x v="7"/>
    <x v="15"/>
    <d v="2010-04-06T17:52:59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15"/>
    <x v="2"/>
    <x v="3"/>
    <d v="2016-04-24T19:53:5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1000000000001"/>
    <x v="6"/>
    <x v="11"/>
    <d v="2014-07-31T12:59:53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s v="theater/plays"/>
    <n v="115.02"/>
    <x v="6"/>
    <x v="11"/>
    <d v="2017-01-02T21:50:36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4"/>
    <x v="6"/>
    <x v="11"/>
    <d v="2014-04-24T14:14:19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57"/>
    <x v="6"/>
    <x v="11"/>
    <d v="2015-05-27T01:40:14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19"/>
    <x v="5"/>
    <x v="8"/>
    <d v="2011-06-24T07:27:21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16"/>
    <x v="6"/>
    <x v="11"/>
    <d v="2014-06-19T02:57:08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s v="film &amp; video/shorts"/>
    <n v="122.33"/>
    <x v="5"/>
    <x v="27"/>
    <d v="2016-12-17T04:46:23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s v="film &amp; video/documentary"/>
    <n v="105.18"/>
    <x v="5"/>
    <x v="8"/>
    <d v="2016-02-17T19:38:02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s v="theater/plays"/>
    <n v="52.58"/>
    <x v="6"/>
    <x v="11"/>
    <d v="2016-02-26T22:47:59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6"/>
    <x v="11"/>
    <d v="2017-03-02T16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38"/>
    <x v="6"/>
    <x v="11"/>
    <d v="2015-05-15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3"/>
    <x v="7"/>
    <x v="22"/>
    <d v="2012-05-10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1"/>
    <x v="7"/>
    <x v="12"/>
    <d v="2010-10-07T19:34:30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86"/>
    <x v="6"/>
    <x v="11"/>
    <d v="2016-07-07T04:32:47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2"/>
    <x v="0"/>
    <x v="4"/>
    <d v="2015-11-19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3"/>
    <x v="6"/>
    <x v="11"/>
    <d v="2016-10-03T02:13:39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55"/>
    <x v="1"/>
    <x v="17"/>
    <d v="2012-07-21T04:27:41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6"/>
    <x v="11"/>
    <d v="2015-09-01T16:44:46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47"/>
    <x v="7"/>
    <x v="15"/>
    <d v="2012-06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69"/>
    <x v="6"/>
    <x v="9"/>
    <d v="2016-10-17T14:51:0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6"/>
    <x v="11"/>
    <d v="2016-10-05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5.97"/>
    <x v="7"/>
    <x v="14"/>
    <d v="2017-03-02T01:43:1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1"/>
    <x v="17"/>
    <d v="2015-11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5"/>
    <x v="27"/>
    <d v="2014-03-20T01:01:58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0"/>
    <x v="1"/>
    <d v="2016-12-16T17:16:53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s v="theater/plays"/>
    <n v="96.2"/>
    <x v="6"/>
    <x v="11"/>
    <d v="2016-11-16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.02"/>
    <x v="5"/>
    <x v="8"/>
    <d v="2012-07-17T01:16:25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4"/>
    <x v="6"/>
    <x v="19"/>
    <d v="2016-01-26T16:57:16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1"/>
    <x v="6"/>
    <x v="11"/>
    <d v="2014-07-07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3"/>
    <x v="6"/>
    <x v="19"/>
    <d v="2015-05-04T19:46:4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s v="theater/spaces"/>
    <n v="53.16"/>
    <x v="6"/>
    <x v="9"/>
    <d v="2015-08-09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75"/>
    <x v="0"/>
    <x v="24"/>
    <d v="2013-09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69"/>
    <x v="7"/>
    <x v="15"/>
    <d v="2014-06-04T23:32:49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.01"/>
    <x v="6"/>
    <x v="11"/>
    <d v="2016-07-24T03:07:17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2"/>
    <x v="1"/>
    <x v="17"/>
    <d v="2012-11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5"/>
    <x v="6"/>
    <x v="11"/>
    <d v="2015-11-10T16:51:0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49"/>
    <x v="6"/>
    <x v="9"/>
    <d v="2016-01-12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"/>
    <x v="6"/>
    <x v="11"/>
    <d v="2014-08-29T01:27:5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26"/>
    <x v="6"/>
    <x v="11"/>
    <d v="2015-05-01T15:32:27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47"/>
    <x v="1"/>
    <x v="17"/>
    <d v="2014-05-30T07:55:39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3"/>
    <x v="5"/>
    <d v="2014-10-14T14:02:38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3"/>
    <x v="6"/>
    <x v="11"/>
    <d v="2014-06-09T16:27:42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"/>
    <x v="7"/>
    <x v="12"/>
    <d v="2014-11-08T18:55:53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56"/>
    <x v="0"/>
    <x v="0"/>
    <d v="2015-10-12T22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47"/>
    <x v="6"/>
    <x v="11"/>
    <d v="2015-07-16T16:12:01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2"/>
    <x v="6"/>
    <x v="11"/>
    <d v="2014-12-20T19:47:03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89"/>
    <x v="7"/>
    <x v="20"/>
    <d v="2014-10-11T20:07:43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3.96"/>
    <x v="7"/>
    <x v="13"/>
    <d v="2012-12-06T10:46:30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1"/>
    <x v="6"/>
    <x v="11"/>
    <d v="2014-06-16T09:29:25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7"/>
    <x v="15"/>
    <d v="2014-06-23T18:23:11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30000000000003"/>
    <x v="3"/>
    <x v="18"/>
    <d v="2013-06-20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4"/>
    <x v="0"/>
    <x v="0"/>
    <d v="2015-10-26T14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6"/>
    <x v="19"/>
    <d v="2014-04-10T12:36:26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2"/>
    <x v="6"/>
    <x v="11"/>
    <d v="2014-07-09T19:05:5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1"/>
    <x v="7"/>
    <x v="15"/>
    <d v="2013-09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08"/>
    <x v="7"/>
    <x v="25"/>
    <d v="2012-07-17T20:22:46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4"/>
    <x v="7"/>
    <x v="25"/>
    <d v="2012-06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5"/>
    <x v="6"/>
    <x v="11"/>
    <d v="2014-10-15T22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69"/>
    <x v="6"/>
    <x v="11"/>
    <d v="2014-07-07T21:50:19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1"/>
    <x v="5"/>
    <x v="27"/>
    <d v="2012-03-19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4"/>
    <x v="6"/>
    <x v="11"/>
    <d v="2014-12-09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62"/>
    <x v="6"/>
    <x v="11"/>
    <d v="2014-07-07T16:10:46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49"/>
    <x v="6"/>
    <x v="11"/>
    <d v="2014-05-28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s v="technology/wearables"/>
    <n v="178.93"/>
    <x v="0"/>
    <x v="1"/>
    <d v="2016-09-19T08:57:43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3"/>
    <x v="6"/>
    <x v="11"/>
    <d v="2014-09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1"/>
    <x v="7"/>
    <x v="15"/>
    <d v="2012-03-28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58000000000001"/>
    <x v="7"/>
    <x v="12"/>
    <d v="2010-08-27T00:16:16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1"/>
    <x v="5"/>
    <x v="27"/>
    <d v="2012-10-15T18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5"/>
    <x v="8"/>
    <d v="2010-06-14T02:01:34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9"/>
    <x v="7"/>
    <x v="25"/>
    <d v="2016-03-31T13:46:00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4"/>
    <x v="6"/>
    <x v="19"/>
    <d v="2015-03-02T18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"/>
    <x v="6"/>
    <x v="11"/>
    <d v="2014-11-01T12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16"/>
    <x v="7"/>
    <x v="13"/>
    <d v="2015-01-12T15:23:40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75"/>
    <x v="0"/>
    <x v="1"/>
    <d v="2015-11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29.97"/>
    <x v="0"/>
    <x v="6"/>
    <d v="2014-09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6"/>
    <x v="19"/>
    <d v="2014-08-14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67"/>
    <x v="0"/>
    <x v="1"/>
    <d v="2016-09-13T15:12:32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57"/>
    <x v="5"/>
    <x v="23"/>
    <d v="2014-04-28T23:24:01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7999999999999"/>
    <x v="6"/>
    <x v="11"/>
    <d v="2015-02-27T20:01:36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5"/>
    <x v="7"/>
    <x v="13"/>
    <d v="2014-03-18T18:50:25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5"/>
    <x v="23"/>
    <d v="2014-09-22T09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5"/>
    <x v="3"/>
    <x v="5"/>
    <d v="2013-12-06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4"/>
    <x v="2"/>
    <x v="3"/>
    <d v="2014-09-15T03:14:15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5"/>
    <x v="7"/>
    <x v="15"/>
    <d v="2016-06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17"/>
    <x v="7"/>
    <x v="15"/>
    <d v="2013-09-26T23:42:49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76"/>
    <x v="3"/>
    <x v="5"/>
    <d v="2016-04-09T20:59:52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58"/>
    <x v="5"/>
    <x v="8"/>
    <d v="2010-12-14T08:51:37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7"/>
    <x v="20"/>
    <d v="2015-02-16T03:34:24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4"/>
    <x v="6"/>
    <x v="11"/>
    <d v="2013-04-11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47"/>
    <x v="6"/>
    <x v="11"/>
    <d v="2015-03-26T09:54:05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1"/>
    <x v="7"/>
    <x v="13"/>
    <d v="2015-05-21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39999999999995"/>
    <x v="5"/>
    <x v="21"/>
    <d v="2015-07-01T06:10:41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18"/>
    <x v="6"/>
    <x v="9"/>
    <d v="2015-01-2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38"/>
    <x v="7"/>
    <x v="12"/>
    <d v="2013-04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s v="music/rock"/>
    <n v="50.25"/>
    <x v="7"/>
    <x v="15"/>
    <d v="2016-12-0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45"/>
    <x v="0"/>
    <x v="1"/>
    <d v="2014-10-09T06:18:5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2"/>
    <x v="3"/>
    <x v="29"/>
    <d v="2014-10-11T18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56"/>
    <x v="7"/>
    <x v="15"/>
    <d v="2011-04-30T02:04:48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4"/>
    <x v="6"/>
    <x v="11"/>
    <d v="2015-05-02T21:00:01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.04"/>
    <x v="5"/>
    <x v="27"/>
    <d v="2014-03-03T21:38:37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1"/>
    <x v="5"/>
    <x v="27"/>
    <d v="2013-02-06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27"/>
    <x v="4"/>
    <x v="7"/>
    <d v="2017-01-03T16:36:4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75"/>
    <x v="7"/>
    <x v="34"/>
    <d v="2011-10-31T04:06:16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27"/>
    <x v="6"/>
    <x v="9"/>
    <d v="2015-03-18T17:33:02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2"/>
    <x v="0"/>
    <x v="1"/>
    <d v="2016-10-25T17:26:27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2"/>
    <x v="6"/>
    <x v="11"/>
    <d v="2014-06-01T23:50:3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89"/>
    <x v="6"/>
    <x v="11"/>
    <d v="2014-10-31T18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459999999999994"/>
    <x v="6"/>
    <x v="11"/>
    <d v="2015-01-30T22:16:41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16"/>
    <x v="6"/>
    <x v="11"/>
    <d v="2014-07-21T06:21:27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29"/>
    <x v="3"/>
    <x v="18"/>
    <d v="2013-10-28T05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3"/>
    <x v="6"/>
    <x v="11"/>
    <d v="2014-07-31T04:48:13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1"/>
    <x v="6"/>
    <x v="11"/>
    <d v="2016-07-15T10:35:2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27"/>
    <x v="1"/>
    <x v="17"/>
    <d v="2013-01-25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4999999999998"/>
    <x v="6"/>
    <x v="19"/>
    <d v="2014-05-12T19:33:18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3"/>
    <x v="6"/>
    <x v="11"/>
    <d v="2016-07-30T09:32:28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869999999999997"/>
    <x v="6"/>
    <x v="11"/>
    <d v="2014-10-02T07:04:5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09999999999994"/>
    <x v="7"/>
    <x v="22"/>
    <d v="2013-10-25T11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32"/>
    <x v="2"/>
    <x v="3"/>
    <d v="2016-07-19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49"/>
    <x v="5"/>
    <x v="27"/>
    <d v="2010-03-11T20:02:24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1"/>
    <x v="7"/>
    <x v="25"/>
    <d v="2014-11-10T02:11:14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69999999999993"/>
    <x v="7"/>
    <x v="25"/>
    <d v="2015-07-23T16:19:14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4"/>
    <x v="7"/>
    <x v="12"/>
    <d v="2012-03-31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38"/>
    <x v="6"/>
    <x v="11"/>
    <d v="2015-07-23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5"/>
    <x v="7"/>
    <x v="12"/>
    <d v="2011-07-06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s v="music/rock"/>
    <n v="104.65"/>
    <x v="7"/>
    <x v="15"/>
    <d v="2014-11-19T02:24:46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s v="theater/plays"/>
    <n v="145.16"/>
    <x v="6"/>
    <x v="11"/>
    <d v="2016-07-05T20:57:09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5"/>
    <x v="10"/>
    <d v="2014-10-27T19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7"/>
    <x v="13"/>
    <d v="2012-02-17T01:35:10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2.95"/>
    <x v="6"/>
    <x v="11"/>
    <d v="2016-02-20T00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349999999999994"/>
    <x v="6"/>
    <x v="11"/>
    <d v="2014-10-29T18:02:56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s v="theater/plays"/>
    <n v="70.290000000000006"/>
    <x v="6"/>
    <x v="11"/>
    <d v="2015-11-03T17:05:15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1"/>
    <x v="6"/>
    <x v="19"/>
    <d v="2015-06-27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5"/>
    <x v="6"/>
    <x v="11"/>
    <d v="2016-04-05T11:47:4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4"/>
    <x v="6"/>
    <x v="11"/>
    <d v="2016-04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3"/>
    <x v="6"/>
    <x v="9"/>
    <d v="2016-07-19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08"/>
    <x v="5"/>
    <x v="8"/>
    <d v="2012-04-14T18:54:06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5"/>
    <x v="16"/>
    <d v="2016-07-12T22:23:27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0"/>
    <x v="4"/>
    <d v="2014-09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260000000000005"/>
    <x v="0"/>
    <x v="0"/>
    <d v="2014-07-24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07"/>
    <x v="6"/>
    <x v="11"/>
    <d v="2015-03-01T15:39:5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1"/>
    <x v="0"/>
    <x v="26"/>
    <d v="2015-07-13T13:25:39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4"/>
    <x v="7"/>
    <x v="15"/>
    <d v="2015-06-05T17:38:42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4"/>
    <x v="1"/>
    <x v="2"/>
    <d v="2013-03-11T15:54:31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3"/>
    <x v="6"/>
    <x v="11"/>
    <d v="2015-06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47"/>
    <x v="7"/>
    <x v="15"/>
    <d v="2012-03-19T23:26:58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4"/>
    <x v="5"/>
    <x v="23"/>
    <d v="2012-08-14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7"/>
    <x v="22"/>
    <d v="2014-02-12T01:41:38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0"/>
    <x v="24"/>
    <d v="2015-03-20T21:29:3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1"/>
    <x v="0"/>
    <x v="0"/>
    <d v="2015-01-22T08:53:5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39999999999995"/>
    <x v="6"/>
    <x v="19"/>
    <d v="2014-05-13T17:28:10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0.98"/>
    <x v="0"/>
    <x v="6"/>
    <d v="2015-09-23T21:01:01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57"/>
    <x v="6"/>
    <x v="11"/>
    <d v="2016-08-29T19:14:02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2.96"/>
    <x v="7"/>
    <x v="25"/>
    <d v="2015-08-01T20:01:43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"/>
    <x v="7"/>
    <x v="15"/>
    <d v="2014-10-02T22:01:43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"/>
    <x v="6"/>
    <x v="11"/>
    <d v="2016-03-23T21:02:45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7"/>
    <x v="15"/>
    <d v="2013-04-06T07:00:5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3"/>
    <x v="7"/>
    <x v="12"/>
    <d v="2015-06-05T17:00:17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78"/>
    <x v="6"/>
    <x v="11"/>
    <d v="2017-01-11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3"/>
    <x v="6"/>
    <x v="11"/>
    <d v="2015-07-03T11:13:12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28"/>
    <x v="7"/>
    <x v="15"/>
    <d v="2015-05-17T22:58:15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s v="theater/spaces"/>
    <n v="103.17"/>
    <x v="6"/>
    <x v="9"/>
    <d v="2015-06-08T07:09:36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2"/>
    <x v="0"/>
    <x v="0"/>
    <d v="2014-03-21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7"/>
    <x v="12"/>
    <d v="2012-01-31T00:28:50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6"/>
    <x v="11"/>
    <d v="2016-03-01T20:08:44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77"/>
    <x v="7"/>
    <x v="15"/>
    <d v="2017-01-24T15:05:11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2"/>
    <x v="2"/>
    <x v="3"/>
    <d v="2016-05-25T10:32:46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2"/>
    <x v="7"/>
    <x v="20"/>
    <d v="2015-05-04T19:41:08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4.96"/>
    <x v="7"/>
    <x v="22"/>
    <d v="2011-01-21T15:35:13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7"/>
    <x v="12"/>
    <d v="2011-08-16T22:00:03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3"/>
    <x v="6"/>
    <x v="11"/>
    <d v="2014-05-13T16:26:58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6"/>
    <x v="19"/>
    <d v="2014-11-25T22:32:0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18"/>
    <x v="7"/>
    <x v="15"/>
    <d v="2010-10-14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65"/>
    <x v="7"/>
    <x v="12"/>
    <d v="2010-05-01T05:45:32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3"/>
    <x v="7"/>
    <x v="15"/>
    <d v="2013-12-20T20:00:30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88"/>
    <x v="6"/>
    <x v="11"/>
    <d v="2014-06-06T18:31:06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08"/>
    <x v="6"/>
    <x v="11"/>
    <d v="2016-11-11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s v="music/rock"/>
    <n v="76.67"/>
    <x v="7"/>
    <x v="15"/>
    <d v="2014-08-0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1"/>
    <x v="6"/>
    <x v="11"/>
    <d v="2015-05-31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4"/>
    <x v="2"/>
    <x v="3"/>
    <d v="2014-10-29T19:15:26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s v="food/small batch"/>
    <n v="64.53"/>
    <x v="4"/>
    <x v="7"/>
    <d v="2017-03-05T06:15:01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29"/>
    <x v="5"/>
    <x v="8"/>
    <d v="2012-05-03T01:42:26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38"/>
    <x v="7"/>
    <x v="15"/>
    <d v="2016-04-05T13:01:47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17"/>
    <x v="7"/>
    <x v="15"/>
    <d v="2013-06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48"/>
    <x v="2"/>
    <x v="35"/>
    <d v="2016-03-04T17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1"/>
    <x v="6"/>
    <x v="11"/>
    <d v="2015-02-09T04:26:23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4"/>
    <x v="7"/>
    <x v="25"/>
    <d v="2013-09-29T18:01:31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2"/>
    <x v="6"/>
    <x v="11"/>
    <d v="2015-04-08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05"/>
    <x v="6"/>
    <x v="11"/>
    <d v="2015-07-01T20:32:28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87"/>
    <x v="4"/>
    <x v="7"/>
    <d v="2014-10-06T16:04:58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85"/>
    <x v="6"/>
    <x v="11"/>
    <d v="2014-07-26T16:00:57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58"/>
    <x v="7"/>
    <x v="15"/>
    <d v="2016-07-17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19999999999993"/>
    <x v="6"/>
    <x v="11"/>
    <d v="2014-05-07T14:48:54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49"/>
    <x v="7"/>
    <x v="15"/>
    <d v="2011-07-26T08:10:54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2"/>
    <x v="6"/>
    <x v="19"/>
    <d v="2014-12-31T16:53:34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1"/>
    <x v="6"/>
    <x v="11"/>
    <d v="2014-09-02T01:21:43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45"/>
    <x v="5"/>
    <x v="16"/>
    <d v="2014-07-22T07:01:55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6"/>
    <x v="11"/>
    <d v="2016-04-23T16:12:18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09"/>
    <x v="6"/>
    <x v="11"/>
    <d v="2014-11-21T17:11:3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s v="photography/photobooks"/>
    <n v="56.98"/>
    <x v="2"/>
    <x v="3"/>
    <d v="2016-08-24T08:20:01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5.96"/>
    <x v="5"/>
    <x v="27"/>
    <d v="2013-03-24T05:01:12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4"/>
    <x v="6"/>
    <x v="11"/>
    <d v="2014-07-09T18:55:05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88"/>
    <x v="7"/>
    <x v="15"/>
    <d v="2014-05-15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5"/>
    <x v="6"/>
    <x v="11"/>
    <d v="2014-04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6"/>
    <x v="11"/>
    <d v="2015-04-08T20:47:29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09"/>
    <x v="7"/>
    <x v="12"/>
    <d v="2011-11-13T16:05:32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.04"/>
    <x v="7"/>
    <x v="22"/>
    <d v="2013-02-26T06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2"/>
    <x v="7"/>
    <x v="15"/>
    <d v="2014-08-31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87"/>
    <x v="6"/>
    <x v="11"/>
    <d v="2016-07-10T03:42:43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2"/>
    <x v="6"/>
    <x v="11"/>
    <d v="2016-12-30T18:56:48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1"/>
    <x v="7"/>
    <x v="12"/>
    <d v="2012-04-05T03:45:55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36"/>
    <x v="6"/>
    <x v="11"/>
    <d v="2014-12-22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6"/>
    <x v="11"/>
    <d v="2016-06-17T17:39:36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67"/>
    <x v="6"/>
    <x v="11"/>
    <d v="2016-03-18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.01"/>
    <x v="5"/>
    <x v="27"/>
    <d v="2011-09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29"/>
    <x v="6"/>
    <x v="11"/>
    <d v="2015-09-21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"/>
    <x v="6"/>
    <x v="11"/>
    <d v="2016-11-02T01:33:49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69999999999993"/>
    <x v="6"/>
    <x v="9"/>
    <d v="2015-05-15T00:20:55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"/>
    <x v="6"/>
    <x v="11"/>
    <d v="2014-06-04T19:37:14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89"/>
    <x v="2"/>
    <x v="3"/>
    <d v="2016-08-03T16:36:20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5"/>
    <x v="8"/>
    <d v="2010-02-04T07:45:59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790000000000006"/>
    <x v="5"/>
    <x v="27"/>
    <d v="2011-02-21T11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3"/>
    <x v="1"/>
    <x v="17"/>
    <d v="2013-04-03T13:44:05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.03"/>
    <x v="7"/>
    <x v="12"/>
    <d v="2015-06-18T17:54:44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63"/>
    <x v="7"/>
    <x v="15"/>
    <d v="2011-08-23T18:28:49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5"/>
    <x v="6"/>
    <x v="9"/>
    <d v="2014-05-21T17:53:1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18"/>
    <x v="7"/>
    <x v="12"/>
    <d v="2013-11-27T20:50:34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76"/>
    <x v="7"/>
    <x v="15"/>
    <d v="2016-12-15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15"/>
    <x v="7"/>
    <x v="25"/>
    <d v="2013-09-07T20:36:19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06"/>
    <x v="6"/>
    <x v="11"/>
    <d v="2016-07-15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.03"/>
    <x v="7"/>
    <x v="25"/>
    <d v="2015-01-23T03:18:58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4"/>
    <x v="6"/>
    <x v="11"/>
    <d v="2016-04-09T16:25:1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06"/>
    <x v="6"/>
    <x v="11"/>
    <d v="2015-06-24T08:16:47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1"/>
    <x v="6"/>
    <x v="11"/>
    <d v="2014-08-02T05:45:54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79"/>
    <x v="6"/>
    <x v="11"/>
    <d v="2016-09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28"/>
    <x v="6"/>
    <x v="11"/>
    <d v="2014-04-18T20:52:36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2"/>
    <x v="2"/>
    <x v="3"/>
    <d v="2017-02-14T14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5"/>
    <x v="8"/>
    <d v="2013-01-30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19"/>
    <x v="7"/>
    <x v="22"/>
    <d v="2014-04-08T16:25:55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26"/>
    <x v="6"/>
    <x v="11"/>
    <d v="2016-05-02T17:12:49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19"/>
    <x v="6"/>
    <x v="11"/>
    <d v="2015-03-23T14:45:3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5.959999999999994"/>
    <x v="6"/>
    <x v="19"/>
    <d v="2014-11-11T20:25:15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25"/>
    <x v="7"/>
    <x v="15"/>
    <d v="2014-05-08T15:45:53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1"/>
    <x v="0"/>
    <x v="0"/>
    <d v="2010-02-06T22:03:26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.04"/>
    <x v="0"/>
    <x v="26"/>
    <d v="2015-06-18T06:37:04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2"/>
    <x v="7"/>
    <x v="25"/>
    <d v="2012-02-22T06:03:0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88"/>
    <x v="6"/>
    <x v="11"/>
    <d v="2012-04-14T22:28:39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67"/>
    <x v="6"/>
    <x v="11"/>
    <d v="2016-04-30T03:12:47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69"/>
    <x v="7"/>
    <x v="15"/>
    <d v="2014-01-27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6"/>
    <x v="19"/>
    <d v="2015-02-09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46"/>
    <x v="7"/>
    <x v="25"/>
    <d v="2013-07-28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19"/>
    <x v="7"/>
    <x v="12"/>
    <d v="2012-02-09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1"/>
    <x v="5"/>
    <x v="8"/>
    <d v="2014-09-12T21:06:38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5"/>
    <x v="6"/>
    <x v="11"/>
    <d v="2016-08-02T20:19:26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s v="theater/plays"/>
    <n v="71.73"/>
    <x v="6"/>
    <x v="11"/>
    <d v="2015-09-28T17:33:36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4"/>
    <x v="6"/>
    <x v="11"/>
    <d v="2016-08-03T12:34:20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2"/>
    <x v="5"/>
    <x v="16"/>
    <d v="2014-06-22T16:09:28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2"/>
    <x v="5"/>
    <x v="27"/>
    <d v="2013-04-01T14:42:50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6"/>
    <x v="11"/>
    <d v="2014-09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4.99"/>
    <x v="7"/>
    <x v="25"/>
    <d v="2015-05-01T01:52:43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26"/>
    <x v="7"/>
    <x v="20"/>
    <d v="2016-10-13T19:19:55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55"/>
    <x v="6"/>
    <x v="11"/>
    <d v="2015-06-02T14:11:08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2.97"/>
    <x v="6"/>
    <x v="11"/>
    <d v="2015-05-24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40000000000006"/>
    <x v="6"/>
    <x v="11"/>
    <d v="2015-12-03T04:20:07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s v="theater/plays"/>
    <n v="71.67"/>
    <x v="6"/>
    <x v="11"/>
    <d v="2015-10-25T16:50: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09"/>
    <x v="7"/>
    <x v="15"/>
    <d v="2012-05-30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5"/>
    <x v="5"/>
    <x v="8"/>
    <d v="2016-03-09T19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38"/>
    <x v="6"/>
    <x v="11"/>
    <d v="2015-03-24T18:26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5"/>
    <x v="27"/>
    <d v="2014-05-27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000000000005"/>
    <x v="5"/>
    <x v="27"/>
    <d v="2011-03-17T09:39:24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2"/>
    <x v="1"/>
    <x v="36"/>
    <d v="2015-09-03T16:27:25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2.96"/>
    <x v="6"/>
    <x v="11"/>
    <d v="2015-02-01T23:53:39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1"/>
    <x v="7"/>
    <x v="15"/>
    <d v="2012-09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1"/>
    <x v="6"/>
    <x v="11"/>
    <d v="2016-11-19T17:49:2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3.98"/>
    <x v="0"/>
    <x v="1"/>
    <d v="2016-02-22T06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4"/>
    <x v="1"/>
    <x v="17"/>
    <d v="2011-06-19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66999999999996"/>
    <x v="0"/>
    <x v="1"/>
    <d v="2016-12-07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26"/>
    <x v="6"/>
    <x v="11"/>
    <d v="2015-05-23T19:50:39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7"/>
    <x v="13"/>
    <d v="2013-06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"/>
    <x v="6"/>
    <x v="11"/>
    <d v="2010-10-27T06:20:03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4"/>
    <x v="6"/>
    <x v="19"/>
    <d v="2016-07-02T14:00:08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25"/>
    <x v="6"/>
    <x v="11"/>
    <d v="2014-06-30T15:04:27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6.97"/>
    <x v="6"/>
    <x v="11"/>
    <d v="2015-02-18T01:11:06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650000000000006"/>
    <x v="6"/>
    <x v="11"/>
    <d v="2016-07-08T10:20:56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35"/>
    <x v="6"/>
    <x v="11"/>
    <d v="2014-08-11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4"/>
    <x v="5"/>
    <x v="8"/>
    <d v="2011-04-04T20:47:50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6"/>
    <x v="9"/>
    <d v="2014-05-26T17:27:18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17"/>
    <x v="6"/>
    <x v="11"/>
    <d v="2014-11-04T18:18:08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79000000000002"/>
    <x v="5"/>
    <x v="16"/>
    <d v="2016-04-08T22:40:12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5"/>
    <x v="27"/>
    <d v="2012-12-31T18:38:30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7"/>
    <x v="15"/>
    <d v="2012-03-28T15:31:34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7"/>
    <x v="22"/>
    <d v="2011-06-29T01:39:05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67"/>
    <x v="0"/>
    <x v="1"/>
    <d v="2014-08-2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3"/>
    <x v="6"/>
    <x v="11"/>
    <d v="2015-09-14T22:01:03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36"/>
    <x v="6"/>
    <x v="11"/>
    <d v="2014-07-19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s v="theater/plays"/>
    <n v="46.89"/>
    <x v="6"/>
    <x v="11"/>
    <d v="2015-04-21T21:21:06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s v="music/rock"/>
    <n v="29.62"/>
    <x v="7"/>
    <x v="15"/>
    <d v="2016-03-09T16:00:35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3"/>
    <x v="4"/>
    <x v="30"/>
    <d v="2016-01-25T21:36:40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7"/>
    <x v="12"/>
    <d v="2010-08-05T17:09: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4"/>
    <x v="6"/>
    <x v="11"/>
    <d v="2015-06-13T07:35:44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38"/>
    <x v="7"/>
    <x v="22"/>
    <d v="2012-03-05T17:25:47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4"/>
    <x v="7"/>
    <x v="12"/>
    <d v="2015-02-08T03:39:49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3"/>
    <x v="6"/>
    <x v="11"/>
    <d v="2015-06-10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5"/>
    <x v="6"/>
    <x v="9"/>
    <d v="2017-03-06T19:14:37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0.97"/>
    <x v="6"/>
    <x v="11"/>
    <d v="2016-03-01T00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7"/>
    <x v="12"/>
    <d v="2013-12-18T18:15:55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4"/>
    <x v="7"/>
    <x v="15"/>
    <d v="2012-02-06T20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0"/>
    <x v="1"/>
    <d v="2016-07-18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48"/>
    <x v="0"/>
    <x v="24"/>
    <d v="2014-06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1"/>
    <x v="33"/>
    <d v="2014-11-19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57"/>
    <x v="3"/>
    <x v="18"/>
    <d v="2013-12-05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57"/>
    <x v="6"/>
    <x v="11"/>
    <d v="2015-01-22T21:08:54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3"/>
    <x v="6"/>
    <x v="11"/>
    <d v="2014-07-10T05:37:12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67"/>
    <x v="5"/>
    <x v="27"/>
    <d v="2012-11-01T19:04:34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7"/>
    <x v="6"/>
    <x v="11"/>
    <d v="2015-03-09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4"/>
    <x v="5"/>
    <x v="27"/>
    <d v="2011-07-15T01:39:46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18"/>
    <x v="0"/>
    <x v="4"/>
    <d v="2016-03-24T11:56:04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88"/>
    <x v="6"/>
    <x v="11"/>
    <d v="2015-07-21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88"/>
    <x v="5"/>
    <x v="16"/>
    <d v="2014-07-21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1"/>
    <x v="4"/>
    <x v="30"/>
    <d v="2014-11-21T20:16:00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.03"/>
    <x v="7"/>
    <x v="12"/>
    <d v="2011-01-21T01:56:4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06"/>
    <x v="6"/>
    <x v="11"/>
    <d v="2016-04-23T00:22:36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6"/>
    <x v="11"/>
    <d v="2016-09-14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3"/>
    <x v="7"/>
    <x v="12"/>
    <d v="2012-06-07T22:46:52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16"/>
    <x v="7"/>
    <x v="15"/>
    <d v="2012-01-18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2"/>
    <x v="1"/>
    <x v="2"/>
    <d v="2013-08-14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6"/>
    <x v="11"/>
    <d v="2016-03-31T08:02:51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25"/>
    <x v="6"/>
    <x v="11"/>
    <d v="2015-06-30T06:24:50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7"/>
    <x v="12"/>
    <d v="2014-10-01T07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s v="film &amp; video/documentary"/>
    <n v="40.4"/>
    <x v="5"/>
    <x v="8"/>
    <d v="2016-01-01T13:43:28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37"/>
    <x v="1"/>
    <x v="17"/>
    <d v="2011-05-26T13:42:03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5"/>
    <x v="6"/>
    <x v="11"/>
    <d v="2016-05-31T00:14:56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"/>
    <x v="6"/>
    <x v="11"/>
    <d v="2016-05-20T19:10:21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s v="music/indie rock"/>
    <n v="416.88"/>
    <x v="7"/>
    <x v="12"/>
    <d v="2015-11-15T19:12: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6"/>
    <x v="11"/>
    <d v="2016-03-18T21:31:12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88"/>
    <x v="7"/>
    <x v="12"/>
    <d v="2012-06-29T04:28:16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5"/>
    <x v="6"/>
    <x v="11"/>
    <d v="2015-06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62"/>
    <x v="0"/>
    <x v="24"/>
    <d v="2015-12-06T21:13:1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19"/>
    <x v="6"/>
    <x v="11"/>
    <d v="2014-12-01T21:33:59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1"/>
    <x v="1"/>
    <x v="17"/>
    <d v="2012-09-05T01:01:49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5"/>
    <x v="0"/>
    <x v="1"/>
    <d v="2014-10-24T15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650000000000006"/>
    <x v="6"/>
    <x v="11"/>
    <d v="2015-06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4"/>
    <x v="6"/>
    <x v="11"/>
    <d v="2014-05-22T02:18:32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0"/>
    <x v="4"/>
    <d v="2012-08-29T21:39:09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11"/>
    <x v="7"/>
    <x v="15"/>
    <d v="2015-04-17T21:35:20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3"/>
    <x v="18"/>
    <d v="2011-09-09T17:07:13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.03"/>
    <x v="6"/>
    <x v="11"/>
    <d v="2016-09-06T22:27:24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1"/>
    <x v="5"/>
    <x v="16"/>
    <d v="2014-03-21T13:10:45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46"/>
    <x v="6"/>
    <x v="11"/>
    <d v="2015-08-03T21:58:50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3.97"/>
    <x v="6"/>
    <x v="11"/>
    <d v="2014-07-09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5.94999999999999"/>
    <x v="6"/>
    <x v="11"/>
    <d v="2016-06-03T12:54:44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150000000000006"/>
    <x v="6"/>
    <x v="11"/>
    <d v="2015-11-15T13:29:36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39"/>
    <x v="6"/>
    <x v="11"/>
    <d v="2015-05-19T10:41:07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1"/>
    <x v="6"/>
    <x v="11"/>
    <d v="2014-08-17T22:10:38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1"/>
    <x v="4"/>
    <x v="7"/>
    <d v="2016-04-25T18:06:3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s v="theater/musical"/>
    <n v="85.74"/>
    <x v="6"/>
    <x v="19"/>
    <d v="2015-01-21T03:57:17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38"/>
    <x v="6"/>
    <x v="11"/>
    <d v="2016-05-10T00:59:50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3"/>
    <x v="6"/>
    <x v="11"/>
    <d v="2016-02-18T10:13:25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650000000000006"/>
    <x v="7"/>
    <x v="12"/>
    <d v="2014-04-02T19:59:42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0.96"/>
    <x v="7"/>
    <x v="12"/>
    <d v="2014-03-18T15:11:18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1.96"/>
    <x v="7"/>
    <x v="12"/>
    <d v="2013-11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4"/>
    <x v="7"/>
    <x v="15"/>
    <d v="2012-03-28T23:51:28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869999999999997"/>
    <x v="2"/>
    <x v="3"/>
    <d v="2015-11-10T22:48:15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790000000000006"/>
    <x v="6"/>
    <x v="9"/>
    <d v="2015-06-22T19:00:21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2"/>
    <x v="3"/>
    <x v="5"/>
    <d v="2015-05-12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58"/>
    <x v="1"/>
    <x v="17"/>
    <d v="2015-06-07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21"/>
    <x v="7"/>
    <x v="15"/>
    <d v="2011-05-28T18:54:48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s v="technology/wearables"/>
    <n v="214.07"/>
    <x v="0"/>
    <x v="1"/>
    <d v="2017-02-14T17:01:0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s v="photography/photobooks"/>
    <n v="37.78"/>
    <x v="2"/>
    <x v="3"/>
    <d v="2016-12-07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7"/>
    <x v="12"/>
    <d v="2011-05-24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3"/>
    <x v="6"/>
    <x v="11"/>
    <d v="2014-08-0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5"/>
    <x v="7"/>
    <x v="12"/>
    <d v="2011-10-17T15:11:48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"/>
    <x v="7"/>
    <x v="12"/>
    <d v="2015-08-02T20:57:06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s v="food/food trucks"/>
    <n v="640"/>
    <x v="4"/>
    <x v="30"/>
    <d v="2015-09-28T17:17:07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7"/>
    <x v="25"/>
    <d v="2017-02-03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67"/>
    <x v="6"/>
    <x v="11"/>
    <d v="2014-11-07T20:37:46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s v="music/electronic music"/>
    <n v="106.2"/>
    <x v="7"/>
    <x v="13"/>
    <d v="2015-05-03T01:40:09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s v="theater/musical"/>
    <n v="176.94"/>
    <x v="6"/>
    <x v="19"/>
    <d v="2016-11-27T03:59:34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4"/>
    <x v="6"/>
    <x v="11"/>
    <d v="2016-02-22T23:27:29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6"/>
    <x v="11"/>
    <d v="2016-03-29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4"/>
    <x v="2"/>
    <x v="37"/>
    <d v="2014-10-01T18:58:01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65"/>
    <x v="5"/>
    <x v="8"/>
    <d v="2012-07-09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4"/>
    <x v="0"/>
    <x v="4"/>
    <d v="2015-04-09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88"/>
    <x v="6"/>
    <x v="11"/>
    <d v="2015-01-12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s v="technology/space exploration"/>
    <n v="38.99"/>
    <x v="0"/>
    <x v="4"/>
    <d v="2016-06-03T02:31:52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37"/>
    <x v="0"/>
    <x v="4"/>
    <d v="2016-01-12T20:47:27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"/>
    <x v="7"/>
    <x v="15"/>
    <d v="2011-05-27T19:45:12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2"/>
    <x v="6"/>
    <x v="11"/>
    <d v="2016-06-24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81"/>
    <x v="6"/>
    <x v="11"/>
    <d v="2015-06-01T12:14:58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8.98"/>
    <x v="6"/>
    <x v="9"/>
    <d v="2016-09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89"/>
    <x v="6"/>
    <x v="11"/>
    <d v="2014-10-25T22:52:58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07"/>
    <x v="7"/>
    <x v="15"/>
    <d v="2009-07-13T16:54:07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13"/>
    <x v="7"/>
    <x v="14"/>
    <d v="2017-03-08T01:07:25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69"/>
    <x v="2"/>
    <x v="3"/>
    <d v="2016-09-14T06:04:42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4"/>
    <x v="6"/>
    <x v="11"/>
    <d v="2015-09-23T13:58:17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3"/>
    <x v="6"/>
    <x v="11"/>
    <d v="2015-02-17T22:47:44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6"/>
    <x v="11"/>
    <d v="2014-05-13T02:32:33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69999999999993"/>
    <x v="6"/>
    <x v="11"/>
    <d v="2016-11-01T19:58:45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57"/>
    <x v="5"/>
    <x v="27"/>
    <d v="2011-11-14T06:34:48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6999999999999"/>
    <x v="0"/>
    <x v="1"/>
    <d v="2016-07-05T16:00:50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78"/>
    <x v="6"/>
    <x v="11"/>
    <d v="2015-11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"/>
    <x v="6"/>
    <x v="11"/>
    <d v="2014-12-15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36"/>
    <x v="6"/>
    <x v="11"/>
    <d v="2015-06-18T23:16:59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4"/>
    <x v="6"/>
    <x v="11"/>
    <d v="2014-10-09T09:00:46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69"/>
    <x v="6"/>
    <x v="11"/>
    <d v="2015-02-15T00:12:03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6.959999999999994"/>
    <x v="6"/>
    <x v="11"/>
    <d v="2015-05-0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49"/>
    <x v="6"/>
    <x v="11"/>
    <d v="2015-06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5"/>
    <x v="1"/>
    <x v="17"/>
    <d v="2012-10-31T06:06:45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77"/>
    <x v="3"/>
    <x v="5"/>
    <d v="2017-02-07T00:07:33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46"/>
    <x v="6"/>
    <x v="11"/>
    <d v="2015-02-20T06:39:10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380000000000003"/>
    <x v="7"/>
    <x v="22"/>
    <d v="2012-01-31T18:16:58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25"/>
    <x v="0"/>
    <x v="1"/>
    <d v="2014-11-12T00:03:35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6"/>
    <x v="11"/>
    <d v="2015-09-23T17:26:46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79"/>
    <x v="7"/>
    <x v="15"/>
    <d v="2015-03-24T19:16:46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4"/>
    <x v="6"/>
    <x v="11"/>
    <d v="2015-07-07T15:31:47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6"/>
    <x v="11"/>
    <d v="2016-01-11T21:14:13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4"/>
    <x v="6"/>
    <x v="11"/>
    <d v="2014-08-27T22:43:04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1"/>
    <x v="7"/>
    <x v="15"/>
    <d v="2014-04-01T23:57:4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6"/>
    <x v="11"/>
    <d v="2014-07-09T17:37:20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2"/>
    <x v="6"/>
    <x v="11"/>
    <d v="2015-08-19T02:49:10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5"/>
    <x v="8"/>
    <d v="2014-02-04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5"/>
    <x v="8"/>
    <d v="2015-02-12T03:05:0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46"/>
    <x v="6"/>
    <x v="11"/>
    <d v="2015-02-21T00:18:54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3"/>
    <x v="6"/>
    <x v="9"/>
    <d v="2016-01-29T20:22:56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3"/>
    <x v="6"/>
    <x v="9"/>
    <d v="2015-12-22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1"/>
    <x v="6"/>
    <x v="11"/>
    <d v="2014-08-11T20:45:08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2"/>
    <x v="5"/>
    <x v="10"/>
    <d v="2015-09-02T01:33:12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7"/>
    <x v="6"/>
    <x v="11"/>
    <d v="2015-07-20T17:03:40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7"/>
    <x v="6"/>
    <x v="11"/>
    <d v="2015-02-18T16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.03"/>
    <x v="7"/>
    <x v="15"/>
    <d v="2012-03-10T03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3"/>
    <x v="7"/>
    <x v="15"/>
    <d v="2015-03-31T05:40:32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6999999999999"/>
    <x v="0"/>
    <x v="1"/>
    <d v="2015-07-24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4"/>
    <x v="6"/>
    <x v="11"/>
    <d v="2017-01-19T16:39:08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16"/>
    <x v="5"/>
    <x v="8"/>
    <d v="2011-04-05T03:53:57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8"/>
    <x v="5"/>
    <x v="16"/>
    <d v="2014-05-21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6"/>
    <x v="19"/>
    <d v="2016-06-27T15:19:29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4"/>
    <x v="0"/>
    <x v="1"/>
    <d v="2016-11-01T16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2"/>
    <x v="1"/>
    <x v="17"/>
    <d v="2013-11-20T10:04:52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5"/>
    <x v="7"/>
    <x v="12"/>
    <d v="2013-06-28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6"/>
    <x v="11"/>
    <d v="2016-02-29T23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7"/>
    <x v="25"/>
    <d v="2015-02-04T22:49:34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5"/>
    <x v="7"/>
    <x v="15"/>
    <d v="2013-12-18T21:59:27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2.979999999999997"/>
    <x v="6"/>
    <x v="11"/>
    <d v="2016-03-07T12:13:07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5"/>
    <x v="10"/>
    <d v="2016-12-17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000000000001"/>
    <x v="7"/>
    <x v="15"/>
    <d v="2014-08-13T18:26:53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5"/>
    <x v="7"/>
    <x v="12"/>
    <d v="2011-10-02T14:02:15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3"/>
    <x v="6"/>
    <x v="11"/>
    <d v="2014-04-29T20:09:08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"/>
    <x v="6"/>
    <x v="11"/>
    <d v="2014-05-06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"/>
    <x v="6"/>
    <x v="11"/>
    <d v="2014-08-28T23:01:02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4"/>
    <x v="6"/>
    <x v="11"/>
    <d v="2014-07-08T17:41:10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"/>
    <x v="6"/>
    <x v="19"/>
    <d v="2014-06-18T21:08:57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6"/>
    <x v="19"/>
    <d v="2015-06-11T05:16:25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09"/>
    <x v="5"/>
    <x v="23"/>
    <d v="2011-11-11T18:17:29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4"/>
    <x v="6"/>
    <x v="11"/>
    <d v="2014-10-27T19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3"/>
    <x v="5"/>
    <d v="2014-01-24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3"/>
    <x v="18"/>
    <d v="2014-05-12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0"/>
    <x v="6"/>
    <d v="2015-05-05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5000000000001"/>
    <x v="0"/>
    <x v="1"/>
    <d v="2015-11-17T16:25:14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76"/>
    <x v="6"/>
    <x v="11"/>
    <d v="2015-07-08T17:22:26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81"/>
    <x v="6"/>
    <x v="11"/>
    <d v="2014-06-25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4"/>
    <x v="2"/>
    <x v="3"/>
    <d v="2016-02-19T14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5"/>
    <x v="6"/>
    <x v="11"/>
    <d v="2014-05-22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3"/>
    <x v="7"/>
    <x v="15"/>
    <d v="2014-10-21T20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39"/>
    <x v="7"/>
    <x v="12"/>
    <d v="2010-10-05T22:54:16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s v="theater/plays"/>
    <n v="63.7"/>
    <x v="6"/>
    <x v="11"/>
    <d v="2016-03-19T19:43:05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1"/>
    <x v="5"/>
    <x v="8"/>
    <d v="2013-02-28T20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57"/>
    <x v="6"/>
    <x v="11"/>
    <d v="2014-06-02T13:01:54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1"/>
    <x v="6"/>
    <x v="11"/>
    <d v="2015-09-21T03:03:53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67"/>
    <x v="7"/>
    <x v="15"/>
    <d v="2011-12-18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s v="technology/wearables"/>
    <n v="160.5"/>
    <x v="0"/>
    <x v="1"/>
    <d v="2015-06-30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5"/>
    <x v="0"/>
    <x v="0"/>
    <d v="2014-04-08T02:20:24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.01"/>
    <x v="7"/>
    <x v="22"/>
    <d v="2011-02-18T16:54:4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59"/>
    <x v="6"/>
    <x v="11"/>
    <d v="2016-04-02T03:22:51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2"/>
    <x v="6"/>
    <x v="11"/>
    <d v="2016-08-08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88"/>
    <x v="4"/>
    <x v="30"/>
    <d v="2015-05-26T11:39:02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"/>
    <x v="6"/>
    <x v="11"/>
    <d v="2016-03-22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19"/>
    <x v="6"/>
    <x v="11"/>
    <d v="2014-10-26T17:01:34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4"/>
    <x v="6"/>
    <x v="19"/>
    <d v="2014-09-05T02:40:21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2"/>
    <x v="6"/>
    <x v="11"/>
    <d v="2014-09-16T04:02:06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1"/>
    <x v="6"/>
    <x v="11"/>
    <d v="2016-05-16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790000000000006"/>
    <x v="0"/>
    <x v="1"/>
    <d v="2016-02-22T02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06"/>
    <x v="7"/>
    <x v="15"/>
    <d v="2016-02-24T03:53:08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2"/>
    <x v="7"/>
    <x v="15"/>
    <d v="2016-02-01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6"/>
    <x v="0"/>
    <x v="24"/>
    <d v="2014-11-19T17:58:36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61"/>
    <x v="7"/>
    <x v="15"/>
    <d v="2011-05-02T22:47:58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88"/>
    <x v="5"/>
    <x v="8"/>
    <d v="2015-10-15T12:56:57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47"/>
    <x v="7"/>
    <x v="22"/>
    <d v="2013-09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3"/>
    <x v="7"/>
    <x v="15"/>
    <d v="2013-06-17T17:47:24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06"/>
    <x v="6"/>
    <x v="11"/>
    <d v="2014-06-14T22:29:24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4"/>
    <x v="6"/>
    <x v="11"/>
    <d v="2015-10-07T12:23:08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0.98"/>
    <x v="6"/>
    <x v="11"/>
    <d v="2015-01-12T16:57:37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0"/>
    <x v="4"/>
    <d v="2015-05-04T15:04:2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55"/>
    <x v="6"/>
    <x v="11"/>
    <d v="2015-07-07T21:44:12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75"/>
    <x v="7"/>
    <x v="22"/>
    <d v="2016-04-0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08"/>
    <x v="3"/>
    <x v="29"/>
    <d v="2014-04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.03"/>
    <x v="6"/>
    <x v="11"/>
    <d v="2014-09-19T06:46:07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68"/>
    <x v="5"/>
    <x v="16"/>
    <d v="2013-04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6"/>
    <x v="11"/>
    <d v="2016-03-13T14:57:37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29999999999997"/>
    <x v="5"/>
    <x v="23"/>
    <d v="2012-11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.02"/>
    <x v="6"/>
    <x v="11"/>
    <d v="2015-09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09999999999994"/>
    <x v="1"/>
    <x v="17"/>
    <d v="2012-01-01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3"/>
    <x v="7"/>
    <x v="12"/>
    <d v="2012-09-08T20:55:31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15"/>
    <x v="7"/>
    <x v="15"/>
    <d v="2015-03-02T01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.04"/>
    <x v="6"/>
    <x v="19"/>
    <d v="2015-10-16T20:29:06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s v="technology/web"/>
    <n v="389.29"/>
    <x v="0"/>
    <x v="26"/>
    <d v="2015-03-17T18:10:33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07"/>
    <x v="6"/>
    <x v="11"/>
    <d v="2013-08-05T19:04:29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38"/>
    <x v="3"/>
    <x v="18"/>
    <d v="2014-10-15T07:05:4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49"/>
    <x v="4"/>
    <x v="7"/>
    <d v="2017-01-26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7"/>
    <x v="12"/>
    <d v="2014-05-14T22:22:51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3"/>
    <x v="7"/>
    <x v="15"/>
    <d v="2011-04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46"/>
    <x v="6"/>
    <x v="11"/>
    <d v="2014-04-30T03:21:04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18"/>
    <x v="7"/>
    <x v="34"/>
    <d v="2013-09-24T02:33:58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s v="theater/musical"/>
    <n v="72.97"/>
    <x v="6"/>
    <x v="19"/>
    <d v="2014-05-16T15:16:04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6"/>
    <x v="11"/>
    <d v="2017-02-19T06:29:2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2000000000003"/>
    <x v="2"/>
    <x v="3"/>
    <d v="2015-06-06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59"/>
    <x v="7"/>
    <x v="22"/>
    <d v="2015-02-04T21:04:5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760000000000005"/>
    <x v="6"/>
    <x v="11"/>
    <d v="2016-06-24T11:28:48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5"/>
    <x v="7"/>
    <x v="15"/>
    <d v="2014-05-09T20:12:22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39999999999995"/>
    <x v="6"/>
    <x v="19"/>
    <d v="2014-12-09T18:33:38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0"/>
    <x v="6"/>
    <d v="2015-04-22T13:02:09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08"/>
    <x v="6"/>
    <x v="11"/>
    <d v="2015-11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590000000000003"/>
    <x v="6"/>
    <x v="11"/>
    <d v="2014-05-07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.04"/>
    <x v="6"/>
    <x v="11"/>
    <d v="2016-05-05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549999999999997"/>
    <x v="3"/>
    <x v="5"/>
    <d v="2014-11-22T14:47:59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"/>
    <x v="6"/>
    <x v="11"/>
    <d v="2015-06-15T21:50:44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3"/>
    <x v="6"/>
    <x v="11"/>
    <d v="2015-06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4"/>
    <x v="2"/>
    <x v="3"/>
    <d v="2015-04-10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77999999999997"/>
    <x v="6"/>
    <x v="11"/>
    <d v="2014-07-02T13:48:03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349999999999994"/>
    <x v="7"/>
    <x v="12"/>
    <d v="2013-04-07T15:33:1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1"/>
    <x v="0"/>
    <x v="26"/>
    <d v="2015-09-21T12:45:33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6"/>
    <x v="11"/>
    <d v="2016-05-03T05:15:42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4"/>
    <x v="6"/>
    <x v="11"/>
    <d v="2016-04-02T21:26:38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32"/>
    <x v="7"/>
    <x v="12"/>
    <d v="2010-05-12T06:54:15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4"/>
    <x v="6"/>
    <x v="11"/>
    <d v="2016-03-11T09:59:46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5"/>
    <x v="27"/>
    <d v="2010-05-24T12:56:43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s v="music/metal"/>
    <n v="37.270000000000003"/>
    <x v="7"/>
    <x v="20"/>
    <d v="2016-06-01T21:07:3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s v="music/metal"/>
    <n v="66.87"/>
    <x v="7"/>
    <x v="20"/>
    <d v="2013-09-09T14:13:03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1"/>
    <x v="6"/>
    <x v="19"/>
    <d v="2014-08-07T18:16:58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3"/>
    <x v="0"/>
    <x v="1"/>
    <d v="2016-04-29T16:43:05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5"/>
    <x v="7"/>
    <x v="15"/>
    <d v="2014-05-07T23:17:44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07"/>
    <x v="6"/>
    <x v="11"/>
    <d v="2015-04-06T22:16:07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8"/>
    <x v="7"/>
    <x v="12"/>
    <d v="2011-03-30T22:36:25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6"/>
    <x v="11"/>
    <d v="2015-02-25T00:51:19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7"/>
    <x v="6"/>
    <x v="11"/>
    <d v="2015-11-13T02:26:32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07"/>
    <x v="1"/>
    <x v="17"/>
    <d v="2012-07-05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08"/>
    <x v="5"/>
    <x v="8"/>
    <d v="2016-07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10000000000005"/>
    <x v="6"/>
    <x v="11"/>
    <d v="2014-05-01T22:27:25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4"/>
    <x v="7"/>
    <x v="25"/>
    <d v="2011-08-30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.03"/>
    <x v="6"/>
    <x v="11"/>
    <d v="2015-04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0000000000007"/>
    <x v="2"/>
    <x v="3"/>
    <d v="2010-03-17T10:48:29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.03"/>
    <x v="6"/>
    <x v="11"/>
    <d v="2014-06-16T14:31:15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"/>
    <x v="6"/>
    <x v="11"/>
    <d v="2015-01-12T19:12:18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57"/>
    <x v="6"/>
    <x v="19"/>
    <d v="2016-05-05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0.95"/>
    <x v="6"/>
    <x v="11"/>
    <d v="2016-07-20T10:05:40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08"/>
    <x v="7"/>
    <x v="12"/>
    <d v="2012-04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65"/>
    <x v="6"/>
    <x v="11"/>
    <d v="2015-10-17T10:18:41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3"/>
    <x v="6"/>
    <x v="11"/>
    <d v="2016-02-17T14:03:10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6"/>
    <x v="11"/>
    <d v="2016-03-22T11:55:25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"/>
    <x v="6"/>
    <x v="11"/>
    <d v="2016-08-08T21:42:08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1"/>
    <x v="6"/>
    <x v="11"/>
    <d v="2015-07-18T16:19:38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1"/>
    <x v="6"/>
    <x v="11"/>
    <d v="2015-10-06T20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2"/>
    <x v="1"/>
    <x v="17"/>
    <d v="2015-02-05T15:18:45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1"/>
    <x v="6"/>
    <x v="11"/>
    <d v="2015-05-25T22:34:12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"/>
    <x v="1"/>
    <x v="17"/>
    <d v="2010-09-08T20:04:28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87"/>
    <x v="0"/>
    <x v="1"/>
    <d v="2015-11-16T18:25:00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3"/>
    <x v="6"/>
    <x v="19"/>
    <d v="2015-02-22T06:40:07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83"/>
    <x v="6"/>
    <x v="11"/>
    <d v="2015-06-29T13:44:57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47"/>
    <x v="1"/>
    <x v="17"/>
    <d v="2013-04-19T14:31:1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09999999999994"/>
    <x v="6"/>
    <x v="11"/>
    <d v="2014-12-15T19:55:07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2"/>
    <x v="7"/>
    <x v="34"/>
    <d v="2013-10-23T11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62"/>
    <x v="7"/>
    <x v="38"/>
    <d v="2014-10-11T20:06:2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30000000000007"/>
    <x v="1"/>
    <x v="17"/>
    <d v="2013-03-13T01:01:2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7"/>
    <x v="22"/>
    <d v="2014-11-19T14:19:04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1"/>
    <x v="6"/>
    <x v="9"/>
    <d v="2016-03-02T12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2"/>
    <x v="7"/>
    <x v="14"/>
    <d v="2017-03-11T00:47:28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5"/>
    <x v="6"/>
    <x v="11"/>
    <d v="2016-05-23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6"/>
    <x v="11"/>
    <d v="2015-06-16T18:12:24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1"/>
    <x v="36"/>
    <d v="2014-09-19T13:01:24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.03"/>
    <x v="6"/>
    <x v="19"/>
    <d v="2014-12-16T19:39:40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49"/>
    <x v="6"/>
    <x v="11"/>
    <d v="2015-05-20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6"/>
    <x v="11"/>
    <d v="2014-09-15T14:26:56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s v="theater/plays"/>
    <n v="78.5"/>
    <x v="6"/>
    <x v="11"/>
    <d v="2016-03-02T07:14:53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85"/>
    <x v="7"/>
    <x v="15"/>
    <d v="2013-10-08T20:58:03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549999999999997"/>
    <x v="1"/>
    <x v="17"/>
    <d v="2013-01-30T23:05:3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3"/>
    <x v="7"/>
    <x v="15"/>
    <d v="2016-05-12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29"/>
    <x v="7"/>
    <x v="15"/>
    <d v="2015-01-27T15:09:41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87"/>
    <x v="7"/>
    <x v="15"/>
    <d v="2016-05-12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1"/>
    <x v="3"/>
    <x v="5"/>
    <d v="2015-08-05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47"/>
    <x v="4"/>
    <x v="30"/>
    <d v="2014-09-11T00:41:35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6"/>
    <x v="11"/>
    <d v="2016-10-21T19:25:46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77"/>
    <x v="7"/>
    <x v="15"/>
    <d v="2010-12-04T02:06:11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6"/>
    <x v="11"/>
    <d v="2016-11-01T01:23:3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4"/>
    <x v="7"/>
    <x v="12"/>
    <d v="2011-08-03T17:36:13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8"/>
    <x v="7"/>
    <x v="12"/>
    <d v="2013-04-09T02:27:33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s v="theater/plays"/>
    <n v="73.53"/>
    <x v="6"/>
    <x v="11"/>
    <d v="2015-11-03T18:00:28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"/>
    <x v="6"/>
    <x v="11"/>
    <d v="2014-08-05T00:14:30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7"/>
    <x v="6"/>
    <x v="11"/>
    <d v="2015-02-05T19:57:37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s v="theater/musical"/>
    <n v="100"/>
    <x v="6"/>
    <x v="19"/>
    <d v="2015-03-24T19:00:55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6"/>
    <x v="11"/>
    <d v="2015-05-20T05:33:24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s v="technology/makerspaces"/>
    <n v="41.58"/>
    <x v="0"/>
    <x v="24"/>
    <d v="2014-07-01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6"/>
    <x v="11"/>
    <d v="2016-06-13T15:09:20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s v="technology/wearables"/>
    <n v="155.25"/>
    <x v="0"/>
    <x v="1"/>
    <d v="2016-12-28T20:57:06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77"/>
    <x v="1"/>
    <x v="33"/>
    <d v="2016-03-09T19:31:2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87"/>
    <x v="6"/>
    <x v="9"/>
    <d v="2014-08-25T17:15:16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"/>
    <x v="0"/>
    <x v="1"/>
    <d v="2016-07-28T15:14:0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32"/>
    <x v="7"/>
    <x v="13"/>
    <d v="2012-08-06T19:29:4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2"/>
    <x v="3"/>
    <d v="2016-11-06T11:24:48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2"/>
    <x v="7"/>
    <x v="12"/>
    <d v="2010-05-06T04:48:03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67"/>
    <x v="6"/>
    <x v="11"/>
    <d v="2017-02-09T12:21:3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4"/>
    <x v="7"/>
    <x v="12"/>
    <d v="2012-05-08T21:25:09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85"/>
    <x v="6"/>
    <x v="11"/>
    <d v="2015-10-05T18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47"/>
    <x v="7"/>
    <x v="15"/>
    <d v="2014-05-15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57"/>
    <x v="6"/>
    <x v="11"/>
    <d v="2016-05-04T16:24:26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4"/>
    <x v="6"/>
    <x v="11"/>
    <d v="2014-07-22T14:34:56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3"/>
    <x v="7"/>
    <x v="14"/>
    <d v="2017-02-14T22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s v="theater/plays"/>
    <n v="171.43"/>
    <x v="6"/>
    <x v="11"/>
    <d v="2016-10-18T10:36:34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7"/>
    <x v="15"/>
    <d v="2012-06-20T23:02:4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3000000000001"/>
    <x v="7"/>
    <x v="14"/>
    <d v="2017-02-22T03:37:47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59"/>
    <x v="6"/>
    <x v="11"/>
    <d v="2016-04-24T13:14:14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17"/>
    <x v="5"/>
    <x v="27"/>
    <d v="2012-10-26T00:14:41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3"/>
    <x v="5"/>
    <x v="27"/>
    <d v="2016-06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.04"/>
    <x v="5"/>
    <x v="16"/>
    <d v="2015-04-03T18:41:41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6"/>
    <x v="9"/>
    <d v="2014-12-23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67"/>
    <x v="6"/>
    <x v="11"/>
    <d v="2015-04-09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380000000000003"/>
    <x v="5"/>
    <x v="27"/>
    <d v="2016-04-25T17:23:40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2"/>
    <x v="6"/>
    <x v="11"/>
    <d v="2014-09-09T15:58:04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760000000000005"/>
    <x v="7"/>
    <x v="12"/>
    <d v="2014-09-05T18:49:03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8.95"/>
    <x v="6"/>
    <x v="19"/>
    <d v="2016-02-03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5"/>
    <x v="2"/>
    <x v="3"/>
    <d v="2015-11-13T15:51:08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2"/>
    <x v="7"/>
    <x v="12"/>
    <d v="2012-12-27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4"/>
    <x v="6"/>
    <x v="19"/>
    <d v="2014-06-16T16:03:4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3"/>
    <x v="7"/>
    <x v="15"/>
    <d v="2012-04-06T10:59:18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"/>
    <x v="7"/>
    <x v="15"/>
    <d v="2011-10-22T01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8"/>
    <x v="7"/>
    <x v="15"/>
    <d v="2012-10-23T16:58:09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3"/>
    <x v="2"/>
    <x v="37"/>
    <d v="2015-01-30T15:21:1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6"/>
    <x v="19"/>
    <d v="2015-02-15T00:28:17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880000000000003"/>
    <x v="7"/>
    <x v="25"/>
    <d v="2012-07-23T04:46:47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"/>
    <x v="6"/>
    <x v="11"/>
    <d v="2013-10-03T20:49:27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25"/>
    <x v="5"/>
    <x v="27"/>
    <d v="2012-06-15T14:00:04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7"/>
    <x v="12"/>
    <d v="2013-03-08T02:40:25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.03"/>
    <x v="6"/>
    <x v="11"/>
    <d v="2016-01-13T05:51:57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s v="technology/wearables"/>
    <n v="20.34"/>
    <x v="0"/>
    <x v="1"/>
    <d v="2016-01-19T12:33:09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1"/>
    <x v="7"/>
    <x v="12"/>
    <d v="2013-11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2"/>
    <x v="6"/>
    <x v="11"/>
    <d v="2014-11-17T02:51:2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1"/>
    <x v="6"/>
    <x v="11"/>
    <d v="2012-01-15T17:31:08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3"/>
    <x v="6"/>
    <x v="11"/>
    <d v="2016-11-23T00:15:09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67"/>
    <x v="3"/>
    <x v="5"/>
    <d v="2017-01-17T15:32:48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05"/>
    <x v="7"/>
    <x v="13"/>
    <d v="2015-04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s v="technology/wearables"/>
    <n v="164"/>
    <x v="0"/>
    <x v="1"/>
    <d v="2016-12-17T05:17:33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459999999999994"/>
    <x v="1"/>
    <x v="33"/>
    <d v="2014-06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25"/>
    <x v="6"/>
    <x v="11"/>
    <d v="2014-05-27T23:02:02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7.96"/>
    <x v="6"/>
    <x v="11"/>
    <d v="2014-12-03T07:58:03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2"/>
    <x v="2"/>
    <x v="3"/>
    <d v="2014-07-04T15:48:04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5"/>
    <x v="7"/>
    <x v="15"/>
    <d v="2014-08-12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70000000000003"/>
    <x v="0"/>
    <x v="4"/>
    <d v="2016-11-18T06:09:26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47"/>
    <x v="5"/>
    <x v="27"/>
    <d v="2013-12-04T21:53:33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48"/>
    <x v="7"/>
    <x v="12"/>
    <d v="2011-12-15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6"/>
    <x v="11"/>
    <d v="2015-02-18T22:00:22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19999999999993"/>
    <x v="0"/>
    <x v="1"/>
    <d v="2016-12-30T18:54:42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2"/>
    <x v="6"/>
    <x v="11"/>
    <d v="2014-05-30T01:55:44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2"/>
    <x v="5"/>
    <x v="27"/>
    <d v="2012-03-29T06:30:5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3"/>
    <x v="7"/>
    <x v="15"/>
    <d v="2011-06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3"/>
    <x v="5"/>
    <x v="10"/>
    <d v="2015-08-20T03:50:17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49"/>
    <x v="7"/>
    <x v="15"/>
    <d v="2012-03-19T18:34:09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s v="music/indie rock"/>
    <n v="51.67"/>
    <x v="7"/>
    <x v="12"/>
    <d v="2015-09-01T21:36:37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s v="theater/plays"/>
    <n v="110.75"/>
    <x v="6"/>
    <x v="11"/>
    <d v="2016-05-09T15:06:59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3000000000001"/>
    <x v="6"/>
    <x v="11"/>
    <d v="2016-04-29T14:52:07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6"/>
    <x v="11"/>
    <d v="2014-06-18T15:35:24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55"/>
    <x v="7"/>
    <x v="22"/>
    <d v="2014-07-13T10:48:23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6"/>
    <x v="11"/>
    <d v="2014-05-27T18:16:21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n v="6"/>
    <s v="film &amp; video/drama"/>
    <n v="220"/>
    <x v="5"/>
    <x v="10"/>
    <d v="2016-07-19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0.96"/>
    <x v="1"/>
    <x v="2"/>
    <d v="2014-04-25T17:53:09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25"/>
    <x v="7"/>
    <x v="14"/>
    <d v="2014-05-29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5"/>
    <x v="27"/>
    <d v="2011-01-27T00:37:10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1"/>
    <x v="6"/>
    <x v="11"/>
    <d v="2016-01-11T13:56:54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s v="music/electronic music"/>
    <n v="43.82"/>
    <x v="7"/>
    <x v="13"/>
    <d v="2015-08-25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s v="theater/plays"/>
    <n v="199.18"/>
    <x v="6"/>
    <x v="11"/>
    <d v="2015-04-15T18:01:48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8.97"/>
    <x v="2"/>
    <x v="3"/>
    <d v="2015-12-06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67"/>
    <x v="6"/>
    <x v="11"/>
    <d v="2013-07-22T22:20:3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4"/>
    <x v="7"/>
    <x v="13"/>
    <d v="2016-02-18T05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3.97"/>
    <x v="2"/>
    <x v="3"/>
    <d v="2016-12-06T21:02:50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15"/>
    <x v="6"/>
    <x v="11"/>
    <d v="2014-06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5.98"/>
    <x v="6"/>
    <x v="11"/>
    <d v="2015-11-01T18:09:32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6"/>
    <x v="11"/>
    <d v="2016-04-19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2"/>
    <x v="5"/>
    <x v="16"/>
    <d v="2015-01-29T12:24:2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28"/>
    <x v="2"/>
    <x v="3"/>
    <d v="2014-07-05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2"/>
    <x v="6"/>
    <x v="11"/>
    <d v="2015-06-16T00:50:12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5"/>
    <x v="7"/>
    <x v="12"/>
    <d v="2014-10-22T17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09999999999994"/>
    <x v="3"/>
    <x v="18"/>
    <d v="2014-09-03T12:25:54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67"/>
    <x v="6"/>
    <x v="11"/>
    <d v="2015-06-28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82"/>
    <x v="7"/>
    <x v="15"/>
    <d v="2010-03-13T05:48:38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4"/>
    <x v="7"/>
    <x v="25"/>
    <d v="2012-04-27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3"/>
    <x v="7"/>
    <x v="15"/>
    <d v="2012-03-19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25"/>
    <x v="6"/>
    <x v="11"/>
    <d v="2015-10-07T16:43:36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6.97"/>
    <x v="7"/>
    <x v="12"/>
    <d v="2012-09-22T03:42:01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5"/>
    <x v="7"/>
    <x v="22"/>
    <d v="2012-03-06T19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1.97"/>
    <x v="6"/>
    <x v="11"/>
    <d v="2014-06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s v="technology/wearables"/>
    <n v="125.94"/>
    <x v="0"/>
    <x v="1"/>
    <d v="2016-02-16T18:25:49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2"/>
    <x v="6"/>
    <x v="11"/>
    <d v="2015-06-16T07:37:07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2"/>
    <x v="6"/>
    <x v="11"/>
    <d v="2016-02-11T22:36:54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s v="film &amp; video/television"/>
    <n v="21.76"/>
    <x v="5"/>
    <x v="16"/>
    <d v="2015-09-09T09:24:18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45"/>
    <x v="7"/>
    <x v="12"/>
    <d v="2013-01-25T19:02:26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s v="film &amp; video/drama"/>
    <n v="163.85"/>
    <x v="5"/>
    <x v="10"/>
    <d v="2014-12-05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2"/>
    <x v="7"/>
    <x v="12"/>
    <d v="2011-06-09T04:43:45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1"/>
    <x v="6"/>
    <x v="11"/>
    <d v="2015-09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85"/>
    <x v="6"/>
    <x v="11"/>
    <d v="2017-01-23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2"/>
    <x v="6"/>
    <x v="11"/>
    <d v="2016-05-07T06:37:0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"/>
    <x v="2"/>
    <x v="39"/>
    <d v="2014-09-10T16:31:48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s v="theater/plays"/>
    <n v="75.459999999999994"/>
    <x v="6"/>
    <x v="11"/>
    <d v="2015-05-12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4"/>
    <x v="3"/>
    <x v="18"/>
    <d v="2014-01-04T11:41:32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3"/>
    <x v="7"/>
    <x v="15"/>
    <d v="2013-02-15T17:13:09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29"/>
    <x v="6"/>
    <x v="11"/>
    <d v="2015-05-08T00:52:05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4"/>
    <x v="6"/>
    <x v="11"/>
    <d v="2016-11-20T02:38:4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6"/>
    <x v="9"/>
    <d v="2015-08-21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1"/>
    <x v="6"/>
    <x v="11"/>
    <d v="2014-09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2"/>
    <x v="6"/>
    <x v="11"/>
    <d v="2015-02-23T21:41:52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.02"/>
    <x v="7"/>
    <x v="15"/>
    <d v="2013-06-18T20:01:43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7"/>
    <x v="25"/>
    <d v="2009-11-10T16:48:32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s v="technology/space exploration"/>
    <n v="91.3"/>
    <x v="0"/>
    <x v="4"/>
    <d v="2014-10-09T20:13:23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2"/>
    <x v="6"/>
    <x v="11"/>
    <d v="2014-11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5"/>
    <x v="6"/>
    <x v="11"/>
    <d v="2014-06-20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4"/>
    <x v="7"/>
    <x v="12"/>
    <d v="2012-04-05T19:15:33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3"/>
    <x v="6"/>
    <x v="11"/>
    <d v="2014-12-24T12:11:23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2"/>
    <x v="6"/>
    <x v="11"/>
    <d v="2016-03-29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380000000000003"/>
    <x v="6"/>
    <x v="11"/>
    <d v="2014-12-17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6"/>
    <x v="11"/>
    <d v="2015-02-21T15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1"/>
    <x v="40"/>
    <d v="2014-02-16T16:55:30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67"/>
    <x v="5"/>
    <x v="27"/>
    <d v="2013-06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3"/>
    <x v="7"/>
    <x v="15"/>
    <d v="2013-03-22T19:48:43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3"/>
    <x v="6"/>
    <x v="11"/>
    <d v="2015-05-04T17:40:43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5"/>
    <x v="1"/>
    <x v="17"/>
    <d v="2012-12-06T17:58:41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55"/>
    <x v="6"/>
    <x v="11"/>
    <d v="2015-08-09T12:2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2"/>
    <x v="4"/>
    <x v="30"/>
    <d v="2014-06-02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s v="film &amp; video/science fiction"/>
    <n v="55.95"/>
    <x v="5"/>
    <x v="21"/>
    <d v="2015-02-12T18:17:52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08"/>
    <x v="6"/>
    <x v="19"/>
    <d v="2015-01-13T14:15:42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.02"/>
    <x v="5"/>
    <x v="8"/>
    <d v="2014-04-26T02:49:1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37"/>
    <x v="7"/>
    <x v="12"/>
    <d v="2011-09-07T23:57:59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5"/>
    <x v="6"/>
    <x v="11"/>
    <d v="2015-09-01T15:21:5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7"/>
    <x v="6"/>
    <x v="11"/>
    <d v="2015-04-27T18:09:58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"/>
    <x v="6"/>
    <x v="11"/>
    <d v="2015-07-15T15:01:12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76"/>
    <x v="6"/>
    <x v="19"/>
    <d v="2016-01-03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2"/>
    <x v="7"/>
    <x v="15"/>
    <d v="2012-01-17T14:23:31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86"/>
    <x v="6"/>
    <x v="11"/>
    <d v="2015-07-10T17:59:38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"/>
    <x v="6"/>
    <x v="11"/>
    <d v="2015-02-03T17:17:27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2"/>
    <x v="7"/>
    <x v="15"/>
    <d v="2016-09-01T17:19:4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479999999999997"/>
    <x v="0"/>
    <x v="4"/>
    <d v="2017-02-08T19:00:35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7"/>
    <x v="12"/>
    <d v="2012-06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5"/>
    <x v="6"/>
    <x v="11"/>
    <d v="2016-12-07T13:05:05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6"/>
    <x v="11"/>
    <d v="2016-06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09999999999994"/>
    <x v="6"/>
    <x v="11"/>
    <d v="2016-08-09T21:35:59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13"/>
    <x v="6"/>
    <x v="11"/>
    <d v="2015-04-26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49"/>
    <x v="6"/>
    <x v="11"/>
    <d v="2016-05-13T13:25:38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2"/>
    <x v="6"/>
    <x v="11"/>
    <d v="2015-05-28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4"/>
    <x v="6"/>
    <x v="11"/>
    <d v="2014-10-16T04:05:31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85"/>
    <x v="7"/>
    <x v="15"/>
    <d v="2012-05-30T00:09:48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88"/>
    <x v="7"/>
    <x v="15"/>
    <d v="2014-04-16T20:17:2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37"/>
    <x v="6"/>
    <x v="19"/>
    <d v="2016-06-25T20:41:37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70000000000003"/>
    <x v="6"/>
    <x v="11"/>
    <d v="2015-06-05T13:59:35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2"/>
    <x v="5"/>
    <x v="8"/>
    <d v="2011-09-20T20:54:10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8"/>
    <x v="6"/>
    <x v="11"/>
    <d v="2015-12-16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4"/>
    <x v="6"/>
    <x v="11"/>
    <d v="2016-05-15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36"/>
    <x v="0"/>
    <x v="1"/>
    <d v="2016-08-22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69"/>
    <x v="5"/>
    <x v="16"/>
    <d v="2014-05-30T05:08:08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39"/>
    <x v="6"/>
    <x v="11"/>
    <d v="2015-02-02T14:22:30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4"/>
    <x v="7"/>
    <x v="15"/>
    <d v="2013-12-30T08:13:47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29"/>
    <x v="7"/>
    <x v="15"/>
    <d v="2014-06-27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29"/>
    <x v="6"/>
    <x v="11"/>
    <d v="2014-06-10T12:38:27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28"/>
    <x v="6"/>
    <x v="11"/>
    <d v="2015-05-31T03:25:24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"/>
    <x v="6"/>
    <x v="11"/>
    <d v="2016-12-08T05:38:02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3"/>
    <x v="1"/>
    <x v="32"/>
    <d v="2015-07-13T18:22:49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6"/>
    <x v="7"/>
    <x v="15"/>
    <d v="2014-01-18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"/>
    <x v="6"/>
    <x v="11"/>
    <d v="2014-07-02T10:01:50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"/>
    <x v="6"/>
    <x v="11"/>
    <d v="2016-06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"/>
    <x v="6"/>
    <x v="11"/>
    <d v="2015-05-04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75"/>
    <x v="7"/>
    <x v="22"/>
    <d v="2011-03-23T21:37:00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59"/>
    <x v="7"/>
    <x v="12"/>
    <d v="2012-07-17T03:07:25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5.95"/>
    <x v="6"/>
    <x v="11"/>
    <d v="2015-08-11T19:46:52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5.97"/>
    <x v="6"/>
    <x v="11"/>
    <d v="2016-08-10T01:36:2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06"/>
    <x v="6"/>
    <x v="11"/>
    <d v="2016-09-19T08:21:34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5"/>
    <x v="7"/>
    <x v="22"/>
    <d v="2016-07-02T13:03:34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1"/>
    <x v="7"/>
    <x v="15"/>
    <d v="2011-04-25T04:33:21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1"/>
    <x v="6"/>
    <x v="11"/>
    <d v="2015-07-06T08:43:27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2"/>
    <x v="7"/>
    <x v="12"/>
    <d v="2014-04-30T16:06:09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57"/>
    <x v="1"/>
    <x v="17"/>
    <d v="2014-07-11T20:19:26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s v="food/food trucks"/>
    <n v="501.25"/>
    <x v="4"/>
    <x v="30"/>
    <d v="2016-12-30T21:06:06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3"/>
    <x v="6"/>
    <x v="11"/>
    <d v="2015-06-24T20:30:4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21"/>
    <x v="6"/>
    <x v="19"/>
    <d v="2015-03-12T22:37:23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16"/>
    <x v="5"/>
    <x v="16"/>
    <d v="2015-07-15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88"/>
    <x v="6"/>
    <x v="11"/>
    <d v="2016-04-22T10:26:05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6"/>
    <x v="11"/>
    <d v="2011-12-07T01:36:01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38"/>
    <x v="7"/>
    <x v="12"/>
    <d v="2016-01-02T22:27:15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17"/>
    <x v="6"/>
    <x v="11"/>
    <d v="2015-06-10T11:06:11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69"/>
    <x v="7"/>
    <x v="15"/>
    <d v="2011-11-29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"/>
    <x v="5"/>
    <x v="16"/>
    <d v="2014-09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000000000001"/>
    <x v="5"/>
    <x v="16"/>
    <d v="2014-08-23T02:22:17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6.96"/>
    <x v="7"/>
    <x v="15"/>
    <d v="2014-08-25T04:28:06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0999999999998"/>
    <x v="7"/>
    <x v="13"/>
    <d v="2013-10-17T04:39:3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"/>
    <x v="7"/>
    <x v="12"/>
    <d v="2012-10-11T17:57:49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7"/>
    <x v="12"/>
    <d v="2015-08-11T22:28:04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36"/>
    <x v="6"/>
    <x v="19"/>
    <d v="2014-06-13T10:58:33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000000000001"/>
    <x v="6"/>
    <x v="11"/>
    <d v="2014-11-10T20:49:12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5"/>
    <x v="6"/>
    <x v="11"/>
    <d v="2015-05-26T11:05:2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4"/>
    <x v="6"/>
    <x v="11"/>
    <d v="2014-07-19T17:32:33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2"/>
    <x v="6"/>
    <x v="11"/>
    <d v="2015-09-25T12:43:56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7"/>
    <x v="6"/>
    <x v="11"/>
    <d v="2016-03-31T17:48:07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6"/>
    <x v="19"/>
    <d v="2015-05-14T22:20: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7"/>
    <x v="13"/>
    <d v="2013-02-07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4"/>
    <x v="2"/>
    <x v="3"/>
    <d v="2014-12-30T15:44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58"/>
    <x v="7"/>
    <x v="34"/>
    <d v="2012-04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s v="technology/space exploration"/>
    <n v="26.59"/>
    <x v="0"/>
    <x v="4"/>
    <d v="2016-11-15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1"/>
    <x v="7"/>
    <x v="14"/>
    <d v="2015-04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17"/>
    <x v="6"/>
    <x v="11"/>
    <d v="2016-06-03T18:47:00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4"/>
    <x v="6"/>
    <x v="11"/>
    <d v="2014-10-03T10:29:35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66"/>
    <x v="7"/>
    <x v="15"/>
    <d v="2013-02-20T12:37:0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1"/>
    <x v="5"/>
    <x v="16"/>
    <d v="2014-07-08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3"/>
    <x v="7"/>
    <x v="38"/>
    <d v="2014-03-17T20:59:41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18"/>
    <x v="7"/>
    <x v="22"/>
    <d v="2012-05-05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"/>
    <x v="6"/>
    <x v="9"/>
    <d v="2015-09-06T16:30:47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5"/>
    <x v="6"/>
    <x v="11"/>
    <d v="2014-05-22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5"/>
    <x v="7"/>
    <x v="12"/>
    <d v="2012-05-07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459999999999994"/>
    <x v="5"/>
    <x v="23"/>
    <d v="2009-08-18T21:29:28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6"/>
    <x v="11"/>
    <d v="2016-01-01T21:40:37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1"/>
    <x v="0"/>
    <x v="24"/>
    <d v="2014-10-11T20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s v="technology/wearables"/>
    <n v="82.09"/>
    <x v="0"/>
    <x v="1"/>
    <d v="2015-12-01T23:13:3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49999999999997"/>
    <x v="0"/>
    <x v="4"/>
    <d v="2015-09-26T21:13:2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67"/>
    <x v="7"/>
    <x v="12"/>
    <d v="2012-05-08T13:14:17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17"/>
    <x v="1"/>
    <x v="2"/>
    <d v="2012-12-07T19:51:0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79"/>
    <x v="2"/>
    <x v="3"/>
    <d v="2014-12-05T18:14:58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5"/>
    <x v="5"/>
    <x v="23"/>
    <d v="2015-10-19T06:15:58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08"/>
    <x v="6"/>
    <x v="11"/>
    <d v="2016-12-05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46"/>
    <x v="0"/>
    <x v="4"/>
    <d v="2016-09-23T14:45:14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2"/>
    <x v="6"/>
    <x v="11"/>
    <d v="2015-11-05T16:53:37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5.96"/>
    <x v="6"/>
    <x v="11"/>
    <d v="2015-09-09T18:20:28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17"/>
    <x v="5"/>
    <x v="21"/>
    <d v="2016-09-15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4"/>
    <x v="6"/>
    <x v="9"/>
    <d v="2015-08-17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3000000000001"/>
    <x v="0"/>
    <x v="1"/>
    <d v="2016-11-14T17:04:2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06"/>
    <x v="6"/>
    <x v="11"/>
    <d v="2015-07-20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86000000000001"/>
    <x v="7"/>
    <x v="15"/>
    <d v="2013-01-03T04:28:00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7"/>
    <x v="6"/>
    <x v="11"/>
    <d v="2016-07-01T01:09:38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2"/>
    <x v="6"/>
    <x v="11"/>
    <d v="2014-08-10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37"/>
    <x v="7"/>
    <x v="15"/>
    <d v="2012-01-18T01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85"/>
    <x v="0"/>
    <x v="0"/>
    <d v="2011-08-06T14:30:22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7.959999999999994"/>
    <x v="6"/>
    <x v="11"/>
    <d v="2015-03-09T13:49:48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39999999999995"/>
    <x v="6"/>
    <x v="11"/>
    <d v="2014-09-30T20:36:53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4"/>
    <x v="5"/>
    <x v="23"/>
    <d v="2012-09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6"/>
    <x v="11"/>
    <d v="2015-06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4"/>
    <x v="6"/>
    <x v="9"/>
    <d v="2014-09-20T14:56:15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3"/>
    <x v="6"/>
    <x v="11"/>
    <d v="2015-02-19T20:22:38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05"/>
    <x v="4"/>
    <x v="30"/>
    <d v="2017-01-25T05:51:40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579999999999998"/>
    <x v="3"/>
    <x v="18"/>
    <d v="2014-04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6"/>
    <x v="11"/>
    <d v="2014-08-28T21:55:49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46"/>
    <x v="1"/>
    <x v="2"/>
    <d v="2012-01-3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1999999999999"/>
    <x v="6"/>
    <x v="11"/>
    <d v="2015-01-13T21:07:51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1.95"/>
    <x v="3"/>
    <x v="18"/>
    <d v="2014-03-14T18:18:15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4"/>
    <x v="7"/>
    <x v="15"/>
    <d v="2012-02-02T15:39:25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6"/>
    <x v="19"/>
    <d v="2015-06-02T14:21:15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"/>
    <x v="6"/>
    <x v="11"/>
    <d v="2014-10-28T14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4"/>
    <x v="6"/>
    <x v="11"/>
    <d v="2014-06-17T16:33:43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6"/>
    <x v="11"/>
    <d v="2015-04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s v="film &amp; video/science fiction"/>
    <n v="119"/>
    <x v="5"/>
    <x v="21"/>
    <d v="2014-06-04T02:59:56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4"/>
    <x v="7"/>
    <x v="15"/>
    <d v="2014-02-22T02:01:1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08000000000001"/>
    <x v="6"/>
    <x v="11"/>
    <d v="2015-10-02T18:41:08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0"/>
    <x v="1"/>
    <d v="2016-09-06T15:15:32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4"/>
    <x v="7"/>
    <x v="22"/>
    <d v="2014-01-23T20:31:11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20000000000003"/>
    <x v="0"/>
    <x v="4"/>
    <d v="2013-12-09T21:54:1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75"/>
    <x v="7"/>
    <x v="15"/>
    <d v="2011-09-10T00:01:49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66"/>
    <x v="7"/>
    <x v="12"/>
    <d v="2015-10-13T01:25:49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4"/>
    <x v="7"/>
    <x v="14"/>
    <d v="2017-03-10T12:49:5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s v="food/restaurants"/>
    <n v="53.55"/>
    <x v="4"/>
    <x v="41"/>
    <d v="2015-02-17T19:15:3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2"/>
    <x v="6"/>
    <x v="11"/>
    <d v="2016-11-16T08:01:25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4"/>
    <x v="6"/>
    <x v="19"/>
    <d v="2016-10-06T14:57:47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11"/>
    <x v="6"/>
    <x v="9"/>
    <d v="2015-12-21T19:00:49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13"/>
    <x v="7"/>
    <x v="13"/>
    <d v="2014-01-07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29999999999997"/>
    <x v="1"/>
    <x v="40"/>
    <d v="2012-05-15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1"/>
    <x v="7"/>
    <x v="15"/>
    <d v="2016-07-14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3"/>
    <x v="0"/>
    <x v="1"/>
    <d v="2016-08-30T15:25:34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4"/>
    <x v="6"/>
    <x v="11"/>
    <d v="2014-10-09T18:29:26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38"/>
    <x v="6"/>
    <x v="9"/>
    <d v="2017-02-07T21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4"/>
    <x v="7"/>
    <x v="20"/>
    <d v="2015-03-16T17:53:38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59"/>
    <x v="5"/>
    <x v="27"/>
    <d v="2010-05-26T15:54:01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83"/>
    <x v="6"/>
    <x v="9"/>
    <d v="2016-09-16T12:05:01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49999999999994"/>
    <x v="6"/>
    <x v="11"/>
    <d v="2015-07-07T14:12:24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38"/>
    <x v="2"/>
    <x v="3"/>
    <d v="2015-03-02T02:01:30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s v="technology/makerspaces"/>
    <n v="60.96"/>
    <x v="0"/>
    <x v="24"/>
    <d v="2015-09-28T14:07:45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59"/>
    <x v="0"/>
    <x v="1"/>
    <d v="2015-04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8"/>
    <x v="6"/>
    <x v="11"/>
    <d v="2014-09-12T21:55:48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38"/>
    <x v="5"/>
    <x v="27"/>
    <d v="2013-10-10T22:47:33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4"/>
    <x v="30"/>
    <d v="2014-10-20T20:55:40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s v="photography/photobooks"/>
    <n v="94.28"/>
    <x v="2"/>
    <x v="3"/>
    <d v="2015-06-04T11:20:30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56"/>
    <x v="6"/>
    <x v="11"/>
    <d v="2015-06-04T05:23: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7"/>
    <x v="38"/>
    <d v="2011-05-08T21:06:11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s v="theater/plays"/>
    <n v="40.24"/>
    <x v="6"/>
    <x v="11"/>
    <d v="2016-03-30T03:48:24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30000000000003"/>
    <x v="0"/>
    <x v="1"/>
    <d v="2014-10-20T00:53:04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07"/>
    <x v="6"/>
    <x v="11"/>
    <d v="2015-04-11T06:25:11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09999999999997"/>
    <x v="6"/>
    <x v="11"/>
    <d v="2016-05-21T17:48:24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1"/>
    <x v="0"/>
    <x v="1"/>
    <d v="2016-08-29T22:24:55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86"/>
    <x v="2"/>
    <x v="3"/>
    <d v="2014-06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1"/>
    <x v="6"/>
    <x v="11"/>
    <d v="2016-12-29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s v="theater/plays"/>
    <n v="47.66"/>
    <x v="6"/>
    <x v="11"/>
    <d v="2016-01-12T16:07:27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46"/>
    <x v="5"/>
    <x v="16"/>
    <d v="2015-04-04T07:00:14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1"/>
    <x v="7"/>
    <x v="12"/>
    <d v="2011-09-25T02:53:16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05"/>
    <x v="6"/>
    <x v="11"/>
    <d v="2015-05-22T17:32:4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2"/>
    <x v="0"/>
    <x v="24"/>
    <d v="2016-01-11T22:13:36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3"/>
    <x v="6"/>
    <x v="11"/>
    <d v="2016-01-03T16:38:00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5"/>
    <x v="1"/>
    <x v="36"/>
    <d v="2013-11-26T23:54:54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3"/>
    <x v="7"/>
    <x v="12"/>
    <d v="2013-09-18T21:38:08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5.97"/>
    <x v="1"/>
    <x v="40"/>
    <d v="2015-05-12T07:07:56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70000000000003"/>
    <x v="5"/>
    <x v="27"/>
    <d v="2014-03-26T18:38:13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.02"/>
    <x v="6"/>
    <x v="11"/>
    <d v="2014-09-11T18:48:19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67"/>
    <x v="6"/>
    <x v="11"/>
    <d v="2015-02-19T00:35:10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87"/>
    <x v="6"/>
    <x v="11"/>
    <d v="2016-11-01T16:39:42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07"/>
    <x v="2"/>
    <x v="3"/>
    <d v="2015-01-06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2"/>
    <x v="6"/>
    <x v="11"/>
    <d v="2015-06-07T17:30:33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.04"/>
    <x v="3"/>
    <x v="18"/>
    <d v="2016-10-04T18:00:0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25"/>
    <x v="6"/>
    <x v="11"/>
    <d v="2015-02-04T09:13:47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s v="theater/plays"/>
    <n v="95.59"/>
    <x v="6"/>
    <x v="11"/>
    <d v="2015-04-03T18:52:33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35"/>
    <x v="6"/>
    <x v="11"/>
    <d v="2015-07-18T10:22:16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79"/>
    <x v="6"/>
    <x v="11"/>
    <d v="2016-01-05T21:52:10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25"/>
    <x v="6"/>
    <x v="11"/>
    <d v="2015-04-09T09:35:15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86"/>
    <x v="7"/>
    <x v="15"/>
    <d v="2015-03-12T04:06:32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2"/>
    <x v="7"/>
    <x v="25"/>
    <d v="2013-04-26T18:11:10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4"/>
    <x v="7"/>
    <x v="15"/>
    <d v="2013-10-24T23:57:4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6"/>
    <x v="11"/>
    <d v="2016-03-17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3"/>
    <x v="6"/>
    <x v="9"/>
    <d v="2016-09-15T16:33:59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25"/>
    <x v="6"/>
    <x v="9"/>
    <d v="2017-02-14T17:46:00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.049999999999997"/>
    <x v="1"/>
    <x v="17"/>
    <d v="2014-10-31T14:29:54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6"/>
    <x v="11"/>
    <d v="2015-03-02T21:17:48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8"/>
    <x v="5"/>
    <x v="27"/>
    <d v="2013-12-23T21:39:59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07"/>
    <x v="6"/>
    <x v="11"/>
    <d v="2014-10-11T22:07:1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s v="photography/places"/>
    <n v="131.66999999999999"/>
    <x v="2"/>
    <x v="35"/>
    <d v="2016-12-03T21:29:28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s v="theater/plays"/>
    <n v="49.28"/>
    <x v="6"/>
    <x v="11"/>
    <d v="2015-01-12T02:53:4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37"/>
    <x v="7"/>
    <x v="15"/>
    <d v="2013-01-27T15:42: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"/>
    <x v="7"/>
    <x v="15"/>
    <d v="2012-08-02T01:21:02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25"/>
    <x v="7"/>
    <x v="34"/>
    <d v="2012-09-28T20:41:5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1"/>
    <x v="32"/>
    <d v="2014-07-12T16:08:40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6"/>
    <x v="11"/>
    <d v="2016-04-19T10:22:30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1"/>
    <x v="5"/>
    <x v="10"/>
    <d v="2014-08-16T02:00:03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3"/>
    <x v="0"/>
    <x v="26"/>
    <d v="2015-03-11T22:27:28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38"/>
    <x v="5"/>
    <x v="27"/>
    <d v="2012-03-29T03:28:37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s v="theater/spaces"/>
    <n v="34.130000000000003"/>
    <x v="6"/>
    <x v="9"/>
    <d v="2017-03-07T18:35:34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s v="theater/plays"/>
    <n v="54.14"/>
    <x v="6"/>
    <x v="11"/>
    <d v="2015-05-26T18:07:3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s v="theater/plays"/>
    <n v="86.94"/>
    <x v="6"/>
    <x v="11"/>
    <d v="2016-12-21T00:44:54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89"/>
    <x v="6"/>
    <x v="11"/>
    <d v="2014-05-05T10:43:09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2"/>
    <x v="1"/>
    <x v="17"/>
    <d v="2016-05-12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3"/>
    <x v="7"/>
    <x v="15"/>
    <d v="2009-09-14T06:05:30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"/>
    <x v="0"/>
    <x v="0"/>
    <d v="2010-06-18T03:00:52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6"/>
    <x v="11"/>
    <d v="2015-05-19T11:04:01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75"/>
    <x v="7"/>
    <x v="15"/>
    <d v="2013-10-01T00:04:50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49"/>
    <x v="4"/>
    <x v="7"/>
    <d v="2017-02-24T21:14:4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2"/>
    <x v="7"/>
    <x v="12"/>
    <d v="2011-08-09T04:54:18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39"/>
    <x v="1"/>
    <x v="17"/>
    <d v="2014-02-19T22:01:52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s v="theater/spaces"/>
    <n v="775"/>
    <x v="6"/>
    <x v="9"/>
    <d v="2016-06-13T15:35:23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459999999999994"/>
    <x v="6"/>
    <x v="19"/>
    <d v="2016-02-20T03:22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29"/>
    <x v="0"/>
    <x v="1"/>
    <d v="2015-06-27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06"/>
    <x v="3"/>
    <x v="5"/>
    <d v="2015-01-16T19:21:39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3"/>
    <x v="7"/>
    <x v="12"/>
    <d v="2012-10-23T20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19999999999993"/>
    <x v="6"/>
    <x v="11"/>
    <d v="2014-06-25T18:35:45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77"/>
    <x v="5"/>
    <x v="8"/>
    <d v="2012-08-23T17:01:40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.04"/>
    <x v="6"/>
    <x v="19"/>
    <d v="2014-04-18T11:18:58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57"/>
    <x v="6"/>
    <x v="11"/>
    <d v="2016-05-23T02:39:32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88"/>
    <x v="2"/>
    <x v="3"/>
    <d v="2015-03-05T15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1"/>
    <x v="6"/>
    <x v="11"/>
    <d v="2014-06-30T15:20:26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4"/>
    <x v="0"/>
    <x v="1"/>
    <d v="2014-10-10T17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6"/>
    <x v="11"/>
    <d v="2014-04-24T12:22:50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07"/>
    <x v="1"/>
    <x v="32"/>
    <d v="2016-11-02T17:13:22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s v="theater/plays"/>
    <n v="152.5"/>
    <x v="6"/>
    <x v="11"/>
    <d v="2016-05-22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5"/>
    <x v="7"/>
    <x v="15"/>
    <d v="2011-05-03T23:21:54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3"/>
    <x v="6"/>
    <x v="11"/>
    <d v="2016-06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s v="music/jazz"/>
    <n v="50.67"/>
    <x v="7"/>
    <x v="34"/>
    <d v="2014-04-04T17:41:24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89"/>
    <x v="6"/>
    <x v="11"/>
    <d v="2014-10-15T20:58:15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85"/>
    <x v="7"/>
    <x v="12"/>
    <d v="2012-04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86"/>
    <x v="5"/>
    <x v="8"/>
    <d v="2012-01-16T15:37:15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4"/>
    <x v="5"/>
    <x v="16"/>
    <d v="2014-10-05T17:33:42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1"/>
    <x v="7"/>
    <x v="15"/>
    <d v="2017-01-12T05:16:10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5.950000000000003"/>
    <x v="6"/>
    <x v="11"/>
    <d v="2015-08-17T18:19:55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6"/>
    <x v="11"/>
    <d v="2014-05-16T20:36:20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09999999999994"/>
    <x v="5"/>
    <x v="27"/>
    <d v="2011-08-24T03:00:37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2"/>
    <x v="6"/>
    <x v="9"/>
    <d v="2015-08-10T15:38:43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590000000000003"/>
    <x v="6"/>
    <x v="11"/>
    <d v="2015-05-05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1"/>
    <x v="7"/>
    <x v="15"/>
    <d v="2012-12-27T22:54:16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6.95"/>
    <x v="7"/>
    <x v="15"/>
    <d v="2011-09-02T07:08:37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1"/>
    <x v="7"/>
    <x v="15"/>
    <d v="2013-08-08T23:07:34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49"/>
    <x v="7"/>
    <x v="12"/>
    <d v="2012-04-27T01:59:57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49999999999997"/>
    <x v="6"/>
    <x v="11"/>
    <d v="2016-03-31T17:36:17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1"/>
    <x v="7"/>
    <x v="20"/>
    <d v="2016-06-24T03:00:1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"/>
    <x v="6"/>
    <x v="9"/>
    <d v="2016-08-15T21:10:47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6"/>
    <x v="11"/>
    <d v="2016-12-18T21:10:36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"/>
    <x v="6"/>
    <x v="11"/>
    <d v="2014-06-02T15:29:1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"/>
    <x v="6"/>
    <x v="11"/>
    <d v="2014-07-28T20:47:16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"/>
    <x v="6"/>
    <x v="11"/>
    <d v="2014-07-16T11:18:30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6"/>
    <x v="6"/>
    <x v="19"/>
    <d v="2016-05-09T20:13:52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6"/>
    <x v="19"/>
    <d v="2014-06-03T04:07:58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7.989999999999998"/>
    <x v="3"/>
    <x v="18"/>
    <d v="2013-08-02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4"/>
    <x v="0"/>
    <x v="1"/>
    <d v="2014-10-16T21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4"/>
    <x v="5"/>
    <x v="27"/>
    <d v="2012-07-10T03:48:4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s v="technology/wearables"/>
    <n v="61.29"/>
    <x v="0"/>
    <x v="1"/>
    <d v="2015-01-08T18:26:2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0"/>
    <x v="4"/>
    <d v="2016-05-04T01:28:59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11"/>
    <x v="5"/>
    <x v="10"/>
    <d v="2015-09-12T13:01:38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.04"/>
    <x v="7"/>
    <x v="38"/>
    <d v="2011-07-30T17:30:08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26"/>
    <x v="6"/>
    <x v="11"/>
    <d v="2016-10-20T11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0"/>
    <x v="26"/>
    <d v="2015-05-16T22:06:20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"/>
    <x v="6"/>
    <x v="19"/>
    <d v="2016-05-03T20:34:12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2"/>
    <x v="5"/>
    <x v="8"/>
    <d v="2010-01-27T04:11:47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4"/>
    <x v="3"/>
    <x v="29"/>
    <d v="2017-01-20T11:49:34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1"/>
    <x v="7"/>
    <x v="12"/>
    <d v="2015-12-28T04:37:53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s v="games/mobile games"/>
    <n v="110.62"/>
    <x v="3"/>
    <x v="29"/>
    <d v="2016-12-02T02:46:11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3"/>
    <x v="6"/>
    <x v="11"/>
    <d v="2014-05-21T09:54:09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2"/>
    <x v="7"/>
    <x v="15"/>
    <d v="2015-02-20T23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s v="technology/space exploration"/>
    <n v="27.58"/>
    <x v="0"/>
    <x v="4"/>
    <d v="2016-10-15T19:26:48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5"/>
    <x v="3"/>
    <x v="18"/>
    <d v="2014-02-22T03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s v="film &amp; video/documentary"/>
    <n v="68.099999999999994"/>
    <x v="5"/>
    <x v="8"/>
    <d v="2014-09-22T20:26:42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69"/>
    <x v="2"/>
    <x v="37"/>
    <d v="2016-08-11T00:16:58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.04"/>
    <x v="2"/>
    <x v="3"/>
    <d v="2016-08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36"/>
    <x v="0"/>
    <x v="26"/>
    <d v="2014-09-19T16:26:12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15"/>
    <x v="7"/>
    <x v="25"/>
    <d v="2014-10-18T23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09"/>
    <x v="7"/>
    <x v="14"/>
    <d v="2017-03-07T00:45: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67"/>
    <x v="1"/>
    <x v="40"/>
    <d v="2014-07-26T23:28:26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s v="technology/wearables"/>
    <n v="58.42"/>
    <x v="0"/>
    <x v="1"/>
    <d v="2015-12-18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s v="theater/plays"/>
    <n v="70"/>
    <x v="6"/>
    <x v="11"/>
    <d v="2014-11-20T20:56:12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0"/>
    <x v="6"/>
    <d v="2016-11-28T18:29:51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.020000000000003"/>
    <x v="7"/>
    <x v="14"/>
    <d v="2016-03-31T23:33:58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3"/>
    <x v="6"/>
    <x v="11"/>
    <d v="2015-08-18T18:57:26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1"/>
    <x v="7"/>
    <x v="15"/>
    <d v="2012-06-13T01:13:02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3"/>
    <x v="7"/>
    <x v="15"/>
    <d v="2015-11-15T04:11:26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75"/>
    <x v="0"/>
    <x v="1"/>
    <d v="2015-09-26T02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69"/>
    <x v="5"/>
    <x v="21"/>
    <d v="2015-05-11T14:08:57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1"/>
    <x v="6"/>
    <x v="11"/>
    <d v="2015-03-12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290000000000006"/>
    <x v="6"/>
    <x v="11"/>
    <d v="2015-05-12T16:12:17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.03"/>
    <x v="7"/>
    <x v="34"/>
    <d v="2013-02-05T23:15:45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2"/>
    <x v="7"/>
    <x v="22"/>
    <d v="2011-09-16T17:35:4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28"/>
    <x v="6"/>
    <x v="9"/>
    <d v="2014-09-03T11:29:32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"/>
    <x v="7"/>
    <x v="15"/>
    <d v="2013-10-02T15:03:46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5"/>
    <x v="27"/>
    <d v="2014-02-12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s v="technology/web"/>
    <n v="68.3"/>
    <x v="0"/>
    <x v="26"/>
    <d v="2016-11-02T22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59"/>
    <x v="7"/>
    <x v="13"/>
    <d v="2016-11-14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25"/>
    <x v="6"/>
    <x v="11"/>
    <d v="2016-06-11T01:15:38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.02"/>
    <x v="7"/>
    <x v="12"/>
    <d v="2011-01-14T10:18:49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6"/>
    <x v="11"/>
    <d v="2015-10-01T15:06:47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s v="music/classical music"/>
    <n v="75.61"/>
    <x v="7"/>
    <x v="25"/>
    <d v="2015-03-30T20:38:26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"/>
    <x v="7"/>
    <x v="12"/>
    <d v="2011-04-05T20:50:48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0000000000005"/>
    <x v="6"/>
    <x v="11"/>
    <d v="2015-01-15T23:02:10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s v="film &amp; video/shorts"/>
    <n v="38.6"/>
    <x v="5"/>
    <x v="27"/>
    <d v="2016-08-22T17:32:01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59"/>
    <x v="7"/>
    <x v="34"/>
    <d v="2013-11-19T18:56:00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1.96"/>
    <x v="7"/>
    <x v="12"/>
    <d v="2012-10-23T04:45:35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180000000000007"/>
    <x v="7"/>
    <x v="12"/>
    <d v="2011-06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06"/>
    <x v="4"/>
    <x v="30"/>
    <d v="2014-12-10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55"/>
    <x v="7"/>
    <x v="20"/>
    <d v="2014-02-24T09:24:15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1"/>
    <x v="1"/>
    <x v="17"/>
    <d v="2013-02-04T02:49:48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6"/>
    <x v="11"/>
    <d v="2016-11-21T17:03:14"/>
  </r>
  <r>
    <n v="2162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0"/>
    <x v="4"/>
    <d v="2015-03-19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27"/>
    <x v="0"/>
    <x v="1"/>
    <d v="2016-03-22T16:45:46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3"/>
    <x v="6"/>
    <x v="11"/>
    <d v="2015-05-31T22:05:07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58"/>
    <x v="2"/>
    <x v="3"/>
    <d v="2015-04-26T15:04:31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6"/>
    <x v="11"/>
    <d v="2014-11-05T13:16:06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3"/>
    <x v="6"/>
    <x v="19"/>
    <d v="2015-07-08T19:31:2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5"/>
    <x v="6"/>
    <x v="19"/>
    <d v="2016-02-03T00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6"/>
    <x v="9"/>
    <d v="2016-04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"/>
    <x v="7"/>
    <x v="22"/>
    <d v="2012-03-19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6"/>
    <x v="11"/>
    <d v="2015-01-14T22:35:54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17"/>
    <x v="6"/>
    <x v="11"/>
    <d v="2015-08-05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46"/>
    <x v="6"/>
    <x v="11"/>
    <d v="2016-04-03T19:31:57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0"/>
    <x v="1"/>
    <d v="2016-11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6"/>
    <x v="11"/>
    <d v="2016-06-22T18:55:32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36"/>
    <x v="7"/>
    <x v="14"/>
    <d v="2015-01-17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.04"/>
    <x v="7"/>
    <x v="15"/>
    <d v="2014-07-07T21:45:38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47"/>
    <x v="5"/>
    <x v="10"/>
    <d v="2015-09-01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6"/>
    <x v="11"/>
    <d v="2012-11-13T00:25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88"/>
    <x v="5"/>
    <x v="10"/>
    <d v="2014-08-04T18:40:11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6"/>
    <x v="9"/>
    <d v="2016-06-30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6"/>
    <x v="11"/>
    <d v="2016-07-05T12:06:28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18"/>
    <x v="5"/>
    <x v="21"/>
    <d v="2015-04-16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6"/>
    <x v="9"/>
    <d v="2017-02-17T11:01:32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58"/>
    <x v="7"/>
    <x v="34"/>
    <d v="2013-01-02T11:55:27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4"/>
    <x v="7"/>
    <x v="12"/>
    <d v="2012-06-28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s v="film &amp; video/documentary"/>
    <n v="183.29"/>
    <x v="5"/>
    <x v="8"/>
    <d v="2015-04-19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5"/>
    <x v="6"/>
    <x v="19"/>
    <d v="2014-09-30T15:37:03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"/>
    <x v="6"/>
    <x v="11"/>
    <d v="2016-05-31T15:42:14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6"/>
    <x v="19"/>
    <d v="2016-03-21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2"/>
    <x v="6"/>
    <x v="11"/>
    <d v="2016-03-14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46"/>
    <x v="7"/>
    <x v="15"/>
    <d v="2011-05-16T17:50:01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4"/>
    <x v="4"/>
    <x v="7"/>
    <d v="2014-05-08T15:36:30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88"/>
    <x v="6"/>
    <x v="9"/>
    <d v="2015-08-12T01:04:1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5"/>
    <x v="7"/>
    <x v="12"/>
    <d v="2013-05-08T13:24:4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27"/>
    <x v="7"/>
    <x v="12"/>
    <d v="2012-08-24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80000000000003"/>
    <x v="6"/>
    <x v="11"/>
    <d v="2015-08-06T17:31:15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2"/>
    <x v="6"/>
    <x v="11"/>
    <d v="2014-09-09T23:09:39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69"/>
    <x v="6"/>
    <x v="11"/>
    <d v="2016-08-26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56"/>
    <x v="6"/>
    <x v="11"/>
    <d v="2016-01-06T02:45:35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4"/>
    <x v="7"/>
    <x v="12"/>
    <d v="2012-03-02T18:00:03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4"/>
    <x v="5"/>
    <x v="23"/>
    <d v="2011-07-26T17:02:3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2"/>
    <x v="6"/>
    <x v="11"/>
    <d v="2015-09-30T14:00:12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6"/>
    <x v="11"/>
    <d v="2014-05-29T14:09:34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2"/>
    <x v="6"/>
    <x v="11"/>
    <d v="2015-12-22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0"/>
    <x v="26"/>
    <d v="2016-05-17T07:11:02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07"/>
    <x v="6"/>
    <x v="11"/>
    <d v="2015-01-22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4"/>
    <x v="6"/>
    <x v="19"/>
    <d v="2016-11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4"/>
    <x v="5"/>
    <x v="16"/>
    <d v="2015-06-20T19:35:3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4"/>
    <x v="7"/>
    <x v="12"/>
    <d v="2014-10-13T21:45:38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6"/>
    <x v="6"/>
    <x v="11"/>
    <d v="2014-12-30T22:45:44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6"/>
    <x v="11"/>
    <d v="2016-05-18T04:19:09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s v="food/food trucks"/>
    <n v="306"/>
    <x v="4"/>
    <x v="30"/>
    <d v="2015-09-05T06:39:46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6"/>
    <x v="11"/>
    <d v="2011-04-11T03:49:2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6"/>
    <x v="11"/>
    <d v="2015-02-01T05:51:46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s v="theater/plays"/>
    <n v="43.5"/>
    <x v="6"/>
    <x v="11"/>
    <d v="2014-10-11T08:30:16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"/>
    <x v="3"/>
    <x v="29"/>
    <d v="2015-11-20T18:42:05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3"/>
    <x v="4"/>
    <x v="30"/>
    <d v="2015-11-30T16:12:33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.04"/>
    <x v="6"/>
    <x v="11"/>
    <d v="2015-01-07T04:51:43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3"/>
    <x v="7"/>
    <x v="15"/>
    <d v="2013-11-29T19:56:26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09"/>
    <x v="5"/>
    <x v="8"/>
    <d v="2014-01-09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18"/>
    <x v="7"/>
    <x v="34"/>
    <d v="2009-10-02T02:31:46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s v="music/metal"/>
    <n v="50"/>
    <x v="7"/>
    <x v="20"/>
    <d v="2015-10-14T13:57:11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17"/>
    <x v="6"/>
    <x v="11"/>
    <d v="2016-02-23T01:12:53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6"/>
    <x v="7"/>
    <x v="22"/>
    <d v="2011-05-25T00:35:27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57"/>
    <x v="7"/>
    <x v="12"/>
    <d v="2015-02-23T22:36:06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7"/>
    <x v="6"/>
    <x v="11"/>
    <d v="2015-01-22T22:11:58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17"/>
    <x v="6"/>
    <x v="11"/>
    <d v="2016-03-23T21:59:44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8"/>
    <x v="6"/>
    <x v="11"/>
    <d v="2014-07-02T21:43:02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6"/>
    <x v="11"/>
    <d v="2014-06-18T04:45:52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.02"/>
    <x v="6"/>
    <x v="11"/>
    <d v="2015-01-28T17:11:15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56"/>
    <x v="7"/>
    <x v="12"/>
    <d v="2012-04-26T20:58:51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s v="theater/spaces"/>
    <n v="237"/>
    <x v="6"/>
    <x v="9"/>
    <d v="2015-01-02T21:48:31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s v="theater/plays"/>
    <n v="79"/>
    <x v="6"/>
    <x v="11"/>
    <d v="2014-08-05T17:09:4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4"/>
    <x v="6"/>
    <x v="9"/>
    <d v="2015-09-08T14:51:52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7"/>
    <x v="15"/>
    <d v="2012-11-30T08:48:5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7"/>
    <x v="22"/>
    <d v="2014-06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2"/>
    <x v="6"/>
    <x v="11"/>
    <d v="2014-12-01T17:50:08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s v="games/video games"/>
    <n v="23.96"/>
    <x v="3"/>
    <x v="18"/>
    <d v="2015-05-27T04:32:55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"/>
    <x v="4"/>
    <x v="30"/>
    <d v="2015-08-24T20:10:01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2"/>
    <x v="6"/>
    <x v="11"/>
    <d v="2014-07-17T07:45:08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1"/>
    <x v="3"/>
    <x v="5"/>
    <d v="2016-12-06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450000000000003"/>
    <x v="0"/>
    <x v="1"/>
    <d v="2017-01-11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57"/>
    <x v="6"/>
    <x v="11"/>
    <d v="2014-07-22T19:53:18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79"/>
    <x v="4"/>
    <x v="30"/>
    <d v="2015-02-26T03:43:06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6"/>
    <x v="11"/>
    <d v="2014-08-30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s v="theater/musical"/>
    <n v="115"/>
    <x v="6"/>
    <x v="19"/>
    <d v="2016-06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1"/>
    <x v="2"/>
    <x v="3"/>
    <d v="2014-10-18T05:14:52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48"/>
    <x v="2"/>
    <x v="3"/>
    <d v="2016-05-15T22:56:32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25"/>
    <x v="7"/>
    <x v="12"/>
    <d v="2012-01-12T21:43:03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57"/>
    <x v="6"/>
    <x v="9"/>
    <d v="2017-02-21T20:41:54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77"/>
    <x v="6"/>
    <x v="11"/>
    <d v="2015-04-09T12:50:46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s v="theater/musical"/>
    <n v="286.25"/>
    <x v="6"/>
    <x v="19"/>
    <d v="2015-01-05T11:50:18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69999999999993"/>
    <x v="6"/>
    <x v="11"/>
    <d v="2014-07-30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6"/>
    <x v="11"/>
    <d v="2014-09-02T14:23:47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"/>
    <x v="7"/>
    <x v="13"/>
    <d v="2012-05-02T19:43:09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89"/>
    <x v="0"/>
    <x v="1"/>
    <d v="2016-08-29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3"/>
    <x v="0"/>
    <x v="1"/>
    <d v="2014-12-01T19:00:28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47"/>
    <x v="7"/>
    <x v="15"/>
    <d v="2013-02-16T08:09:0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4"/>
    <x v="7"/>
    <x v="13"/>
    <d v="2012-03-29T06:10:24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47"/>
    <x v="6"/>
    <x v="11"/>
    <d v="2016-10-18T03:10:26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4"/>
    <x v="30"/>
    <d v="2016-08-1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2"/>
    <x v="6"/>
    <x v="11"/>
    <d v="2014-08-14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1"/>
    <x v="6"/>
    <x v="11"/>
    <d v="2015-03-10T15:51:24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4"/>
    <x v="7"/>
    <x v="12"/>
    <d v="2012-05-30T02:51:21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5"/>
    <x v="6"/>
    <x v="11"/>
    <d v="2016-07-21T14:48:13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17"/>
    <x v="6"/>
    <x v="11"/>
    <d v="2016-01-05T15:38:10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4"/>
    <x v="6"/>
    <x v="11"/>
    <d v="2016-05-09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"/>
    <x v="6"/>
    <x v="11"/>
    <d v="2014-07-10T13:05:48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840000000000003"/>
    <x v="7"/>
    <x v="12"/>
    <d v="2011-05-07T12:10:33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2"/>
    <x v="6"/>
    <x v="11"/>
    <d v="2014-08-18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180000000000007"/>
    <x v="0"/>
    <x v="1"/>
    <d v="2016-04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3"/>
    <x v="5"/>
    <x v="27"/>
    <d v="2012-06-05T20:35:37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9"/>
    <x v="6"/>
    <x v="11"/>
    <d v="2015-04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3"/>
    <x v="6"/>
    <x v="11"/>
    <d v="2016-06-17T23:14:22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0"/>
    <x v="26"/>
    <d v="2015-06-04T15:35:24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8"/>
    <x v="6"/>
    <x v="11"/>
    <d v="2014-08-15T19:10:22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7"/>
    <x v="25"/>
    <d v="2011-06-02T15:34:1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s v="technology/makerspaces"/>
    <n v="550"/>
    <x v="0"/>
    <x v="24"/>
    <d v="2015-08-25T19:09:25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"/>
    <x v="6"/>
    <x v="19"/>
    <d v="2016-03-16T14:21: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6"/>
    <x v="11"/>
    <d v="2014-04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6"/>
    <x v="9"/>
    <d v="2014-08-21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4"/>
    <x v="1"/>
    <x v="17"/>
    <d v="2013-07-09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6"/>
    <x v="11"/>
    <d v="2015-02-21T02:11:57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4"/>
    <x v="6"/>
    <x v="11"/>
    <d v="2015-05-11T19:27:24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3"/>
    <x v="6"/>
    <x v="11"/>
    <d v="2014-05-26T16:59:06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2"/>
    <x v="7"/>
    <x v="15"/>
    <d v="2013-09-30T15:54:43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28"/>
    <x v="6"/>
    <x v="11"/>
    <d v="2015-01-12T19:58:45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4"/>
    <x v="2"/>
    <x v="3"/>
    <d v="2014-12-14T19:39:19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7"/>
    <x v="22"/>
    <d v="2015-01-02T00:31:47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6"/>
    <x v="9"/>
    <d v="2015-04-04T05:11:23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6"/>
    <x v="11"/>
    <d v="2016-02-02T21:20:12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70000000000003"/>
    <x v="6"/>
    <x v="11"/>
    <d v="2014-07-21T19:41:3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46"/>
    <x v="6"/>
    <x v="9"/>
    <d v="2016-10-06T13:29:27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38"/>
    <x v="3"/>
    <x v="5"/>
    <d v="2016-11-08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4"/>
    <x v="6"/>
    <x v="11"/>
    <d v="2016-04-15T01:22:19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1"/>
    <x v="7"/>
    <x v="25"/>
    <d v="2014-04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31"/>
    <x v="6"/>
    <x v="9"/>
    <d v="2010-07-19T21:26:13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1"/>
    <x v="7"/>
    <x v="15"/>
    <d v="2013-05-09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05"/>
    <x v="6"/>
    <x v="11"/>
    <d v="2014-05-07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2"/>
    <x v="6"/>
    <x v="11"/>
    <d v="2015-06-29T05:01:44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1"/>
    <x v="6"/>
    <x v="11"/>
    <d v="2016-02-19T22:03:58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89"/>
    <x v="7"/>
    <x v="38"/>
    <d v="2014-04-07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40000000000006"/>
    <x v="6"/>
    <x v="11"/>
    <d v="2014-07-13T15:51:50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s v="technology/makerspaces"/>
    <n v="117.56"/>
    <x v="0"/>
    <x v="24"/>
    <d v="2016-04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7"/>
    <x v="12"/>
    <d v="2015-01-13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07"/>
    <x v="0"/>
    <x v="1"/>
    <d v="2014-07-12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"/>
    <x v="6"/>
    <x v="11"/>
    <d v="2014-06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.040000000000006"/>
    <x v="7"/>
    <x v="15"/>
    <d v="2011-01-22T00:46:49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9"/>
    <x v="7"/>
    <x v="15"/>
    <d v="2013-01-14T16:29:28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7"/>
    <x v="14"/>
    <d v="2014-08-01T15:30:3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7"/>
    <x v="15"/>
    <d v="2013-01-29T01:03:23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76"/>
    <x v="1"/>
    <x v="40"/>
    <d v="2013-12-12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2"/>
    <x v="7"/>
    <x v="12"/>
    <d v="2012-03-09T22:45:08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48"/>
    <x v="6"/>
    <x v="11"/>
    <d v="2014-11-26T04:47:39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5"/>
    <x v="6"/>
    <x v="11"/>
    <d v="2015-08-03T04:19:46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2"/>
    <x v="5"/>
    <x v="8"/>
    <d v="2011-10-05T04:23:43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20000000000003"/>
    <x v="7"/>
    <x v="15"/>
    <d v="2011-04-03T16:10:25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7"/>
    <x v="7"/>
    <x v="15"/>
    <d v="2013-06-18T15:26:42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67"/>
    <x v="7"/>
    <x v="34"/>
    <d v="2013-03-09T20:17:37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18"/>
    <x v="6"/>
    <x v="9"/>
    <d v="2016-02-27T00:26:02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7"/>
    <x v="12"/>
    <d v="2013-04-30T01:47:14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s v="photography/photobooks"/>
    <n v="32.340000000000003"/>
    <x v="2"/>
    <x v="3"/>
    <d v="2017-02-06T18:37:33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33"/>
    <x v="6"/>
    <x v="11"/>
    <d v="2014-08-04T13:09:16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s v="theater/plays"/>
    <n v="43.13"/>
    <x v="6"/>
    <x v="11"/>
    <d v="2015-07-09T02:18:28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6.96"/>
    <x v="6"/>
    <x v="11"/>
    <d v="2015-06-30T13:20:52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66"/>
    <x v="7"/>
    <x v="12"/>
    <d v="2012-04-24T01:47:35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69999999999993"/>
    <x v="7"/>
    <x v="15"/>
    <d v="2012-04-27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38"/>
    <x v="6"/>
    <x v="11"/>
    <d v="2014-08-25T19:34:44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s v="games/video games"/>
    <n v="114"/>
    <x v="3"/>
    <x v="18"/>
    <d v="2016-02-13T16:06:15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1"/>
    <x v="7"/>
    <x v="22"/>
    <d v="2010-05-15T22:19:59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0"/>
    <x v="26"/>
    <d v="2016-06-07T15:02: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7"/>
    <x v="15"/>
    <d v="2014-02-05T03:35:19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7.96"/>
    <x v="6"/>
    <x v="11"/>
    <d v="2015-01-22T04:13:42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6"/>
    <x v="19"/>
    <d v="2014-07-11T17:20:48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2"/>
    <x v="7"/>
    <x v="13"/>
    <d v="2015-04-25T19:44:22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4"/>
    <x v="30"/>
    <d v="2016-08-23T01:17:45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s v="photography/places"/>
    <n v="510"/>
    <x v="2"/>
    <x v="35"/>
    <d v="2015-08-24T20:34:24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9"/>
    <x v="6"/>
    <x v="11"/>
    <d v="2015-08-07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3"/>
    <x v="7"/>
    <x v="13"/>
    <d v="2012-02-07T21:10:26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.04"/>
    <x v="7"/>
    <x v="15"/>
    <d v="2012-06-22T01:40:02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2"/>
    <x v="7"/>
    <x v="13"/>
    <d v="2015-07-20T17:15:12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s v="photography/photobooks"/>
    <n v="168.5"/>
    <x v="2"/>
    <x v="3"/>
    <d v="2016-05-25T20:47:41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"/>
    <x v="6"/>
    <x v="11"/>
    <d v="2015-08-04T19:04:37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3"/>
    <x v="6"/>
    <x v="11"/>
    <d v="2015-05-19T22:01:33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5"/>
    <x v="7"/>
    <x v="15"/>
    <d v="2012-02-09T01:00:49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2"/>
    <x v="6"/>
    <x v="9"/>
    <d v="2016-01-04T06:03:17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2"/>
    <x v="6"/>
    <x v="11"/>
    <d v="2015-08-20T14:57:29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3"/>
    <x v="3"/>
    <x v="29"/>
    <d v="2016-03-01T13:36:20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s v="music/pop"/>
    <n v="27.86"/>
    <x v="7"/>
    <x v="22"/>
    <d v="2016-03-30T16:39:10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59"/>
    <x v="6"/>
    <x v="9"/>
    <d v="2016-01-21T20:07:47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47"/>
    <x v="1"/>
    <x v="40"/>
    <d v="2012-02-28T14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70000000000003"/>
    <x v="7"/>
    <x v="15"/>
    <d v="2011-09-02T18:52:37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07"/>
    <x v="7"/>
    <x v="15"/>
    <d v="2013-05-15T00:00:32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68"/>
    <x v="7"/>
    <x v="15"/>
    <d v="2014-01-16T17:01:24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.04"/>
    <x v="7"/>
    <x v="15"/>
    <d v="2012-06-07T19:51:29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.04"/>
    <x v="7"/>
    <x v="12"/>
    <d v="2011-06-17T18:46:2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0"/>
    <x v="24"/>
    <d v="2015-11-11T00:51:36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67"/>
    <x v="6"/>
    <x v="11"/>
    <d v="2014-08-26T05:19:31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6"/>
    <x v="11"/>
    <d v="2015-07-22T06:14:17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30000000000007"/>
    <x v="5"/>
    <x v="8"/>
    <d v="2015-04-18T00:52:52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"/>
    <x v="7"/>
    <x v="15"/>
    <d v="2016-06-02T07:59:58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"/>
    <x v="7"/>
    <x v="15"/>
    <d v="2015-03-19T13:55:20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1"/>
    <x v="4"/>
    <x v="41"/>
    <d v="2015-02-23T19:25:49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"/>
    <x v="6"/>
    <x v="11"/>
    <d v="2014-08-24T22:08:55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7"/>
    <x v="6"/>
    <x v="19"/>
    <d v="2016-02-03T23:57:26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"/>
    <x v="6"/>
    <x v="9"/>
    <d v="2016-05-21T08:41:2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7"/>
    <x v="6"/>
    <x v="11"/>
    <d v="2014-07-09T23:27:2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6"/>
    <x v="11"/>
    <d v="2015-10-20T17:58:11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"/>
    <x v="6"/>
    <x v="11"/>
    <d v="2015-02-22T12:53:12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7"/>
    <x v="6"/>
    <x v="11"/>
    <d v="2015-02-24T10:53:39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6000000000001"/>
    <x v="6"/>
    <x v="11"/>
    <d v="2015-10-31T05:04:09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39"/>
    <x v="2"/>
    <x v="3"/>
    <d v="2015-01-07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3"/>
    <x v="2"/>
    <x v="3"/>
    <d v="2015-02-10T20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69999999999993"/>
    <x v="0"/>
    <x v="1"/>
    <d v="2015-07-03T19:17:13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4"/>
    <x v="0"/>
    <x v="4"/>
    <d v="2016-08-30T15:45:21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38"/>
    <x v="7"/>
    <x v="15"/>
    <d v="2013-04-18T02:18:3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5"/>
    <x v="6"/>
    <x v="19"/>
    <d v="2014-06-25T19:33:40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19"/>
    <x v="4"/>
    <x v="30"/>
    <d v="2014-08-12T17:38:15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s v="technology/wearables"/>
    <n v="195.4"/>
    <x v="0"/>
    <x v="1"/>
    <d v="2016-12-22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69"/>
    <x v="6"/>
    <x v="11"/>
    <d v="2014-10-10T15:22:27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56"/>
    <x v="0"/>
    <x v="4"/>
    <d v="2015-10-27T19:54:21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"/>
    <x v="6"/>
    <x v="11"/>
    <d v="2016-02-05T02:10:02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3"/>
    <x v="6"/>
    <x v="11"/>
    <d v="2014-12-29T19:37: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6"/>
    <x v="11"/>
    <d v="2014-08-01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4"/>
    <x v="41"/>
    <d v="2015-01-23T20:09:13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0"/>
    <x v="4"/>
    <d v="2014-11-10T23:11:07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14"/>
    <x v="6"/>
    <x v="19"/>
    <d v="2014-12-02T16:48:55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6"/>
    <x v="11"/>
    <d v="2014-06-05T12:40:28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07"/>
    <x v="7"/>
    <x v="15"/>
    <d v="2012-08-30T16:59:59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"/>
    <x v="6"/>
    <x v="11"/>
    <d v="2015-05-16T17:05:44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88"/>
    <x v="7"/>
    <x v="15"/>
    <d v="2017-01-17T03:28:46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1"/>
    <x v="7"/>
    <x v="15"/>
    <d v="2013-01-08T00:25:52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3"/>
    <x v="4"/>
    <x v="30"/>
    <d v="2015-04-15T17:01:52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s v="theater/spaces"/>
    <n v="53.53"/>
    <x v="6"/>
    <x v="9"/>
    <d v="2014-05-01T21:49:01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s v="technology/wearables"/>
    <n v="75.75"/>
    <x v="0"/>
    <x v="1"/>
    <d v="2016-01-22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67"/>
    <x v="6"/>
    <x v="11"/>
    <d v="2015-04-20T19:39:16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s v="photography/photobooks"/>
    <n v="31.21"/>
    <x v="2"/>
    <x v="3"/>
    <d v="2014-11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3"/>
    <x v="6"/>
    <x v="11"/>
    <d v="2014-06-12T14:54:06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17"/>
    <x v="0"/>
    <x v="1"/>
    <d v="2015-03-14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4"/>
    <x v="7"/>
    <x v="15"/>
    <d v="2013-01-29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5"/>
    <x v="27"/>
    <d v="2011-02-13T18:09:44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290000000000006"/>
    <x v="6"/>
    <x v="11"/>
    <d v="2016-07-02T22:14:12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2"/>
    <x v="3"/>
    <x v="5"/>
    <d v="2017-02-02T20:00:2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1"/>
    <x v="1"/>
    <x v="36"/>
    <d v="2013-09-03T13:27:54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2"/>
    <x v="3"/>
    <d v="2014-09-23T23:30:40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70000000000003"/>
    <x v="0"/>
    <x v="1"/>
    <d v="2014-12-02T22:20:04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7"/>
    <x v="25"/>
    <d v="2011-10-13T20:58:04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67"/>
    <x v="6"/>
    <x v="11"/>
    <d v="2015-07-07T22:24:54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3"/>
    <x v="4"/>
    <x v="30"/>
    <d v="2016-04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4"/>
    <x v="1"/>
    <x v="2"/>
    <d v="2013-02-21T21:52:18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2"/>
    <x v="3"/>
    <d v="2016-02-10T23:34:0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s v="technology/space exploration"/>
    <n v="80.45"/>
    <x v="0"/>
    <x v="4"/>
    <d v="2014-11-10T03:48: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2"/>
    <x v="0"/>
    <x v="1"/>
    <d v="2015-03-19T19:16:03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06"/>
    <x v="6"/>
    <x v="19"/>
    <d v="2014-12-09T17:41:23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1.95"/>
    <x v="6"/>
    <x v="11"/>
    <d v="2014-05-20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25"/>
    <x v="6"/>
    <x v="11"/>
    <d v="2017-02-13T14:38:49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s v="technology/wearables"/>
    <n v="30.31"/>
    <x v="0"/>
    <x v="1"/>
    <d v="2015-07-23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3"/>
    <x v="0"/>
    <x v="1"/>
    <d v="2014-06-26T19:29:25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7"/>
    <x v="15"/>
    <d v="2015-06-29T15:31:29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05"/>
    <x v="6"/>
    <x v="11"/>
    <d v="2016-06-02T05:58:0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5"/>
    <x v="6"/>
    <x v="11"/>
    <d v="2014-05-21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s v="theater/plays"/>
    <n v="43.35"/>
    <x v="6"/>
    <x v="11"/>
    <d v="2016-05-31T06:59:46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1"/>
    <x v="2"/>
    <x v="3"/>
    <d v="2016-06-03T07:38:56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5"/>
    <x v="23"/>
    <d v="2014-08-18T16:45:19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5"/>
    <x v="0"/>
    <x v="1"/>
    <d v="2015-02-25T21:55:59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06"/>
    <x v="7"/>
    <x v="13"/>
    <d v="2012-02-19T17:12:52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16"/>
    <x v="2"/>
    <x v="3"/>
    <d v="2014-05-07T17:13:56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4"/>
    <x v="7"/>
    <x v="14"/>
    <d v="2015-09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56"/>
    <x v="3"/>
    <x v="18"/>
    <d v="2015-07-06T00:33:53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6"/>
    <x v="11"/>
    <d v="2015-06-17T10:32:59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3"/>
    <x v="0"/>
    <x v="26"/>
    <d v="2014-11-05T00:03:01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479999999999997"/>
    <x v="3"/>
    <x v="18"/>
    <d v="2013-10-25T05:30:59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67"/>
    <x v="7"/>
    <x v="14"/>
    <d v="2015-06-20T22:46:32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7"/>
    <x v="12"/>
    <d v="2012-05-05T17:19:55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s v="theater/plays"/>
    <n v="40.479999999999997"/>
    <x v="6"/>
    <x v="11"/>
    <d v="2015-10-30T21:48:04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17"/>
    <x v="6"/>
    <x v="11"/>
    <d v="2015-09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29999999999998"/>
    <x v="6"/>
    <x v="11"/>
    <d v="2016-01-10T17:51:38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57"/>
    <x v="0"/>
    <x v="1"/>
    <d v="2016-12-07T22:49:09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7.950000000000003"/>
    <x v="1"/>
    <x v="40"/>
    <d v="2012-01-30T01:29:58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1.96"/>
    <x v="0"/>
    <x v="4"/>
    <d v="2016-09-26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3"/>
    <x v="6"/>
    <x v="9"/>
    <d v="2017-01-09T09:59:05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"/>
    <x v="6"/>
    <x v="11"/>
    <d v="2016-04-27T15:02:53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450000000000003"/>
    <x v="1"/>
    <x v="17"/>
    <d v="2011-02-16T18:24:19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760000000000002"/>
    <x v="5"/>
    <x v="23"/>
    <d v="2013-04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2"/>
    <x v="6"/>
    <x v="19"/>
    <d v="2016-02-09T05:48:07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37"/>
    <x v="7"/>
    <x v="12"/>
    <d v="2012-06-14T20:02:21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1"/>
    <x v="7"/>
    <x v="15"/>
    <d v="2012-09-25T01:26:57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7"/>
    <x v="1"/>
    <x v="17"/>
    <d v="2012-03-22T17:01:25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88"/>
    <x v="6"/>
    <x v="11"/>
    <d v="2015-07-08T11:34:3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3"/>
    <x v="5"/>
    <d v="2011-12-29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58"/>
    <x v="7"/>
    <x v="15"/>
    <d v="2012-09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1"/>
    <x v="7"/>
    <x v="15"/>
    <d v="2012-06-14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5"/>
    <x v="6"/>
    <x v="11"/>
    <d v="2016-04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68"/>
    <x v="1"/>
    <x v="32"/>
    <d v="2014-06-06T12:45:39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0"/>
    <x v="0"/>
    <d v="2009-10-16T22:02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s v="publishing/translations"/>
    <n v="80.5"/>
    <x v="1"/>
    <x v="32"/>
    <d v="2016-10-30T15:01:15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3"/>
    <x v="6"/>
    <x v="11"/>
    <d v="2016-06-27T10:47:48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4"/>
    <x v="7"/>
    <d v="2015-11-30T20:15:00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16"/>
    <x v="1"/>
    <x v="40"/>
    <d v="2014-07-30T18:45:11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4"/>
    <x v="5"/>
    <x v="16"/>
    <d v="2015-11-10T00:36:01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5"/>
    <x v="10"/>
    <d v="2015-06-27T05:37:37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89"/>
    <x v="1"/>
    <x v="32"/>
    <d v="2015-07-07T16:13:11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4"/>
    <x v="30"/>
    <d v="2014-06-30T21:57:05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3"/>
    <x v="6"/>
    <x v="11"/>
    <d v="2016-05-16T17:01:30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6"/>
    <x v="11"/>
    <d v="2016-11-19T00:45:5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57"/>
    <x v="7"/>
    <x v="12"/>
    <d v="2012-03-23T16:59:36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4"/>
    <x v="6"/>
    <x v="9"/>
    <d v="2016-07-15T22:45:43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s v="theater/musical"/>
    <n v="88.33"/>
    <x v="6"/>
    <x v="19"/>
    <d v="2014-08-21T06:59:23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79"/>
    <x v="6"/>
    <x v="9"/>
    <d v="2015-04-20T19:48:46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"/>
    <x v="6"/>
    <x v="11"/>
    <d v="2016-06-13T22:23:59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6"/>
    <x v="11"/>
    <d v="2015-04-27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57"/>
    <x v="0"/>
    <x v="26"/>
    <d v="2015-07-06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2"/>
    <x v="7"/>
    <x v="25"/>
    <d v="2012-11-09T23:47:37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6"/>
    <x v="11"/>
    <d v="2014-06-27T14:17:25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4"/>
    <x v="6"/>
    <x v="11"/>
    <d v="2015-01-19T15:14:22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9"/>
    <x v="6"/>
    <x v="11"/>
    <d v="2015-03-30T18:53:03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s v="theater/plays"/>
    <n v="97.5"/>
    <x v="6"/>
    <x v="11"/>
    <d v="2014-05-21T17:06:34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6999999999999"/>
    <x v="6"/>
    <x v="11"/>
    <d v="2015-11-02T23:14:4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6"/>
    <x v="11"/>
    <d v="2014-05-29T14:05:24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88"/>
    <x v="5"/>
    <x v="23"/>
    <d v="2015-02-02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1"/>
    <x v="1"/>
    <x v="17"/>
    <d v="2011-05-05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19"/>
    <x v="5"/>
    <x v="27"/>
    <d v="2014-01-24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s v="music/faith"/>
    <n v="76"/>
    <x v="7"/>
    <x v="14"/>
    <d v="2017-03-14T18:45:38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67"/>
    <x v="6"/>
    <x v="11"/>
    <d v="2015-05-12T06:29:56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9999999999998"/>
    <x v="6"/>
    <x v="11"/>
    <d v="2015-02-01T16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6"/>
    <x v="11"/>
    <d v="2015-12-15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1"/>
    <x v="7"/>
    <x v="15"/>
    <d v="2013-06-28T16:31:29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27"/>
    <x v="7"/>
    <x v="13"/>
    <d v="2014-04-03T11:30:44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s v="theater/plays"/>
    <n v="44.24"/>
    <x v="6"/>
    <x v="11"/>
    <d v="2016-08-14T15:28:22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"/>
    <x v="7"/>
    <x v="12"/>
    <d v="2016-12-09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8"/>
    <x v="7"/>
    <x v="12"/>
    <d v="2012-04-25T23:39:48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"/>
    <x v="6"/>
    <x v="11"/>
    <d v="2014-04-17T04:32:45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25"/>
    <x v="5"/>
    <x v="10"/>
    <d v="2014-11-30T20:21:04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6"/>
    <x v="9"/>
    <d v="2016-03-14T23:44:14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6"/>
    <x v="11"/>
    <d v="2015-10-06T13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880000000000003"/>
    <x v="3"/>
    <x v="18"/>
    <d v="2012-02-13T15:17:15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1"/>
    <x v="1"/>
    <x v="40"/>
    <d v="2012-05-01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6"/>
    <x v="7"/>
    <x v="34"/>
    <d v="2013-04-04T14:00:34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6"/>
    <x v="11"/>
    <d v="2014-05-21T12:37:21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25"/>
    <x v="6"/>
    <x v="11"/>
    <d v="2014-09-08T02:05:00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38"/>
    <x v="7"/>
    <x v="15"/>
    <d v="2016-07-14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67"/>
    <x v="0"/>
    <x v="1"/>
    <d v="2014-11-04T22:34:40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77"/>
    <x v="7"/>
    <x v="25"/>
    <d v="2013-08-23T10:14:17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5"/>
    <x v="10"/>
    <d v="2015-05-23T17:48:15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7"/>
    <x v="6"/>
    <x v="9"/>
    <d v="2015-04-27T16:13:06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67"/>
    <x v="6"/>
    <x v="11"/>
    <d v="2016-08-27T10:37:09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3"/>
    <x v="6"/>
    <x v="11"/>
    <d v="2016-08-1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69"/>
    <x v="0"/>
    <x v="1"/>
    <d v="2014-10-28T15:48:27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6"/>
    <x v="9"/>
    <d v="2015-05-17T17:47:29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6"/>
    <x v="11"/>
    <d v="2015-04-07T10:09:54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58"/>
    <x v="6"/>
    <x v="11"/>
    <d v="2015-02-26T23:07:06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s v="theater/plays"/>
    <n v="51"/>
    <x v="6"/>
    <x v="11"/>
    <d v="2015-10-17T19:23:42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46"/>
    <x v="6"/>
    <x v="19"/>
    <d v="2016-03-16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39999999999998"/>
    <x v="0"/>
    <x v="1"/>
    <d v="2016-01-04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58"/>
    <x v="6"/>
    <x v="11"/>
    <d v="2015-05-17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57"/>
    <x v="6"/>
    <x v="11"/>
    <d v="2014-07-0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3"/>
    <x v="1"/>
    <x v="36"/>
    <d v="2013-04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s v="technology/wearables"/>
    <n v="100"/>
    <x v="0"/>
    <x v="1"/>
    <d v="2015-06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7"/>
    <x v="15"/>
    <d v="2012-07-26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2"/>
    <x v="6"/>
    <x v="11"/>
    <d v="2016-09-30T15:11:19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s v="technology/web"/>
    <n v="76.67"/>
    <x v="0"/>
    <x v="26"/>
    <d v="2016-04-29T18:32:09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5"/>
    <x v="8"/>
    <d v="2016-06-22T20:42:24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36"/>
    <x v="0"/>
    <x v="1"/>
    <d v="2015-03-27T19:57:02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27"/>
    <x v="7"/>
    <x v="12"/>
    <d v="2011-05-08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5"/>
    <x v="7"/>
    <x v="12"/>
    <d v="2012-05-24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39.97"/>
    <x v="7"/>
    <x v="15"/>
    <d v="2010-07-20T05:32:35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s v="games/video games"/>
    <n v="37.67"/>
    <x v="3"/>
    <x v="18"/>
    <d v="2016-04-19T13:35:36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s v="photography/nature"/>
    <n v="56.42"/>
    <x v="2"/>
    <x v="39"/>
    <d v="2016-06-04T03:40:24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5"/>
    <x v="23"/>
    <d v="2014-05-19T18:24:05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"/>
    <x v="2"/>
    <x v="3"/>
    <d v="2014-08-0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s v="theater/plays"/>
    <n v="51.62"/>
    <x v="6"/>
    <x v="11"/>
    <d v="2015-02-23T19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86"/>
    <x v="0"/>
    <x v="26"/>
    <d v="2016-02-25T23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75"/>
    <x v="0"/>
    <x v="1"/>
    <d v="2016-01-13T20:14:20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s v="theater/plays"/>
    <n v="51.23"/>
    <x v="6"/>
    <x v="11"/>
    <d v="2014-09-18T05:50:09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1"/>
    <x v="6"/>
    <x v="11"/>
    <d v="2017-01-23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7"/>
    <x v="6"/>
    <x v="11"/>
    <d v="2015-06-22T18:16:58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3"/>
    <x v="6"/>
    <x v="11"/>
    <d v="2015-03-25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3"/>
    <x v="6"/>
    <x v="11"/>
    <d v="2015-05-18T18:27:06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3"/>
    <x v="2"/>
    <x v="37"/>
    <d v="2014-06-17T02:50:38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s v="photography/photobooks"/>
    <n v="65.099999999999994"/>
    <x v="2"/>
    <x v="3"/>
    <d v="2015-01-21T08:34:1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6"/>
    <x v="11"/>
    <d v="2015-09-18T16:23:47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1"/>
    <x v="33"/>
    <d v="2015-05-16T21:06:08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67"/>
    <x v="7"/>
    <x v="14"/>
    <d v="2015-05-05T19:48:35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3"/>
    <x v="6"/>
    <x v="11"/>
    <d v="2016-10-29T22:55:24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6"/>
    <x v="11"/>
    <d v="2015-02-18T02:32:48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3"/>
    <x v="6"/>
    <x v="11"/>
    <d v="2015-02-18T17:35:38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s v="theater/plays"/>
    <n v="46.43"/>
    <x v="6"/>
    <x v="11"/>
    <d v="2014-07-21T15:38:18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4"/>
    <x v="6"/>
    <x v="9"/>
    <d v="2015-04-17T16:25:00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75"/>
    <x v="6"/>
    <x v="11"/>
    <d v="2017-03-09T13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47"/>
    <x v="7"/>
    <x v="34"/>
    <d v="2012-05-08T19:55:05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37"/>
    <x v="7"/>
    <x v="13"/>
    <d v="2016-11-18T02:37:26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06"/>
    <x v="6"/>
    <x v="11"/>
    <d v="2014-06-26T22:48:32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4"/>
    <x v="6"/>
    <x v="11"/>
    <d v="2016-01-30T16:58:40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s v="theater/plays"/>
    <n v="45.79"/>
    <x v="6"/>
    <x v="11"/>
    <d v="2016-09-27T06:40:34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3"/>
    <x v="5"/>
    <x v="10"/>
    <d v="2014-07-21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5"/>
    <x v="23"/>
    <d v="2012-09-04T23:00:57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18"/>
    <x v="7"/>
    <x v="34"/>
    <d v="2015-01-21T15:18:38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5"/>
    <x v="7"/>
    <x v="12"/>
    <d v="2011-12-16T23:49:5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.05"/>
    <x v="6"/>
    <x v="11"/>
    <d v="2017-02-23T11:05:54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0"/>
    <x v="6"/>
    <d v="2014-09-08T12:16:18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09999999999997"/>
    <x v="5"/>
    <x v="27"/>
    <d v="2011-07-06T21:30: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86"/>
    <x v="0"/>
    <x v="1"/>
    <d v="2014-10-01T12:30:20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7"/>
    <x v="6"/>
    <x v="9"/>
    <d v="2016-04-05T04:02:40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3"/>
    <x v="7"/>
    <x v="14"/>
    <d v="2017-03-07T10:20:42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32"/>
    <x v="7"/>
    <x v="15"/>
    <d v="2015-07-13T18:00:22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1"/>
    <x v="6"/>
    <x v="11"/>
    <d v="2016-05-13T12:57:34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3"/>
    <x v="5"/>
    <x v="27"/>
    <d v="2012-01-10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3"/>
    <x v="6"/>
    <x v="11"/>
    <d v="2016-04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88"/>
    <x v="6"/>
    <x v="11"/>
    <d v="2015-10-12T18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5"/>
    <x v="16"/>
    <d v="2016-03-18T02:29:04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0"/>
    <x v="0"/>
    <d v="2015-04-21T20:29:36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s v="photography/people"/>
    <n v="25"/>
    <x v="2"/>
    <x v="37"/>
    <d v="2015-12-07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08"/>
    <x v="6"/>
    <x v="11"/>
    <d v="2016-11-27T21:48:4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590000000000003"/>
    <x v="6"/>
    <x v="11"/>
    <d v="2016-08-24T01:21:53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1"/>
    <x v="0"/>
    <x v="1"/>
    <d v="2016-06-14T11:48:53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7"/>
    <x v="15"/>
    <d v="2012-06-12T17:45:32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36"/>
    <x v="7"/>
    <x v="12"/>
    <d v="2012-02-21T20:40:39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67"/>
    <x v="6"/>
    <x v="11"/>
    <d v="2014-12-10T18:04:06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6"/>
    <x v="11"/>
    <d v="2014-07-10T20:36:01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3"/>
    <x v="6"/>
    <x v="11"/>
    <d v="2016-06-23T19:32:38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0"/>
    <x v="0"/>
    <d v="2016-04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67"/>
    <x v="6"/>
    <x v="11"/>
    <d v="2016-02-15T09:33:10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3"/>
    <x v="6"/>
    <x v="11"/>
    <d v="2015-10-01T10:53:17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57"/>
    <x v="7"/>
    <x v="12"/>
    <d v="2012-10-10T18:12:15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78"/>
    <x v="6"/>
    <x v="9"/>
    <d v="2015-08-30T21:12:3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"/>
    <x v="6"/>
    <x v="11"/>
    <d v="2015-05-28T12:05:02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29"/>
    <x v="3"/>
    <x v="18"/>
    <d v="2013-08-13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4"/>
    <x v="7"/>
    <x v="12"/>
    <d v="2012-04-24T05:27:56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67"/>
    <x v="6"/>
    <x v="11"/>
    <d v="2014-08-31T14:03:20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6"/>
    <x v="11"/>
    <d v="2015-04-13T14:54:16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s v="theater/plays"/>
    <n v="43.21"/>
    <x v="6"/>
    <x v="11"/>
    <d v="2016-07-08T18:38:29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67"/>
    <x v="6"/>
    <x v="9"/>
    <d v="2015-09-08T19:00:21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3"/>
    <x v="5"/>
    <x v="8"/>
    <d v="2015-07-26T22:49:51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s v="games/video games"/>
    <n v="50.08"/>
    <x v="3"/>
    <x v="18"/>
    <d v="2015-12-02T16:50:10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"/>
    <x v="5"/>
    <x v="16"/>
    <d v="2014-12-22T18:04:18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5"/>
    <x v="27"/>
    <d v="2011-03-10T16:41:06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6"/>
    <x v="5"/>
    <x v="8"/>
    <d v="2014-01-18T23:38:31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s v="publishing/translations"/>
    <n v="75"/>
    <x v="1"/>
    <x v="32"/>
    <d v="2016-03-28T20:54:59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19999999999997"/>
    <x v="3"/>
    <x v="5"/>
    <d v="2016-11-15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6"/>
    <x v="1"/>
    <x v="17"/>
    <d v="2012-11-22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2"/>
    <x v="6"/>
    <x v="11"/>
    <d v="2014-08-30T08:40:20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19"/>
    <x v="6"/>
    <x v="11"/>
    <d v="2014-08-07T08:31:46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88"/>
    <x v="2"/>
    <x v="3"/>
    <d v="2014-08-26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39"/>
    <x v="0"/>
    <x v="26"/>
    <d v="2014-07-15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29"/>
    <x v="0"/>
    <x v="1"/>
    <d v="2017-01-02T15:55:59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2"/>
    <x v="6"/>
    <x v="9"/>
    <d v="2016-09-17T22:08:58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46"/>
    <x v="6"/>
    <x v="19"/>
    <d v="2015-01-06T23:14:16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39999999999998"/>
    <x v="7"/>
    <x v="15"/>
    <d v="2016-05-08T08:11:13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3"/>
    <x v="3"/>
    <x v="29"/>
    <d v="2014-10-14T20:30:00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4"/>
    <x v="30"/>
    <d v="2015-06-15T17:28:5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6"/>
    <x v="11"/>
    <d v="2015-11-30T23:08:02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1"/>
    <x v="6"/>
    <x v="11"/>
    <d v="2014-05-20T01:06:09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25"/>
    <x v="5"/>
    <x v="23"/>
    <d v="2015-08-22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5"/>
    <x v="1"/>
    <x v="40"/>
    <d v="2013-02-06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1"/>
    <x v="6"/>
    <x v="11"/>
    <d v="2015-08-16T16:51:40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4"/>
    <x v="6"/>
    <x v="11"/>
    <d v="2014-05-20T17:22:53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6"/>
    <x v="11"/>
    <d v="2015-02-10T20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09999999999994"/>
    <x v="6"/>
    <x v="11"/>
    <d v="2015-07-14T15:34:26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67"/>
    <x v="6"/>
    <x v="19"/>
    <d v="2016-09-06T19:15:35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s v="film &amp; video/shorts"/>
    <n v="19.47"/>
    <x v="5"/>
    <x v="27"/>
    <d v="2015-12-22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3"/>
    <x v="7"/>
    <x v="22"/>
    <d v="2013-11-18T21:55:21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6"/>
    <x v="11"/>
    <d v="2014-05-06T22:31:40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5"/>
    <x v="10"/>
    <d v="2014-09-18T12:07:39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2"/>
    <x v="7"/>
    <x v="14"/>
    <d v="2014-07-25T23:14:0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1"/>
    <x v="3"/>
    <x v="18"/>
    <d v="2012-12-12T20:00:24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7"/>
    <x v="12"/>
    <d v="2012-03-13T17:02:45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6"/>
    <x v="11"/>
    <d v="2016-09-15T15:36:18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"/>
    <x v="7"/>
    <x v="15"/>
    <d v="2011-05-24T06:51:37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0"/>
    <x v="1"/>
    <d v="2014-11-28T20:47:52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13"/>
    <x v="2"/>
    <x v="3"/>
    <d v="2014-08-29T01:38:33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38"/>
    <x v="7"/>
    <x v="15"/>
    <d v="2015-07-08T15:36:58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7"/>
    <x v="15"/>
    <d v="2012-12-03T20:59:44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"/>
    <x v="1"/>
    <x v="40"/>
    <d v="2011-11-08T18:21:44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3"/>
    <x v="6"/>
    <x v="11"/>
    <d v="2015-09-11T15:30:58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6"/>
    <x v="11"/>
    <d v="2015-01-16T20:19:12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"/>
    <x v="6"/>
    <x v="11"/>
    <d v="2015-08-17T16:07:19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30000000000003"/>
    <x v="4"/>
    <x v="7"/>
    <d v="2016-03-23T18:45:50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68"/>
    <x v="7"/>
    <x v="15"/>
    <d v="2012-07-30T21:11:21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s v="music/metal"/>
    <n v="19.46"/>
    <x v="7"/>
    <x v="20"/>
    <d v="2016-08-27T07:29:16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33"/>
    <x v="6"/>
    <x v="11"/>
    <d v="2014-05-20T07:26:27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1"/>
    <x v="6"/>
    <x v="11"/>
    <d v="2017-01-27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1"/>
    <x v="6"/>
    <x v="11"/>
    <d v="2015-10-12T22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6"/>
    <x v="11"/>
    <d v="2017-02-22T13:33:54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6"/>
    <x v="11"/>
    <d v="2014-12-17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6"/>
    <x v="11"/>
    <d v="2014-10-02T02:24:25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6"/>
    <x v="11"/>
    <d v="2014-10-15T20:22:25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17"/>
    <x v="4"/>
    <x v="30"/>
    <d v="2014-03-25T22:52:53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18"/>
    <x v="4"/>
    <x v="30"/>
    <d v="2015-10-17T15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09999999999994"/>
    <x v="6"/>
    <x v="11"/>
    <d v="2015-07-29T16:41:46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6"/>
    <x v="11"/>
    <d v="2016-07-04T16:07:36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1"/>
    <x v="6"/>
    <x v="11"/>
    <d v="2016-03-23T19:34:33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5"/>
    <x v="16"/>
    <d v="2016-02-05T16:51:23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7"/>
    <x v="6"/>
    <x v="11"/>
    <d v="2014-09-07T18:26:15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6"/>
    <x v="19"/>
    <d v="2016-03-29T03:03:08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89"/>
    <x v="6"/>
    <x v="9"/>
    <d v="2016-09-02T02:55:34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7"/>
    <x v="15"/>
    <d v="2016-05-14T19:14:00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7"/>
    <x v="34"/>
    <d v="2012-06-21T16:34:00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"/>
    <x v="7"/>
    <x v="15"/>
    <d v="2016-03-01T16:51:11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8"/>
    <x v="6"/>
    <x v="11"/>
    <d v="2014-07-08T15:30:42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27"/>
    <x v="6"/>
    <x v="11"/>
    <d v="2016-11-05T23:00:12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7"/>
    <x v="15"/>
    <d v="2009-11-05T18:02:2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7"/>
    <x v="12"/>
    <d v="2010-12-30T20:08:34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s v="photography/photobooks"/>
    <n v="84.83"/>
    <x v="2"/>
    <x v="3"/>
    <d v="2016-06-27T21:01:4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2"/>
    <x v="37"/>
    <d v="2016-01-29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3"/>
    <x v="1"/>
    <x v="33"/>
    <d v="2015-01-13T22:15:29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1"/>
    <x v="6"/>
    <x v="11"/>
    <d v="2015-06-24T21:33:48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6"/>
    <x v="11"/>
    <d v="2016-06-10T04:41:12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1"/>
    <x v="6"/>
    <x v="11"/>
    <d v="2015-05-15T19:36:15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16"/>
    <x v="6"/>
    <x v="11"/>
    <d v="2016-06-14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s v="technology/wearables"/>
    <n v="167.67"/>
    <x v="0"/>
    <x v="1"/>
    <d v="2016-12-01T16:34:06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38"/>
    <x v="5"/>
    <x v="27"/>
    <d v="2011-06-12T07:08:19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3"/>
    <x v="6"/>
    <x v="11"/>
    <d v="2016-08-11T20:46:11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30000000000007"/>
    <x v="5"/>
    <x v="27"/>
    <d v="2011-04-15T18:11:26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5"/>
    <x v="21"/>
    <d v="2015-07-02T22:06:12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7"/>
    <x v="15"/>
    <d v="2011-02-02T12:57:07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1"/>
    <x v="6"/>
    <x v="11"/>
    <d v="2014-08-18T17:08:24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"/>
    <x v="6"/>
    <x v="19"/>
    <d v="2015-04-03T20:58:47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6"/>
    <x v="9"/>
    <d v="2017-01-17T19:51:10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7"/>
    <x v="6"/>
    <x v="11"/>
    <d v="2016-03-17T20:17:35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6"/>
    <x v="6"/>
    <x v="11"/>
    <d v="2015-05-22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"/>
    <x v="6"/>
    <x v="11"/>
    <d v="2016-03-01T18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"/>
    <x v="6"/>
    <x v="11"/>
    <d v="2016-01-1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7"/>
    <x v="6"/>
    <x v="19"/>
    <d v="2015-06-18T11:12:17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6"/>
    <x v="19"/>
    <d v="2015-11-25T16:41:59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4"/>
    <x v="6"/>
    <x v="11"/>
    <d v="2014-11-07T06:24:24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39999999999999"/>
    <x v="0"/>
    <x v="4"/>
    <d v="2015-01-20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3000000000001"/>
    <x v="6"/>
    <x v="11"/>
    <d v="2016-06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4"/>
    <x v="6"/>
    <x v="11"/>
    <d v="2016-04-07T13:09:54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1"/>
    <x v="7"/>
    <x v="14"/>
    <d v="2016-02-27T17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75"/>
    <x v="0"/>
    <x v="1"/>
    <d v="2016-11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09"/>
    <x v="6"/>
    <x v="11"/>
    <d v="2017-01-11T06:16:58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2"/>
    <x v="6"/>
    <x v="11"/>
    <d v="2016-02-10T00:24:46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s v="technology/wearables"/>
    <n v="120.25"/>
    <x v="0"/>
    <x v="1"/>
    <d v="2016-12-22T04:37:48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3"/>
    <x v="6"/>
    <x v="19"/>
    <d v="2015-05-16T10:06:42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5"/>
    <x v="23"/>
    <d v="2015-04-13T16:53:35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s v="technology/wearables"/>
    <n v="60"/>
    <x v="0"/>
    <x v="1"/>
    <d v="2016-02-11T19:52:44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3"/>
    <x v="3"/>
    <x v="18"/>
    <d v="2012-09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3"/>
    <x v="6"/>
    <x v="9"/>
    <d v="2015-04-06T17:22:11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3"/>
    <x v="6"/>
    <x v="11"/>
    <d v="2016-03-04T18:17:07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75"/>
    <x v="0"/>
    <x v="1"/>
    <d v="2016-03-08T22:11:59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2"/>
    <x v="6"/>
    <x v="11"/>
    <d v="2014-12-01T17:43:33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19999999999997"/>
    <x v="7"/>
    <x v="15"/>
    <d v="2015-08-24T20:27:3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88"/>
    <x v="0"/>
    <x v="26"/>
    <d v="2014-12-16T20:29:19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67"/>
    <x v="5"/>
    <x v="27"/>
    <d v="2011-10-28T16:35:58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5"/>
    <x v="27"/>
    <d v="2012-01-27T00:07:21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67"/>
    <x v="4"/>
    <x v="30"/>
    <d v="2015-07-19T21:01:15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380000000000003"/>
    <x v="4"/>
    <x v="30"/>
    <d v="2015-07-13T16:41:00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7"/>
    <x v="6"/>
    <x v="11"/>
    <d v="2016-01-14T19:02:06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33"/>
    <x v="6"/>
    <x v="11"/>
    <d v="2014-09-22T15:36:50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56"/>
    <x v="6"/>
    <x v="19"/>
    <d v="2015-03-27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36"/>
    <x v="6"/>
    <x v="11"/>
    <d v="2016-08-19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36"/>
    <x v="6"/>
    <x v="11"/>
    <d v="2017-02-09T23:08:28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3"/>
    <x v="6"/>
    <x v="19"/>
    <d v="2015-02-12T17:23:12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6"/>
    <x v="9"/>
    <d v="2014-07-09T22:27:26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6"/>
    <x v="11"/>
    <d v="2015-03-01T18:51:17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90000000000006"/>
    <x v="6"/>
    <x v="11"/>
    <d v="2014-06-05T14:22:2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1"/>
    <x v="32"/>
    <d v="2016-09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450000000000003"/>
    <x v="1"/>
    <x v="36"/>
    <d v="2015-03-04T17:20:13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4"/>
    <x v="6"/>
    <x v="11"/>
    <d v="2015-07-28T12:07:53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s v="theater/plays"/>
    <n v="44"/>
    <x v="6"/>
    <x v="11"/>
    <d v="2014-12-09T20:58:03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56"/>
    <x v="6"/>
    <x v="11"/>
    <d v="2015-08-29T05:37:27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5"/>
    <x v="10"/>
    <d v="2014-07-15T03:02:36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07"/>
    <x v="7"/>
    <x v="15"/>
    <d v="2013-12-11T23:57:34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s v="technology/web"/>
    <n v="145"/>
    <x v="0"/>
    <x v="26"/>
    <d v="2015-01-23T01:21:47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25"/>
    <x v="0"/>
    <x v="6"/>
    <d v="2016-11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83"/>
    <x v="5"/>
    <x v="23"/>
    <d v="2014-08-12T06:14:5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78"/>
    <x v="4"/>
    <x v="7"/>
    <d v="2016-08-25T07:35:13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6"/>
    <x v="9"/>
    <d v="2015-03-18T12:22:05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1"/>
    <x v="6"/>
    <x v="11"/>
    <d v="2015-11-01T04:35:29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6"/>
    <x v="11"/>
    <d v="2015-06-05T15:38:37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08"/>
    <x v="6"/>
    <x v="11"/>
    <d v="2015-01-18T15:52:36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6"/>
    <x v="11"/>
    <d v="2015-03-26T21:38:16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25"/>
    <x v="0"/>
    <x v="26"/>
    <d v="2015-03-20T01:40:38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3"/>
    <x v="6"/>
    <x v="19"/>
    <d v="2014-12-02T16:13:36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3"/>
    <x v="5"/>
    <x v="27"/>
    <d v="2011-06-12T03:14:42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1"/>
    <x v="3"/>
    <x v="18"/>
    <d v="2013-10-30T01:05:25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1"/>
    <x v="3"/>
    <x v="29"/>
    <d v="2015-03-31T16:00:5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2"/>
    <x v="7"/>
    <x v="13"/>
    <d v="2015-10-22T18:38:33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3"/>
    <x v="6"/>
    <x v="11"/>
    <d v="2015-10-29T20:22:2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.04"/>
    <x v="7"/>
    <x v="13"/>
    <d v="2013-01-02T20:19:25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6"/>
    <x v="11"/>
    <d v="2015-05-23T17:31:06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s v="publishing/translations"/>
    <n v="104.75"/>
    <x v="1"/>
    <x v="32"/>
    <d v="2016-08-19T20:26:25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79"/>
    <x v="6"/>
    <x v="11"/>
    <d v="2015-04-1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1"/>
    <x v="7"/>
    <x v="12"/>
    <d v="2010-01-14T13:00:49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88"/>
    <x v="5"/>
    <x v="23"/>
    <d v="2016-06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6"/>
    <x v="11"/>
    <d v="2015-10-16T19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38"/>
    <x v="0"/>
    <x v="1"/>
    <d v="2015-09-10T00:21:33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25"/>
    <x v="5"/>
    <x v="16"/>
    <d v="2014-12-16T21:52:20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s v="games/video games"/>
    <n v="410"/>
    <x v="3"/>
    <x v="18"/>
    <d v="2014-06-03T15:49:43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6"/>
    <x v="11"/>
    <d v="2017-02-04T06:58:27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5"/>
    <x v="6"/>
    <x v="11"/>
    <d v="2016-04-0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3"/>
    <x v="0"/>
    <x v="1"/>
    <d v="2014-10-23T05:19:05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s v="games/video games"/>
    <n v="101.25"/>
    <x v="3"/>
    <x v="18"/>
    <d v="2016-06-13T06:49:5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5"/>
    <x v="21"/>
    <d v="2014-05-29T09:09:57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s v="technology/wearables"/>
    <n v="13"/>
    <x v="0"/>
    <x v="1"/>
    <d v="2016-12-11T16:31:21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1"/>
    <x v="32"/>
    <d v="2014-11-18T19:31:28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6"/>
    <x v="19"/>
    <d v="2016-02-10T22:20:43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5"/>
    <x v="5"/>
    <x v="10"/>
    <d v="2015-03-04T23:47:23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5"/>
    <x v="10"/>
    <d v="2015-05-12T00:50:59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.02"/>
    <x v="7"/>
    <x v="12"/>
    <d v="2012-07-17T17:26:34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3000000000001"/>
    <x v="5"/>
    <x v="23"/>
    <d v="2012-03-27T00:35:01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67"/>
    <x v="1"/>
    <x v="36"/>
    <d v="2010-09-15T16:25:05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7"/>
    <x v="6"/>
    <x v="11"/>
    <d v="2016-11-15T05:09:35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7"/>
    <x v="6"/>
    <x v="11"/>
    <d v="2016-01-05T15:43:19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6"/>
    <x v="11"/>
    <d v="2017-01-15T12:43:39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6"/>
    <x v="11"/>
    <d v="2015-05-27T21:44:14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57"/>
    <x v="5"/>
    <x v="23"/>
    <d v="2014-01-15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08"/>
    <x v="7"/>
    <x v="25"/>
    <d v="2010-12-02T02:34:58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6"/>
    <x v="11"/>
    <d v="2016-06-14T23:29:16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s v="theater/plays"/>
    <n v="64.17"/>
    <x v="6"/>
    <x v="11"/>
    <d v="2015-03-30T14:07:0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s v="photography/people"/>
    <n v="31.75"/>
    <x v="2"/>
    <x v="37"/>
    <d v="2014-06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6"/>
    <x v="11"/>
    <d v="2016-02-01T22:41:07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29"/>
    <x v="5"/>
    <x v="10"/>
    <d v="2015-01-19T19:38:49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s v="photography/photobooks"/>
    <n v="42.22"/>
    <x v="2"/>
    <x v="3"/>
    <d v="2015-01-25T21:47:19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1"/>
    <x v="40"/>
    <d v="2012-07-27T21:37:03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89"/>
    <x v="0"/>
    <x v="1"/>
    <d v="2016-09-12T15:15:19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78"/>
    <x v="5"/>
    <x v="8"/>
    <d v="2016-02-25T13:50:44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1"/>
    <x v="6"/>
    <x v="9"/>
    <d v="2014-10-28T00:40:44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67"/>
    <x v="7"/>
    <x v="34"/>
    <d v="2012-01-29T16:18:34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"/>
    <x v="1"/>
    <x v="17"/>
    <d v="2014-06-09T19:32:39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75"/>
    <x v="6"/>
    <x v="11"/>
    <d v="2017-03-14T15:21:56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7"/>
    <x v="6"/>
    <x v="11"/>
    <d v="2016-06-08T00:31:42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s v="theater/spaces"/>
    <n v="14.84"/>
    <x v="6"/>
    <x v="9"/>
    <d v="2015-11-26T11:15:16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3"/>
    <x v="6"/>
    <x v="11"/>
    <d v="2016-05-27T00:04:5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8"/>
    <x v="2"/>
    <x v="35"/>
    <d v="2014-06-01T01:22:32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6"/>
    <x v="11"/>
    <d v="2015-02-06T04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82"/>
    <x v="3"/>
    <x v="29"/>
    <d v="2016-01-02T08:32:15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5"/>
    <x v="10"/>
    <d v="2015-07-10T15:27:1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s v="publishing/fiction"/>
    <n v="60"/>
    <x v="1"/>
    <x v="36"/>
    <d v="2013-12-06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7"/>
    <x v="14"/>
    <d v="2017-02-22T06:00:23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5"/>
    <x v="21"/>
    <d v="2014-10-21T14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0"/>
    <x v="4"/>
    <d v="2016-11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57"/>
    <x v="6"/>
    <x v="11"/>
    <d v="2014-07-13T02:09:15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17"/>
    <x v="6"/>
    <x v="11"/>
    <d v="2015-08-14T15:54:20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1"/>
    <x v="0"/>
    <x v="4"/>
    <d v="2014-12-16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1"/>
    <x v="36"/>
    <d v="2014-01-24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6"/>
    <x v="19"/>
    <d v="2015-06-12T12:50:06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s v="technology/web"/>
    <n v="116.67"/>
    <x v="0"/>
    <x v="26"/>
    <d v="2016-04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2"/>
    <x v="1"/>
    <x v="33"/>
    <d v="2014-02-01T22:29:05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6"/>
    <x v="11"/>
    <d v="2015-03-25T21:52:2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17"/>
    <x v="6"/>
    <x v="11"/>
    <d v="2015-02-06T13:57:05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4"/>
    <x v="0"/>
    <x v="26"/>
    <d v="2014-11-20T01:12:11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5"/>
    <x v="10"/>
    <d v="2016-07-05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7"/>
    <x v="34"/>
    <d v="2010-05-14T21:58:26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89"/>
    <x v="0"/>
    <x v="26"/>
    <d v="2016-06-11T18:35:38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6"/>
    <x v="11"/>
    <d v="2014-10-06T21:08:24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56"/>
    <x v="5"/>
    <x v="21"/>
    <d v="2015-07-15T13:00:52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5"/>
    <x v="23"/>
    <d v="2012-02-10T23:36:27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75"/>
    <x v="2"/>
    <x v="3"/>
    <d v="2014-09-23T22:57:51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3"/>
    <x v="4"/>
    <x v="30"/>
    <d v="2016-06-15T20:42:26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3"/>
    <x v="6"/>
    <x v="9"/>
    <d v="2015-08-29T06:35:34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88"/>
    <x v="6"/>
    <x v="9"/>
    <d v="2016-11-16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7"/>
    <x v="34"/>
    <d v="2014-10-22T23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7"/>
    <x v="34"/>
    <d v="2013-01-14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8"/>
    <x v="0"/>
    <x v="26"/>
    <d v="2015-11-10T22:12:46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3"/>
    <x v="5"/>
    <x v="10"/>
    <d v="2015-02-17T20:02:50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5"/>
    <x v="10"/>
    <d v="2015-07-31T23:28:03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08"/>
    <x v="7"/>
    <x v="34"/>
    <d v="2013-10-30T13:28:15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3"/>
    <x v="4"/>
    <x v="30"/>
    <d v="2015-08-07T02:36:46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2"/>
    <x v="1"/>
    <x v="32"/>
    <d v="2014-11-04T01:31:39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6"/>
    <x v="11"/>
    <d v="2016-03-31T22:36:48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"/>
    <x v="6"/>
    <x v="11"/>
    <d v="2016-05-03T13:07:2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4"/>
    <x v="7"/>
    <x v="13"/>
    <d v="2015-07-09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3"/>
    <x v="6"/>
    <x v="11"/>
    <d v="2015-10-0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6"/>
    <x v="11"/>
    <d v="2014-10-09T06:43:1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2"/>
    <x v="6"/>
    <x v="11"/>
    <d v="2014-08-07T00:10: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18"/>
    <x v="7"/>
    <x v="15"/>
    <d v="2012-01-19T11:21:47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3"/>
    <x v="3"/>
    <x v="18"/>
    <d v="2016-12-08T07:12:49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4"/>
    <x v="4"/>
    <x v="30"/>
    <d v="2014-09-27T21:25:08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39999999999998"/>
    <x v="0"/>
    <x v="0"/>
    <d v="2015-02-10T00:45:52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25"/>
    <x v="0"/>
    <x v="1"/>
    <d v="2014-08-06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57"/>
    <x v="7"/>
    <x v="12"/>
    <d v="2011-08-04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17"/>
    <x v="5"/>
    <x v="23"/>
    <d v="2015-06-22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s v="technology/web"/>
    <n v="150.5"/>
    <x v="0"/>
    <x v="26"/>
    <d v="2016-09-18T18:28:06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30000000000003"/>
    <x v="7"/>
    <x v="15"/>
    <d v="2012-09-17T20:17:39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15"/>
    <x v="7"/>
    <x v="12"/>
    <d v="2011-08-17T20:22:12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25"/>
    <x v="6"/>
    <x v="11"/>
    <d v="2014-08-18T19:10:1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s v="technology/web"/>
    <n v="300"/>
    <x v="0"/>
    <x v="26"/>
    <d v="2014-07-11T17:12:18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7"/>
    <x v="20"/>
    <d v="2015-03-15T19:00:33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7"/>
    <x v="20"/>
    <d v="2015-01-17T19:58:29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s v="music/rock"/>
    <n v="27.27"/>
    <x v="7"/>
    <x v="15"/>
    <d v="2013-12-26T19:07:42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"/>
    <x v="7"/>
    <x v="12"/>
    <d v="2013-04-01T22:16:33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0"/>
    <x v="26"/>
    <d v="2015-11-19T19:48:25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6"/>
    <x v="11"/>
    <d v="2016-01-01T00:11:11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6"/>
    <x v="19"/>
    <d v="2015-01-09T03:39:39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s v="theater/spaces"/>
    <n v="25"/>
    <x v="6"/>
    <x v="9"/>
    <d v="2015-06-16T09:12:17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s v="theater/spaces"/>
    <n v="300"/>
    <x v="6"/>
    <x v="9"/>
    <d v="2016-05-06T10:43:47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6"/>
    <x v="11"/>
    <d v="2015-10-28T16:06:07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3"/>
    <x v="0"/>
    <x v="1"/>
    <d v="2016-09-2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67"/>
    <x v="0"/>
    <x v="1"/>
    <d v="2016-09-24T00:24:06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3"/>
    <x v="6"/>
    <x v="11"/>
    <d v="2014-08-29T18:55:56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29999999999998"/>
    <x v="2"/>
    <x v="3"/>
    <d v="2017-01-12T12:09:38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08"/>
    <x v="0"/>
    <x v="1"/>
    <d v="2016-10-30T16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27"/>
    <x v="2"/>
    <x v="39"/>
    <d v="2014-07-19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27"/>
    <x v="6"/>
    <x v="11"/>
    <d v="2015-10-05T18:29:08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0"/>
    <x v="1"/>
    <d v="2016-08-10T18:00:48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25"/>
    <x v="6"/>
    <x v="11"/>
    <d v="2016-02-14T05:39:40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s v="theater/plays"/>
    <n v="57"/>
    <x v="6"/>
    <x v="11"/>
    <d v="2014-05-20T16:40:56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s v="games/video games"/>
    <n v="28.4"/>
    <x v="3"/>
    <x v="18"/>
    <d v="2016-12-12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s v="food/restaurants"/>
    <n v="40.14"/>
    <x v="4"/>
    <x v="41"/>
    <d v="2015-08-28T18:38:24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7"/>
    <x v="12"/>
    <d v="2011-04-13T02:22:42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3"/>
    <x v="0"/>
    <x v="1"/>
    <d v="2016-02-24T17:59:16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2"/>
    <x v="35"/>
    <d v="2014-05-21T01:12:08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7"/>
    <x v="14"/>
    <d v="2017-03-09T22:05:12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3"/>
    <x v="6"/>
    <x v="9"/>
    <d v="2015-01-27T00:16:12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67"/>
    <x v="6"/>
    <x v="11"/>
    <d v="2016-01-09T11:28:49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5"/>
    <x v="10"/>
    <d v="2014-09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6"/>
    <x v="9"/>
    <d v="2016-01-13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08"/>
    <x v="4"/>
    <x v="30"/>
    <d v="2014-07-17T19:55:03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78"/>
    <x v="6"/>
    <x v="11"/>
    <d v="2015-11-04T20:59:25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n v="1"/>
    <s v="technology/makerspaces"/>
    <n v="69"/>
    <x v="0"/>
    <x v="24"/>
    <d v="2016-03-07T05:04:51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s v="technology/wearables"/>
    <n v="39"/>
    <x v="0"/>
    <x v="1"/>
    <d v="2015-12-23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6"/>
    <x v="11"/>
    <d v="2016-02-15T21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75"/>
    <x v="6"/>
    <x v="19"/>
    <d v="2015-04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6"/>
    <x v="11"/>
    <d v="2016-02-01T14:39:49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3"/>
    <x v="6"/>
    <x v="11"/>
    <d v="2016-12-18T20:16:2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s v="games/mobile games"/>
    <n v="45"/>
    <x v="3"/>
    <x v="29"/>
    <d v="2015-11-19T16:07:09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0"/>
    <x v="26"/>
    <d v="2015-12-22T22:22:18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6"/>
    <x v="11"/>
    <d v="2014-06-23T22:31:45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"/>
    <x v="6"/>
    <x v="11"/>
    <d v="2016-07-20T15:01:43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5"/>
    <x v="9"/>
    <x v="31"/>
    <d v="2014-07-24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56"/>
    <x v="6"/>
    <x v="11"/>
    <d v="2016-04-20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6"/>
    <x v="11"/>
    <d v="2016-05-09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5"/>
    <x v="5"/>
    <x v="10"/>
    <d v="2017-01-06T20:21:4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0"/>
    <x v="26"/>
    <d v="2016-06-07T23:42:1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7"/>
    <x v="5"/>
    <x v="27"/>
    <d v="2014-03-18T17:13:42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0"/>
    <x v="1"/>
    <d v="2015-06-03T00:40:46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89"/>
    <x v="7"/>
    <x v="12"/>
    <d v="2014-07-22T00:45:30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89"/>
    <x v="0"/>
    <x v="6"/>
    <d v="2014-07-08T18:57:31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s v="publishing/children's books"/>
    <n v="17.329999999999998"/>
    <x v="1"/>
    <x v="40"/>
    <d v="2015-03-09T18:58:47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6"/>
    <x v="11"/>
    <d v="2014-07-09T17:41:30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4"/>
    <x v="6"/>
    <x v="11"/>
    <d v="2015-02-21T03:10:44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s v="technology/web"/>
    <n v="64.75"/>
    <x v="0"/>
    <x v="26"/>
    <d v="2015-05-14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s v="theater/plays"/>
    <n v="32.25"/>
    <x v="6"/>
    <x v="11"/>
    <d v="2017-03-06T18:04:48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18"/>
    <x v="3"/>
    <x v="18"/>
    <d v="2012-11-07T22:23:42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4"/>
    <x v="30"/>
    <d v="2015-11-09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6"/>
    <x v="11"/>
    <d v="2016-04-01T14:18:38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38"/>
    <x v="6"/>
    <x v="11"/>
    <d v="2015-03-12T19:22:39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6"/>
    <x v="11"/>
    <d v="2016-05-19T19:32:19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s v="film &amp; video/drama"/>
    <n v="83.33"/>
    <x v="5"/>
    <x v="10"/>
    <d v="2015-08-23T10:35:38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5"/>
    <x v="10"/>
    <d v="2015-04-12T15:59:04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s v="film &amp; video/drama"/>
    <n v="50"/>
    <x v="5"/>
    <x v="10"/>
    <d v="2015-10-20T02:38:50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5"/>
    <x v="23"/>
    <d v="2013-07-11T13:15:20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0"/>
    <x v="26"/>
    <d v="2014-11-03T05:34:2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0"/>
    <x v="1"/>
    <d v="2016-11-28T19:25:1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9"/>
    <x v="31"/>
    <d v="2016-07-28T17:00:09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s v="food/food trucks"/>
    <n v="62.5"/>
    <x v="4"/>
    <x v="30"/>
    <d v="2016-03-20T08:12:01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7"/>
    <x v="6"/>
    <x v="19"/>
    <d v="2015-08-26T23:43:42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8"/>
    <x v="6"/>
    <x v="11"/>
    <d v="2016-03-08T09:34:06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6"/>
    <x v="11"/>
    <d v="2015-04-30T20:11:12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"/>
    <x v="6"/>
    <x v="11"/>
    <d v="2014-11-28T21:08:45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s v="theater/plays"/>
    <n v="62.5"/>
    <x v="6"/>
    <x v="11"/>
    <d v="2015-05-27T05:42:16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s v="theater/plays"/>
    <n v="35.71"/>
    <x v="6"/>
    <x v="11"/>
    <d v="2014-08-15T15:22:32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s v="technology/web"/>
    <n v="49"/>
    <x v="0"/>
    <x v="26"/>
    <d v="2015-12-10T22:07:03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3"/>
    <x v="18"/>
    <d v="2016-04-19T05:19:50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3"/>
    <x v="7"/>
    <x v="38"/>
    <d v="2013-05-15T00:57:37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1"/>
    <x v="32"/>
    <d v="2015-01-28T12:14:45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079999999999998"/>
    <x v="6"/>
    <x v="11"/>
    <d v="2015-05-18T12:20:11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s v="technology/wearables"/>
    <n v="40"/>
    <x v="0"/>
    <x v="1"/>
    <d v="2015-10-26T21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6"/>
    <x v="11"/>
    <d v="2015-04-28T17:34:48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3"/>
    <x v="0"/>
    <x v="6"/>
    <d v="2015-04-19T21:00:49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1"/>
    <x v="2"/>
    <x v="37"/>
    <d v="2014-10-14T11:35:08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670000000000002"/>
    <x v="3"/>
    <x v="18"/>
    <d v="2016-02-09T00:35:00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17"/>
    <x v="1"/>
    <x v="36"/>
    <d v="2014-01-03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25"/>
    <x v="0"/>
    <x v="1"/>
    <d v="2014-12-04T00:57:52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s v="publishing/children's books"/>
    <n v="39"/>
    <x v="1"/>
    <x v="40"/>
    <d v="2016-09-26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6"/>
    <x v="11"/>
    <d v="2016-10-22T10:50:30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"/>
    <x v="0"/>
    <x v="1"/>
    <d v="2016-10-17T13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3"/>
    <x v="4"/>
    <x v="30"/>
    <d v="2015-02-07T16:13:46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5"/>
    <x v="23"/>
    <d v="2012-02-17T13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3"/>
    <x v="6"/>
    <x v="11"/>
    <d v="2015-11-20T17:27:05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0"/>
    <x v="1"/>
    <d v="2015-04-17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3"/>
    <x v="7"/>
    <x v="14"/>
    <d v="2014-10-10T18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3"/>
    <x v="18"/>
    <d v="2010-06-03T21:16:52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75"/>
    <x v="6"/>
    <x v="11"/>
    <d v="2017-03-06T17:16:59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6"/>
    <x v="11"/>
    <d v="2016-05-13T17:46:5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25"/>
    <x v="6"/>
    <x v="11"/>
    <d v="2015-03-11T05:16:22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78"/>
    <x v="0"/>
    <x v="26"/>
    <d v="2016-01-08T13:18:51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s v="publishing/art books"/>
    <n v="74.33"/>
    <x v="1"/>
    <x v="33"/>
    <d v="2017-02-20T00:00:02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0"/>
    <x v="1"/>
    <d v="2016-07-10T19:54:22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7"/>
    <x v="14"/>
    <d v="2017-03-12T20:44:05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s v="theater/musical"/>
    <n v="108"/>
    <x v="6"/>
    <x v="19"/>
    <d v="2015-02-18T16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6"/>
    <x v="11"/>
    <d v="2014-12-17T14:42:04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67"/>
    <x v="5"/>
    <x v="23"/>
    <d v="2011-12-05T11:33:36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75"/>
    <x v="5"/>
    <x v="23"/>
    <d v="2010-03-10T21:15:51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1"/>
    <x v="6"/>
    <x v="11"/>
    <d v="2017-02-02T23:18:0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75"/>
    <x v="6"/>
    <x v="11"/>
    <d v="2014-12-02T15:25:53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29"/>
    <x v="0"/>
    <x v="1"/>
    <d v="2016-06-17T18:09:4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9"/>
    <x v="31"/>
    <d v="2016-08-16T01:16:29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09999999999999"/>
    <x v="3"/>
    <x v="29"/>
    <d v="2015-05-31T03:06:42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17"/>
    <x v="6"/>
    <x v="11"/>
    <d v="2016-08-19T20:30:46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38"/>
    <x v="6"/>
    <x v="11"/>
    <d v="2014-12-08T01:37:14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7"/>
    <x v="38"/>
    <d v="2013-11-05T03:14:59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4"/>
    <x v="41"/>
    <d v="2014-08-03T09:21:17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77"/>
    <x v="5"/>
    <x v="27"/>
    <d v="2015-02-07T14:46:29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3"/>
    <x v="5"/>
    <x v="23"/>
    <d v="2017-01-03T14:46:01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3"/>
    <x v="0"/>
    <x v="1"/>
    <d v="2014-07-18T20:10:1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9"/>
    <x v="7"/>
    <x v="12"/>
    <d v="2016-08-21T20:53:33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25"/>
    <x v="1"/>
    <x v="33"/>
    <d v="2010-08-09T01:34:51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2"/>
    <x v="35"/>
    <d v="2016-03-16T17:06:22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6"/>
    <x v="11"/>
    <d v="2014-12-17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8"/>
    <x v="5"/>
    <x v="23"/>
    <d v="2012-01-26T09:01:3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29999999999998"/>
    <x v="4"/>
    <x v="30"/>
    <d v="2016-01-30T21:10:58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6"/>
    <x v="11"/>
    <d v="2016-09-08T09:20:3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3"/>
    <x v="4"/>
    <x v="30"/>
    <d v="2016-01-05T19:44:56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27"/>
    <x v="6"/>
    <x v="11"/>
    <d v="2015-04-07T19:53:30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6"/>
    <x v="11"/>
    <d v="2015-01-16T14:05:47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5"/>
    <x v="10"/>
    <d v="2016-02-03T01:55:55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0"/>
    <x v="26"/>
    <d v="2015-12-07T20:38:37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7"/>
    <x v="12"/>
    <d v="2015-03-02T21:32:43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1"/>
    <x v="17"/>
    <d v="2016-01-27T20:15:27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s v="publishing/translations"/>
    <n v="100"/>
    <x v="1"/>
    <x v="32"/>
    <d v="2015-01-09T21:58:2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s v="theater/spaces"/>
    <n v="200"/>
    <x v="6"/>
    <x v="9"/>
    <d v="2015-08-10T22:31:19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"/>
    <x v="6"/>
    <x v="11"/>
    <d v="2016-04-07T03:27:36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6"/>
    <x v="11"/>
    <d v="2015-03-04T22:44:1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s v="technology/wearables"/>
    <n v="199"/>
    <x v="0"/>
    <x v="1"/>
    <d v="2016-05-06T12:42:12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67"/>
    <x v="7"/>
    <x v="34"/>
    <d v="2010-11-25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7"/>
    <x v="34"/>
    <d v="2014-11-01T21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86"/>
    <x v="7"/>
    <x v="12"/>
    <d v="2010-09-10T03:03:4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6"/>
    <x v="11"/>
    <d v="2016-10-19T00:31:01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6"/>
    <x v="11"/>
    <d v="2015-01-27T20:00:22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0"/>
    <x v="1"/>
    <d v="2016-02-09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5"/>
    <x v="21"/>
    <d v="2015-03-04T14:59:0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9"/>
    <x v="31"/>
    <d v="2016-07-05T19:22:21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3"/>
    <x v="6"/>
    <x v="11"/>
    <d v="2014-09-03T05:19:02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4"/>
    <x v="30"/>
    <d v="2014-07-15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47"/>
    <x v="2"/>
    <x v="3"/>
    <d v="2014-07-29T13:27:24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25"/>
    <x v="3"/>
    <x v="29"/>
    <d v="2015-11-17T04:38:46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25"/>
    <x v="6"/>
    <x v="11"/>
    <d v="2014-11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67"/>
    <x v="6"/>
    <x v="11"/>
    <d v="2015-08-08T18:09:57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"/>
    <x v="5"/>
    <x v="10"/>
    <d v="2015-03-07T01:08:4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s v="publishing/translations"/>
    <n v="30"/>
    <x v="1"/>
    <x v="32"/>
    <d v="2015-02-05T19:55:01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7"/>
    <x v="15"/>
    <d v="2012-09-01T01:35:37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s v="technology/web"/>
    <n v="30"/>
    <x v="0"/>
    <x v="26"/>
    <d v="2015-03-25T01:39:31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6"/>
    <x v="11"/>
    <d v="2016-04-17T17:30:53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50000000000001"/>
    <x v="3"/>
    <x v="18"/>
    <d v="2012-04-10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3"/>
    <x v="7"/>
    <x v="38"/>
    <d v="2011-07-07T14:38:5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1"/>
    <x v="36"/>
    <d v="2015-04-21T03:26:50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6"/>
    <x v="11"/>
    <d v="2016-06-19T14:14:41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0"/>
    <x v="26"/>
    <d v="2014-11-25T20:27:03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6"/>
    <x v="9"/>
    <d v="2015-09-16T16:35:52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1"/>
    <x v="6"/>
    <x v="11"/>
    <d v="2015-04-30T14:58:23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1"/>
    <x v="36"/>
    <d v="2011-11-16T01:26: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7"/>
    <x v="34"/>
    <d v="2013-10-12T13:19:08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"/>
    <x v="2"/>
    <x v="39"/>
    <d v="2015-10-04T03:15:59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6"/>
    <x v="11"/>
    <d v="2014-06-03T04:36:18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6"/>
    <x v="11"/>
    <d v="2015-05-08T19:26:20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57"/>
    <x v="3"/>
    <x v="18"/>
    <d v="2012-03-05T17:46:15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6"/>
    <x v="11"/>
    <d v="2015-01-27T16:00:20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4"/>
    <x v="6"/>
    <x v="11"/>
    <d v="2017-03-13T03:38:41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7"/>
    <x v="34"/>
    <d v="2012-08-28T19:06:20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7"/>
    <x v="34"/>
    <d v="2013-10-28T21:08:31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0"/>
    <x v="1"/>
    <d v="2014-12-17T10:30:47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7"/>
    <x v="2"/>
    <x v="3"/>
    <d v="2015-07-24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77"/>
    <x v="5"/>
    <x v="23"/>
    <d v="2013-05-06T22:13:50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6"/>
    <x v="7"/>
    <x v="15"/>
    <d v="2017-02-27T16:49:11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5"/>
    <x v="6"/>
    <x v="11"/>
    <d v="2014-09-24T19:40:06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17"/>
    <x v="5"/>
    <x v="21"/>
    <d v="2014-09-22T18:46:04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3"/>
    <x v="7"/>
    <x v="34"/>
    <d v="2015-12-04T01:55:37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3"/>
    <x v="4"/>
    <x v="30"/>
    <d v="2014-10-06T15:04:40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3"/>
    <x v="4"/>
    <x v="30"/>
    <d v="2015-07-26T17:34:42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5"/>
    <x v="6"/>
    <x v="19"/>
    <d v="2016-06-17T18:07:4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2"/>
    <x v="6"/>
    <x v="11"/>
    <d v="2014-05-06T22:11:30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5"/>
    <x v="23"/>
    <d v="2013-03-07T07:16:22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1"/>
    <x v="36"/>
    <d v="2015-05-06T19:06:13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7"/>
    <x v="14"/>
    <d v="2016-10-30T13:51:39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1"/>
    <x v="40"/>
    <d v="2011-11-16T00:19:14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6"/>
    <x v="11"/>
    <d v="2015-10-20T16:35:03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5"/>
    <x v="5"/>
    <x v="23"/>
    <d v="2015-09-25T22:32:52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3"/>
    <x v="6"/>
    <x v="11"/>
    <d v="2015-06-10T00:54:07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s v="publishing/translations"/>
    <n v="48.33"/>
    <x v="1"/>
    <x v="32"/>
    <d v="2016-12-04T16:02:45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4"/>
    <x v="30"/>
    <d v="2015-08-18T02:31:52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1"/>
    <x v="6"/>
    <x v="11"/>
    <d v="2014-04-26T11:26:29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0"/>
    <x v="26"/>
    <d v="2016-01-19T19:09:2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5"/>
    <x v="23"/>
    <d v="2014-07-24T22:08:38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4"/>
    <x v="6"/>
    <x v="9"/>
    <d v="2014-11-14T20:00:3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s v="film &amp; video/science fiction"/>
    <n v="28"/>
    <x v="5"/>
    <x v="21"/>
    <d v="2015-04-19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s v="technology/web"/>
    <n v="23.33"/>
    <x v="0"/>
    <x v="26"/>
    <d v="2014-11-26T20:35:39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67"/>
    <x v="2"/>
    <x v="37"/>
    <d v="2015-06-12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1"/>
    <x v="40"/>
    <d v="2012-05-15T15:33:17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25"/>
    <x v="5"/>
    <x v="23"/>
    <d v="2014-06-11T02:52:54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3"/>
    <x v="6"/>
    <x v="11"/>
    <d v="2016-04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67"/>
    <x v="6"/>
    <x v="11"/>
    <d v="2014-06-21T12:52:06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6"/>
    <x v="11"/>
    <d v="2015-05-12T02:13:11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5"/>
    <x v="6"/>
    <x v="11"/>
    <d v="2014-08-12T08:37:22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6"/>
    <x v="11"/>
    <d v="2016-10-14T09:17:40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6"/>
    <x v="11"/>
    <d v="2014-05-28T16:21:24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3"/>
    <x v="5"/>
    <x v="23"/>
    <d v="2016-01-31T17:05:14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7"/>
    <x v="38"/>
    <d v="2013-08-23T21:44:38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0"/>
    <x v="24"/>
    <d v="2015-01-29T00:01:34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8"/>
    <x v="0"/>
    <x v="26"/>
    <d v="2015-07-09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1"/>
    <x v="7"/>
    <x v="34"/>
    <d v="2014-02-10T08:38:22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s v="theater/plays"/>
    <n v="32.75"/>
    <x v="6"/>
    <x v="11"/>
    <d v="2014-11-25T16:15:33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5"/>
    <x v="10"/>
    <d v="2015-01-27T18:28:38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3"/>
    <x v="18"/>
    <d v="2013-11-21T20:32:11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6"/>
    <x v="11"/>
    <d v="2015-02-12T01:50:0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"/>
    <x v="6"/>
    <x v="19"/>
    <d v="2015-05-20T09:58:22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6"/>
    <x v="11"/>
    <d v="2016-09-07T21:51:48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6"/>
    <x v="19"/>
    <d v="2014-08-26T21:16:44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67"/>
    <x v="3"/>
    <x v="18"/>
    <d v="2013-10-10T00:18:59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s v="theater/spaces"/>
    <n v="12.8"/>
    <x v="6"/>
    <x v="9"/>
    <d v="2016-03-06T22:36:36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0"/>
    <x v="1"/>
    <d v="2014-12-26T03:56:39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6"/>
    <x v="9"/>
    <d v="2014-12-08T13:44:07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6"/>
    <x v="11"/>
    <d v="2015-02-18T17:19:46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5"/>
    <x v="23"/>
    <d v="2013-10-29T20:01:42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25"/>
    <x v="7"/>
    <x v="12"/>
    <d v="2013-10-22T16:46:1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25"/>
    <x v="3"/>
    <x v="29"/>
    <d v="2017-01-01T21:45:31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7"/>
    <x v="1"/>
    <x v="33"/>
    <d v="2016-02-04T00:47:39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3"/>
    <x v="29"/>
    <d v="2017-01-07T05:54:57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6"/>
    <x v="9"/>
    <d v="2016-10-22T03:36:3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6"/>
    <x v="11"/>
    <d v="2014-07-23T18:36:01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6"/>
    <x v="11"/>
    <d v="2014-08-27T21:52:38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3"/>
    <x v="0"/>
    <x v="4"/>
    <d v="2015-12-03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6"/>
    <x v="6"/>
    <x v="11"/>
    <d v="2015-03-04T00:16:46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0"/>
    <x v="26"/>
    <d v="2014-10-15T17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7"/>
    <x v="34"/>
    <d v="2017-01-02T13:05:1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7"/>
    <x v="34"/>
    <d v="2014-03-13T04:03:29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4"/>
    <x v="7"/>
    <d v="2017-03-13T18:07:27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0"/>
    <x v="26"/>
    <d v="2014-11-11T16:31:10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4"/>
    <x v="30"/>
    <d v="2015-03-24T21:05:38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57"/>
    <x v="6"/>
    <x v="11"/>
    <d v="2016-02-25T17:32:10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6"/>
    <x v="11"/>
    <d v="2014-07-23T15:57:03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670000000000002"/>
    <x v="3"/>
    <x v="18"/>
    <d v="2016-05-30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1"/>
    <x v="6"/>
    <x v="11"/>
    <d v="2014-12-04T00:07:10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29999999999998"/>
    <x v="7"/>
    <x v="38"/>
    <d v="2012-01-31T22:46:14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6"/>
    <x v="9"/>
    <d v="2016-11-04T22:22:12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6"/>
    <x v="19"/>
    <d v="2015-05-14T19:10:18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33"/>
    <x v="5"/>
    <x v="21"/>
    <d v="2016-11-19T00:23:1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3"/>
    <x v="0"/>
    <x v="26"/>
    <d v="2015-03-07T16:15:45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3"/>
    <x v="18"/>
    <d v="2010-10-13T00:40:35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3"/>
    <x v="18"/>
    <d v="2016-03-01T17:56:2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67"/>
    <x v="5"/>
    <x v="23"/>
    <d v="2014-12-18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3"/>
    <x v="7"/>
    <x v="12"/>
    <d v="2012-09-27T07:42:18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1"/>
    <x v="5"/>
    <x v="10"/>
    <d v="2015-01-28T19:49:06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7"/>
    <x v="14"/>
    <d v="2016-07-08T19:32:25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1"/>
    <x v="40"/>
    <d v="2015-03-05T19:10:37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s v="theater/musical"/>
    <n v="36.67"/>
    <x v="6"/>
    <x v="19"/>
    <d v="2015-01-09T10:11:1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29999999999998"/>
    <x v="6"/>
    <x v="11"/>
    <d v="2015-03-06T21:40:57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6"/>
    <x v="11"/>
    <d v="2014-12-18T00:32:23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6"/>
    <x v="11"/>
    <d v="2014-10-16T16:33:48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s v="games/video games"/>
    <n v="36.33"/>
    <x v="3"/>
    <x v="18"/>
    <d v="2014-03-06T03:59:3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4"/>
    <x v="7"/>
    <d v="2017-03-10T00:49:08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s v="technology/web"/>
    <n v="15.43"/>
    <x v="0"/>
    <x v="26"/>
    <d v="2015-03-31T02:25:39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75"/>
    <x v="2"/>
    <x v="3"/>
    <d v="2014-11-30T17:46:05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0"/>
    <x v="26"/>
    <d v="2015-07-07T19:35:23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0"/>
    <x v="1"/>
    <d v="2014-07-16T20:20:34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33"/>
    <x v="0"/>
    <x v="1"/>
    <d v="2015-02-26T02:46:48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0"/>
    <x v="1"/>
    <d v="2015-04-21T15:45:25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7"/>
    <x v="15"/>
    <d v="2015-05-17T18:18:26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670000000000002"/>
    <x v="0"/>
    <x v="4"/>
    <d v="2016-02-08T17:09:2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25"/>
    <x v="0"/>
    <x v="1"/>
    <d v="2016-01-15T16:20:32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18"/>
    <x v="1"/>
    <x v="32"/>
    <d v="2014-10-29T16:20:0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s v="publishing/fiction"/>
    <n v="17.5"/>
    <x v="1"/>
    <x v="36"/>
    <d v="2013-10-03T22:09:0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s v="publishing/children's books"/>
    <n v="52.5"/>
    <x v="1"/>
    <x v="40"/>
    <d v="2016-06-03T08:47:46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s v="theater/spaces"/>
    <n v="52.5"/>
    <x v="6"/>
    <x v="9"/>
    <d v="2017-01-31T22:57:58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6"/>
    <x v="11"/>
    <d v="2014-08-05T16:07:54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67"/>
    <x v="3"/>
    <x v="18"/>
    <d v="2013-03-28T21:16:31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0"/>
    <x v="6"/>
    <d v="2016-10-13T17:12:55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75"/>
    <x v="6"/>
    <x v="19"/>
    <d v="2015-01-14T22:34:1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s v="technology/wearables"/>
    <n v="50.5"/>
    <x v="0"/>
    <x v="1"/>
    <d v="2016-11-09T10:05:15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7"/>
    <x v="34"/>
    <d v="2016-08-17T23:10:0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3"/>
    <x v="2"/>
    <x v="39"/>
    <d v="2016-04-12T10:47:14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6"/>
    <x v="11"/>
    <d v="2016-09-02T03:25:44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5"/>
    <x v="10"/>
    <d v="2015-03-16T15:04:49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0"/>
    <x v="26"/>
    <d v="2015-03-10T19:09:22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7"/>
    <x v="34"/>
    <d v="2012-11-14T15:24:05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s v="games/video games"/>
    <n v="10"/>
    <x v="3"/>
    <x v="18"/>
    <d v="2016-01-15T02:39:31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4"/>
    <x v="30"/>
    <d v="2014-08-03T17:56:32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4"/>
    <x v="30"/>
    <d v="2015-04-30T21:26:11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"/>
    <x v="4"/>
    <x v="30"/>
    <d v="2016-10-13T20:40:23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0"/>
    <x v="1"/>
    <d v="2015-06-17T19:35:39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s v="publishing/translations"/>
    <n v="100"/>
    <x v="1"/>
    <x v="32"/>
    <d v="2015-12-22T10:29:30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s v="publishing/translations"/>
    <n v="100"/>
    <x v="1"/>
    <x v="32"/>
    <d v="2015-12-02T08:38:51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1"/>
    <x v="36"/>
    <d v="2014-12-18T17:07:23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2"/>
    <x v="39"/>
    <d v="2014-08-20T15:40:33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1"/>
    <x v="33"/>
    <d v="2011-05-09T17:31:01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0"/>
    <x v="26"/>
    <d v="2015-02-28T17:19:25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4"/>
    <x v="30"/>
    <d v="2016-03-11T15:36:29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1"/>
    <x v="40"/>
    <d v="2011-07-12T16:01:58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6"/>
    <x v="9"/>
    <d v="2015-05-08T21:56:38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6"/>
    <x v="11"/>
    <d v="2016-10-06T13:10:54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6"/>
    <x v="19"/>
    <d v="2014-11-03T22:29:0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6"/>
    <x v="11"/>
    <d v="2015-07-18T16:15:59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6"/>
    <x v="11"/>
    <d v="2014-08-07T05:09:04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6"/>
    <x v="11"/>
    <d v="2014-10-02T14:09:37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6"/>
    <x v="11"/>
    <d v="2015-05-01T15:28:02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33"/>
    <x v="6"/>
    <x v="11"/>
    <d v="2015-02-22T04:34:59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70000000000002"/>
    <x v="6"/>
    <x v="11"/>
    <d v="2015-07-03T19:59:26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s v="theater/plays"/>
    <n v="24"/>
    <x v="6"/>
    <x v="11"/>
    <d v="2017-03-08T17:15:03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56"/>
    <x v="0"/>
    <x v="1"/>
    <d v="2016-09-23T15:29:19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3"/>
    <x v="6"/>
    <x v="11"/>
    <d v="2014-05-22T01:05:03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6"/>
    <x v="11"/>
    <d v="2014-10-08T23:07:24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75"/>
    <x v="6"/>
    <x v="11"/>
    <d v="2016-03-17T01:27:24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2"/>
    <x v="39"/>
    <d v="2014-10-24T00:29:53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67"/>
    <x v="6"/>
    <x v="11"/>
    <d v="2015-01-25T03:15:40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2"/>
    <x v="35"/>
    <d v="2015-08-30T18:57:33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3"/>
    <x v="5"/>
    <x v="21"/>
    <d v="2014-11-25T04:07:5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75"/>
    <x v="0"/>
    <x v="4"/>
    <d v="2016-06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s v="technology/web"/>
    <n v="90"/>
    <x v="0"/>
    <x v="26"/>
    <d v="2016-01-15T07:21:51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0"/>
    <x v="1"/>
    <d v="2017-01-17T20:17:27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7"/>
    <x v="34"/>
    <d v="2012-01-13T02:49:26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7"/>
    <x v="34"/>
    <d v="2014-07-09T23:10:22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4"/>
    <x v="30"/>
    <d v="2014-06-19T18:05:47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1"/>
    <x v="40"/>
    <d v="2013-04-09T13:54:44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6"/>
    <x v="11"/>
    <d v="2015-12-20T16:26:13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4"/>
    <x v="41"/>
    <d v="2014-08-07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3"/>
    <x v="6"/>
    <x v="11"/>
    <d v="2016-05-22T15:02:3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1"/>
    <x v="33"/>
    <d v="2014-01-13T17:49:11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25"/>
    <x v="7"/>
    <x v="14"/>
    <d v="2014-07-21T13:31:54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25"/>
    <x v="0"/>
    <x v="6"/>
    <d v="2014-05-08T14:05:25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25"/>
    <x v="3"/>
    <x v="18"/>
    <d v="2014-07-12T02:04:23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1"/>
    <x v="3"/>
    <x v="18"/>
    <d v="2012-04-19T17:05:05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25"/>
    <x v="4"/>
    <x v="7"/>
    <d v="2017-03-10T21:29:2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4"/>
    <x v="4"/>
    <x v="30"/>
    <d v="2016-05-20T08:11:57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s v="games/video games"/>
    <n v="10.38"/>
    <x v="3"/>
    <x v="18"/>
    <d v="2015-11-25T14:21:53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5"/>
    <x v="23"/>
    <d v="2014-04-24T18:11:35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5"/>
    <x v="23"/>
    <d v="2014-10-26T17:12:51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0"/>
    <x v="26"/>
    <d v="2014-11-18T04:32:21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25"/>
    <x v="5"/>
    <x v="21"/>
    <d v="2015-06-1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s v="games/video games"/>
    <n v="16.2"/>
    <x v="3"/>
    <x v="18"/>
    <d v="2014-01-22T09:08:4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0"/>
    <x v="26"/>
    <d v="2016-09-19T10:38:27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1"/>
    <x v="33"/>
    <d v="2015-05-20T18:28:03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3"/>
    <x v="4"/>
    <x v="7"/>
    <d v="2017-02-28T00:32:11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s v="theater/plays"/>
    <n v="26.67"/>
    <x v="6"/>
    <x v="11"/>
    <d v="2015-09-10T14:10:48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6"/>
    <x v="11"/>
    <d v="2016-05-07T01:41:55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s v="photography/people"/>
    <n v="26"/>
    <x v="2"/>
    <x v="37"/>
    <d v="2015-06-2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s v="publishing/translations"/>
    <n v="38.5"/>
    <x v="1"/>
    <x v="32"/>
    <d v="2016-01-22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5"/>
    <x v="23"/>
    <d v="2012-08-08T22:37:44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2"/>
    <x v="3"/>
    <d v="2014-10-01T22:45:4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0"/>
    <x v="1"/>
    <d v="2014-11-03T21:33:15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4"/>
    <x v="30"/>
    <d v="2016-05-17T17:02:46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1"/>
    <x v="32"/>
    <d v="2016-06-08T17:32:14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2"/>
    <x v="35"/>
    <d v="2014-10-29T10:19:29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7"/>
    <x v="14"/>
    <d v="2016-03-31T14:39:09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0"/>
    <x v="26"/>
    <d v="2015-07-10T04:30:03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4"/>
    <x v="41"/>
    <d v="2015-03-15T23:56:12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s v="food/food trucks"/>
    <n v="25"/>
    <x v="4"/>
    <x v="30"/>
    <d v="2016-08-12T12:35:3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6"/>
    <x v="11"/>
    <d v="2016-02-16T16:35:59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6"/>
    <x v="11"/>
    <d v="2014-10-28T23:13:51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6"/>
    <x v="9"/>
    <d v="2015-04-28T16:04:54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6"/>
    <x v="11"/>
    <d v="2014-07-31T16:49:20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29"/>
    <x v="4"/>
    <x v="30"/>
    <d v="2015-01-24T02:51:10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3"/>
    <x v="4"/>
    <x v="30"/>
    <d v="2016-11-01T04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7"/>
    <x v="12"/>
    <d v="2011-07-27T18:04:45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1"/>
    <x v="32"/>
    <d v="2015-10-14T20:55:56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67"/>
    <x v="4"/>
    <x v="30"/>
    <d v="2015-02-13T04:21:58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67"/>
    <x v="6"/>
    <x v="9"/>
    <d v="2015-01-27T03:19:55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s v="film &amp; video/science fiction"/>
    <n v="11.67"/>
    <x v="5"/>
    <x v="21"/>
    <d v="2016-12-05T23:51:20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s v="technology/web"/>
    <n v="35"/>
    <x v="0"/>
    <x v="26"/>
    <d v="2014-10-02T02:12:42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7"/>
    <x v="12"/>
    <d v="2011-12-01T18:11:50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3"/>
    <x v="18"/>
    <d v="2012-09-11T00:17:02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4"/>
    <x v="30"/>
    <d v="2014-08-19T20:59:3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3"/>
    <x v="6"/>
    <x v="11"/>
    <d v="2015-04-29T15:34:19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"/>
    <x v="6"/>
    <x v="11"/>
    <d v="2016-05-03T14:19:42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6"/>
    <x v="11"/>
    <d v="2015-01-15T16:24:37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6"/>
    <x v="11"/>
    <d v="2014-08-18T20:56:40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4"/>
    <x v="2"/>
    <x v="3"/>
    <d v="2014-10-22T20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6"/>
    <x v="11"/>
    <d v="2016-02-01T16:08:1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0"/>
    <x v="26"/>
    <d v="2015-06-08T15:17:02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s v="technology/web"/>
    <n v="34"/>
    <x v="0"/>
    <x v="26"/>
    <d v="2015-01-18T01:40:47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1"/>
    <x v="33"/>
    <d v="2013-10-08T01:00:03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7"/>
    <x v="34"/>
    <d v="2011-01-24T19:48:47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7"/>
    <x v="34"/>
    <d v="2010-11-23T05:35:24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0"/>
    <x v="1"/>
    <d v="2014-06-27T20:47:40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300000000000008"/>
    <x v="0"/>
    <x v="1"/>
    <d v="2014-10-29T02:28:17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25"/>
    <x v="4"/>
    <x v="41"/>
    <d v="2014-06-19T03:43:24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7"/>
    <x v="6"/>
    <x v="11"/>
    <d v="2016-03-03T16:50:29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25"/>
    <x v="6"/>
    <x v="11"/>
    <d v="2014-07-14T03:14:56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"/>
    <x v="1"/>
    <x v="17"/>
    <d v="2013-07-31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75"/>
    <x v="6"/>
    <x v="11"/>
    <d v="2015-05-04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7"/>
    <x v="34"/>
    <d v="2013-08-02T00:32:0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29999999999998"/>
    <x v="5"/>
    <x v="23"/>
    <d v="2013-09-30T16:40:01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0"/>
    <x v="26"/>
    <d v="2015-06-22T13:02:10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0"/>
    <x v="1"/>
    <d v="2014-11-05T00:59:1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7"/>
    <x v="6"/>
    <x v="11"/>
    <d v="2015-01-16T18:26:50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5"/>
    <x v="10"/>
    <d v="2015-05-05T18:39:11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0"/>
    <x v="26"/>
    <d v="2015-03-24T08:14:03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2"/>
    <x v="39"/>
    <d v="2015-10-09T21:10:2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0"/>
    <x v="6"/>
    <d v="2014-10-17T04:11:13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6"/>
    <x v="11"/>
    <d v="2015-10-18T21:24:14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6"/>
    <x v="11"/>
    <d v="2015-06-22T23:08:27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6"/>
    <x v="11"/>
    <d v="2015-06-23T19:34:53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4"/>
    <x v="30"/>
    <d v="2017-01-09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6"/>
    <x v="11"/>
    <d v="2017-02-01T00:45:37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1"/>
    <x v="36"/>
    <d v="2014-07-20T23:36:18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0"/>
    <x v="26"/>
    <d v="2015-01-16T20:30:07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670000000000002"/>
    <x v="3"/>
    <x v="18"/>
    <d v="2012-07-11T21:44:4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670000000000002"/>
    <x v="6"/>
    <x v="9"/>
    <d v="2014-08-02T13:31:18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0"/>
    <x v="26"/>
    <d v="2015-09-21T15:48:33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1"/>
    <x v="32"/>
    <d v="2015-08-16T03:36:14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1"/>
    <x v="33"/>
    <d v="2012-05-25T20:20:48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s v="technology/web"/>
    <n v="27.5"/>
    <x v="0"/>
    <x v="26"/>
    <d v="2015-04-02T22:02:16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29999999999998"/>
    <x v="0"/>
    <x v="26"/>
    <d v="2015-09-01T19:02:22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4"/>
    <x v="30"/>
    <d v="2014-06-15T21:29:10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29999999999998"/>
    <x v="6"/>
    <x v="11"/>
    <d v="2014-05-25T18:57:0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29999999999998"/>
    <x v="6"/>
    <x v="19"/>
    <d v="2015-04-10T18:45:30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25"/>
    <x v="0"/>
    <x v="1"/>
    <d v="2017-02-12T18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25"/>
    <x v="3"/>
    <x v="18"/>
    <d v="2016-02-29T16:41:35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25"/>
    <x v="1"/>
    <x v="40"/>
    <d v="2016-08-03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1"/>
    <x v="40"/>
    <d v="2015-10-23T14:03:41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1"/>
    <x v="5"/>
    <x v="23"/>
    <d v="2015-11-10T02:21:26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0"/>
    <x v="26"/>
    <d v="2015-09-02T16:01:55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4"/>
    <x v="30"/>
    <d v="2015-04-13T16:18:51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s v="film &amp; video/drama"/>
    <n v="25.5"/>
    <x v="5"/>
    <x v="10"/>
    <d v="2014-07-05T18:59:22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5"/>
    <x v="23"/>
    <d v="2013-11-27T04:01:29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75"/>
    <x v="3"/>
    <x v="18"/>
    <d v="2014-01-06T19:58:17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7"/>
    <x v="14"/>
    <d v="2015-07-02T06:45:37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3"/>
    <x v="29"/>
    <d v="2016-06-07T21:35:0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75"/>
    <x v="2"/>
    <x v="37"/>
    <d v="2016-07-04T16:46:11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4"/>
    <x v="30"/>
    <d v="2015-04-16T07:50:03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0"/>
    <x v="4"/>
    <d v="2015-02-20T14:25:26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6"/>
    <x v="11"/>
    <d v="2014-07-06T14:52:09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5"/>
    <x v="10"/>
    <d v="2016-06-06T15:37:26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5"/>
    <x v="10"/>
    <d v="2016-01-08T13:51:09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5"/>
    <x v="23"/>
    <d v="2011-12-17T21:46:01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s v="film &amp; video/animation"/>
    <n v="50"/>
    <x v="5"/>
    <x v="23"/>
    <d v="2014-05-02T22:37:19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s v="film &amp; video/animation"/>
    <n v="16.670000000000002"/>
    <x v="5"/>
    <x v="23"/>
    <d v="2014-07-10T14:44:07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0"/>
    <x v="26"/>
    <d v="2015-11-13T06:47:4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1"/>
    <x v="36"/>
    <d v="2009-09-12T01:21:59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7"/>
    <x v="34"/>
    <d v="2013-12-08T00:39:58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7"/>
    <x v="34"/>
    <d v="2015-12-30T08:00:29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9"/>
    <x v="31"/>
    <d v="2015-03-16T21:54:53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s v="games/mobile games"/>
    <n v="50"/>
    <x v="3"/>
    <x v="29"/>
    <d v="2016-07-07T23:44:54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4"/>
    <x v="30"/>
    <d v="2015-05-19T17:08:25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1"/>
    <x v="36"/>
    <d v="2016-06-27T04:37:55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2"/>
    <x v="39"/>
    <d v="2015-04-14T01:16:39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7"/>
    <x v="14"/>
    <d v="2014-09-05T19:13:32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0"/>
    <x v="6"/>
    <d v="2015-11-18T16:27:01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2"/>
    <x v="37"/>
    <d v="2016-11-11T16:20:0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3"/>
    <x v="18"/>
    <d v="2010-01-20T10:11:47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3"/>
    <x v="18"/>
    <d v="2014-02-13T19:58:29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s v="technology/web"/>
    <n v="50"/>
    <x v="0"/>
    <x v="26"/>
    <d v="2015-07-30T15:53:44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0"/>
    <x v="26"/>
    <d v="2015-07-09T15:33:37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4"/>
    <x v="30"/>
    <d v="2015-10-08T21:57:42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4"/>
    <x v="30"/>
    <d v="2016-08-02T15:59:5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4"/>
    <x v="30"/>
    <d v="2014-06-05T23:07:12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4"/>
    <x v="30"/>
    <d v="2014-09-05T19:13:41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s v="theater/spaces"/>
    <n v="16.670000000000002"/>
    <x v="6"/>
    <x v="9"/>
    <d v="2015-06-18T16:05:59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6"/>
    <x v="9"/>
    <d v="2016-06-02T00:36:20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6"/>
    <x v="11"/>
    <d v="2017-03-13T21:14:2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6"/>
    <x v="19"/>
    <d v="2015-05-08T13:55:54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6"/>
    <x v="11"/>
    <d v="2015-01-28T06:00:18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6"/>
    <x v="11"/>
    <d v="2014-10-28T14:05:37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6"/>
    <x v="11"/>
    <d v="2016-07-19T20:24:3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1"/>
    <x v="36"/>
    <d v="2015-01-28T04:02:41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2"/>
    <x v="3"/>
    <x v="18"/>
    <d v="2013-09-19T12:13:06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1"/>
    <x v="3"/>
    <x v="18"/>
    <d v="2014-01-21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6"/>
    <x v="11"/>
    <d v="2015-10-27T22:34:59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5"/>
    <x v="23"/>
    <d v="2013-09-17T13:38:05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5"/>
    <x v="23"/>
    <d v="2012-03-03T00:03:42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7"/>
    <x v="34"/>
    <d v="2012-11-17T18:33:17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7"/>
    <x v="34"/>
    <d v="2012-10-02T04:00:40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25"/>
    <x v="3"/>
    <x v="18"/>
    <d v="2016-03-11T08:54:24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3"/>
    <x v="18"/>
    <d v="2012-04-06T21:41:56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3"/>
    <x v="18"/>
    <d v="2011-06-07T04:42:01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3"/>
    <x v="18"/>
    <d v="2016-10-19T18:03:10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s v="publishing/translations"/>
    <n v="15"/>
    <x v="1"/>
    <x v="32"/>
    <d v="2016-03-03T09:06:57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s v="food/food trucks"/>
    <n v="22.5"/>
    <x v="4"/>
    <x v="30"/>
    <d v="2015-11-30T14:46:10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25"/>
    <x v="1"/>
    <x v="40"/>
    <d v="2012-05-01T07:00:31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6"/>
    <x v="11"/>
    <d v="2016-09-14T22:55:21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6"/>
    <x v="11"/>
    <d v="2017-02-17T12:18:59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25"/>
    <x v="6"/>
    <x v="11"/>
    <d v="2015-12-04T20:17:36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6"/>
    <x v="11"/>
    <d v="2015-11-03T14:54:54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6"/>
    <x v="11"/>
    <d v="2014-06-11T17:04:38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s v="games/video games"/>
    <n v="10.56"/>
    <x v="3"/>
    <x v="18"/>
    <d v="2016-01-27T23:22:17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4"/>
    <x v="30"/>
    <d v="2016-12-24T19:51:28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0"/>
    <x v="6"/>
    <d v="2014-08-08T22:13:14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3"/>
    <x v="3"/>
    <x v="18"/>
    <d v="2016-06-17T18:32:18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25"/>
    <x v="6"/>
    <x v="9"/>
    <d v="2015-08-25T10:17:56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25"/>
    <x v="6"/>
    <x v="11"/>
    <d v="2014-09-01T22:00:0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5"/>
    <x v="21"/>
    <d v="2016-01-28T06:45:36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3"/>
    <x v="5"/>
    <x v="21"/>
    <d v="2015-04-21T13:08:15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7"/>
    <x v="34"/>
    <d v="2013-10-04T19:09:17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7"/>
    <x v="34"/>
    <d v="2013-05-22T18:18:58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7"/>
    <x v="38"/>
    <d v="2013-08-20T20:21:10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2"/>
    <x v="3"/>
    <d v="2014-11-13T06:00:0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s v="photography/photobooks"/>
    <n v="20"/>
    <x v="2"/>
    <x v="3"/>
    <d v="2014-10-28T21:24:00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4"/>
    <x v="2"/>
    <x v="3"/>
    <d v="2014-08-25T10:24:30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3"/>
    <x v="4"/>
    <x v="30"/>
    <d v="2014-07-14T03:19:26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3"/>
    <x v="6"/>
    <x v="11"/>
    <d v="2015-06-17T14:43:27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3"/>
    <x v="6"/>
    <x v="9"/>
    <d v="2014-08-11T18:16:53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3"/>
    <x v="6"/>
    <x v="19"/>
    <d v="2017-01-28T18:44:10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6"/>
    <x v="11"/>
    <d v="2014-08-21T19:23:05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0"/>
    <x v="26"/>
    <d v="2016-09-02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75"/>
    <x v="6"/>
    <x v="11"/>
    <d v="2015-07-11T04:00:18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6"/>
    <x v="11"/>
    <d v="2014-12-02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6"/>
    <x v="11"/>
    <d v="2015-03-15T08:17:06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s v="games/mobile games"/>
    <n v="18"/>
    <x v="3"/>
    <x v="29"/>
    <d v="2015-06-09T14:46:50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s v="technology/space exploration"/>
    <n v="12"/>
    <x v="0"/>
    <x v="4"/>
    <d v="2015-07-15T06:16:59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4"/>
    <x v="30"/>
    <d v="2015-01-30T18:07:20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1"/>
    <x v="40"/>
    <d v="2012-12-04T01:31:3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s v="technology/web"/>
    <n v="8.75"/>
    <x v="0"/>
    <x v="26"/>
    <d v="2017-01-18T16:17:25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67"/>
    <x v="4"/>
    <x v="30"/>
    <d v="2014-11-09T02:12:08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4"/>
    <x v="30"/>
    <d v="2014-08-25T16:24:24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67"/>
    <x v="2"/>
    <x v="39"/>
    <d v="2015-06-30T09:32:39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67"/>
    <x v="7"/>
    <x v="14"/>
    <d v="2014-08-18T12:49:51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75"/>
    <x v="7"/>
    <x v="14"/>
    <d v="2014-09-30T22:22:42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s v="food/food trucks"/>
    <n v="17.5"/>
    <x v="4"/>
    <x v="30"/>
    <d v="2015-03-26T17:22:37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75"/>
    <x v="1"/>
    <x v="40"/>
    <d v="2014-09-29T15:46:42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s v="theater/plays"/>
    <n v="35"/>
    <x v="6"/>
    <x v="11"/>
    <d v="2015-08-17T08:41:44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6"/>
    <x v="19"/>
    <d v="2015-06-15T10:43:42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6"/>
    <x v="19"/>
    <d v="2015-03-16T20:35:29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6"/>
    <x v="11"/>
    <d v="2016-12-14T23:07:35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s v="music/faith"/>
    <n v="34"/>
    <x v="7"/>
    <x v="14"/>
    <d v="2015-12-03T14:11:28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3"/>
    <x v="18"/>
    <d v="2014-12-01T21:51:58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s v="publishing/children's books"/>
    <n v="11.33"/>
    <x v="1"/>
    <x v="40"/>
    <d v="2015-06-17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1"/>
    <x v="36"/>
    <d v="2015-04-06T17:39:4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6"/>
    <x v="11"/>
    <d v="2015-08-14T01:56:53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67"/>
    <x v="6"/>
    <x v="11"/>
    <d v="2015-07-24T16:08:57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3"/>
    <x v="5"/>
    <x v="23"/>
    <d v="2014-06-09T19:56:05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0"/>
    <x v="26"/>
    <d v="2015-02-12T19:30:02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5"/>
    <x v="21"/>
    <d v="2014-08-24T01:51:40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5"/>
    <x v="23"/>
    <d v="2014-11-02T00:54:25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7"/>
    <x v="12"/>
    <d v="2011-11-30T06:01:26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7"/>
    <x v="34"/>
    <d v="2012-10-12T02:37:2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7"/>
    <x v="34"/>
    <d v="2014-06-12T22:38:5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4"/>
    <x v="30"/>
    <d v="2015-06-29T04:27:37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1"/>
    <x v="36"/>
    <d v="2011-05-19T21:14:0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2"/>
    <x v="3"/>
    <d v="2015-09-05T18:56:01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s v="technology/web"/>
    <n v="30"/>
    <x v="0"/>
    <x v="26"/>
    <d v="2015-06-24T15:40:52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4"/>
    <x v="30"/>
    <d v="2014-10-07T03:22:37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4"/>
    <x v="41"/>
    <d v="2015-09-11T07:07:49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s v="theater/plays"/>
    <n v="30"/>
    <x v="6"/>
    <x v="11"/>
    <d v="2016-12-05T13:06:20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6"/>
    <x v="19"/>
    <d v="2016-08-16T17:58:47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3"/>
    <x v="18"/>
    <d v="2016-02-12T22:25:16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25"/>
    <x v="7"/>
    <x v="25"/>
    <d v="2013-07-09T02:32:46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6"/>
    <x v="11"/>
    <d v="2015-12-21T17:24:21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25"/>
    <x v="6"/>
    <x v="11"/>
    <d v="2016-02-17T16:13:16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0"/>
    <x v="1"/>
    <d v="2015-03-19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1"/>
    <x v="33"/>
    <d v="2013-07-26T23:54:51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75"/>
    <x v="6"/>
    <x v="11"/>
    <d v="2014-07-13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.01"/>
    <x v="4"/>
    <x v="30"/>
    <d v="2014-05-28T21:33:28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5"/>
    <x v="23"/>
    <d v="2015-02-03T19:47:59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0"/>
    <x v="26"/>
    <d v="2016-03-17T18:43: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0"/>
    <x v="1"/>
    <d v="2014-08-04T18:49:2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s v="publishing/translations"/>
    <n v="13"/>
    <x v="1"/>
    <x v="32"/>
    <d v="2016-08-22T05:45:04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3"/>
    <x v="29"/>
    <d v="2016-06-08T23:15:3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3"/>
    <x v="18"/>
    <d v="2011-06-16T17:32:54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4"/>
    <x v="30"/>
    <d v="2015-06-25T04:27:54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4"/>
    <x v="30"/>
    <d v="2016-01-13T21:45:24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6"/>
    <x v="9"/>
    <d v="2015-02-27T16:19:54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6"/>
    <x v="9"/>
    <d v="2014-12-04T18:43:21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6"/>
    <x v="11"/>
    <d v="2014-07-28T20:09:38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6"/>
    <x v="11"/>
    <d v="2015-01-17T07:13:4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5"/>
    <x v="23"/>
    <d v="2011-09-14T15:22:07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5"/>
    <x v="23"/>
    <d v="2014-04-30T13:01:15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0"/>
    <x v="26"/>
    <d v="2015-09-29T01:07:14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7"/>
    <x v="34"/>
    <d v="2012-08-03T11:30:48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3"/>
    <x v="18"/>
    <d v="2016-03-11T19:41:12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3"/>
    <x v="18"/>
    <d v="2015-04-13T20:04:28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4"/>
    <x v="30"/>
    <d v="2014-10-26T19:18:47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7"/>
    <x v="38"/>
    <d v="2012-03-17T11:02:07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25"/>
    <x v="2"/>
    <x v="3"/>
    <d v="2014-06-30T18:03:16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2"/>
    <x v="37"/>
    <d v="2015-07-21T18:19:02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s v="games/video games"/>
    <n v="25"/>
    <x v="3"/>
    <x v="18"/>
    <d v="2014-07-23T18:32:49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"/>
    <x v="3"/>
    <x v="18"/>
    <d v="2015-06-12T04:58:11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0"/>
    <x v="26"/>
    <d v="2014-11-11T17:21:00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0"/>
    <x v="26"/>
    <d v="2015-03-01T19:04:04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3"/>
    <x v="4"/>
    <x v="30"/>
    <d v="2014-05-01T02:38:02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4"/>
    <x v="30"/>
    <d v="2015-02-23T08:01:00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1"/>
    <x v="40"/>
    <d v="2012-01-19T00:53:15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6"/>
    <x v="11"/>
    <d v="2014-11-10T18:33:15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6"/>
    <x v="11"/>
    <d v="2015-07-25T10:33:16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6"/>
    <x v="9"/>
    <d v="2015-10-20T19:45:17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6"/>
    <x v="9"/>
    <d v="2015-07-22T19:05:56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6"/>
    <x v="19"/>
    <d v="2014-08-10T18:24:37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6"/>
    <x v="11"/>
    <d v="2015-06-09T07:11:36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6"/>
    <x v="11"/>
    <d v="2015-02-24T23:17:51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6"/>
    <x v="19"/>
    <d v="2017-01-21T00:26:3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6"/>
    <x v="11"/>
    <d v="2015-11-09T19:49:5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6"/>
    <x v="11"/>
    <d v="2014-07-10T06:25:04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6"/>
    <x v="11"/>
    <d v="2016-03-10T16:51:20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6"/>
    <x v="11"/>
    <d v="2015-08-27T18:58:10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6"/>
    <x v="11"/>
    <d v="2016-04-19T00:56:28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5"/>
    <x v="23"/>
    <d v="2013-08-27T02:34:27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67"/>
    <x v="6"/>
    <x v="9"/>
    <d v="2015-04-03T15:34:53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75"/>
    <x v="6"/>
    <x v="11"/>
    <d v="2014-06-21T13:19:52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75"/>
    <x v="6"/>
    <x v="11"/>
    <d v="2014-08-28T01:02:41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7"/>
    <x v="14"/>
    <d v="2015-10-09T20:40:33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s v="theater/spaces"/>
    <n v="7.33"/>
    <x v="6"/>
    <x v="9"/>
    <d v="2016-02-09T13:42:3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1"/>
    <x v="36"/>
    <d v="2013-07-01T23:32:57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7"/>
    <x v="34"/>
    <d v="2016-02-29T20:23:22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3"/>
    <x v="18"/>
    <d v="2012-12-07T00:37:18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3"/>
    <x v="29"/>
    <d v="2016-05-06T06:21:3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4"/>
    <x v="30"/>
    <d v="2016-01-13T03:08:24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6"/>
    <x v="11"/>
    <d v="2014-07-11T17:49:52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6"/>
    <x v="11"/>
    <d v="2014-04-16T21:23:30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6"/>
    <x v="11"/>
    <d v="2016-07-08T11:22:34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6"/>
    <x v="11"/>
    <d v="2014-12-22T02:01:04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5"/>
    <x v="10"/>
    <d v="2015-07-17T14:15:47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s v="technology/web"/>
    <n v="20"/>
    <x v="0"/>
    <x v="26"/>
    <d v="2015-12-02T20:20:12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0"/>
    <x v="26"/>
    <d v="2016-06-24T16:55:35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7"/>
    <x v="12"/>
    <d v="2012-03-13T19:15:46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3"/>
    <x v="29"/>
    <d v="2014-07-01T09:46:21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s v="photography/nature"/>
    <n v="20"/>
    <x v="2"/>
    <x v="39"/>
    <d v="2015-06-15T23:55:00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7"/>
    <x v="14"/>
    <d v="2014-09-02T20:59:02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6"/>
    <x v="11"/>
    <d v="2014-07-11T16:12:03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6"/>
    <x v="11"/>
    <d v="2014-10-17T06:23:21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6"/>
    <x v="11"/>
    <d v="2015-04-28T16:38:09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6"/>
    <x v="11"/>
    <d v="2015-03-02T04:34:36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6"/>
    <x v="11"/>
    <d v="2015-02-04T04:40:47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0"/>
    <x v="4"/>
    <d v="2015-09-25T17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75"/>
    <x v="6"/>
    <x v="11"/>
    <d v="2014-12-29T13:04:38"/>
  </r>
  <r>
    <n v="3465"/>
    <s v="W (Canceled)"/>
    <s v="O0"/>
    <n v="200000"/>
    <n v="18"/>
    <x v="1"/>
    <x v="4"/>
    <s v="EUR"/>
    <n v="1490447662"/>
    <n v="1485267262"/>
    <b v="0"/>
    <n v="6"/>
    <b v="0"/>
    <n v="0"/>
    <s v="technology/web"/>
    <n v="3"/>
    <x v="0"/>
    <x v="26"/>
    <d v="2017-01-24T14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s v="music/faith"/>
    <n v="18"/>
    <x v="7"/>
    <x v="14"/>
    <d v="2017-02-26T20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67"/>
    <x v="5"/>
    <x v="10"/>
    <d v="2014-09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67"/>
    <x v="4"/>
    <x v="30"/>
    <d v="2015-01-23T08:29:23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3"/>
    <x v="3"/>
    <x v="18"/>
    <d v="2011-03-17T02:19:59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6"/>
    <x v="11"/>
    <d v="2015-06-14T23:00:15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0"/>
    <x v="1"/>
    <d v="2014-06-13T02:47:07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9"/>
    <x v="31"/>
    <d v="2017-02-09T04:08:52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3"/>
    <x v="18"/>
    <d v="2014-07-25T20:48:11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s v="publishing/translations"/>
    <n v="5"/>
    <x v="1"/>
    <x v="32"/>
    <d v="2015-10-20T10:23:27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1"/>
    <x v="32"/>
    <d v="2014-07-18T12:52:58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s v="publishing/translations"/>
    <n v="7.5"/>
    <x v="1"/>
    <x v="32"/>
    <d v="2015-09-11T18:43:40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s v="publishing/translations"/>
    <n v="15"/>
    <x v="1"/>
    <x v="32"/>
    <d v="2016-04-03T20:48:00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2"/>
    <x v="35"/>
    <d v="2014-08-26T21:43:11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2"/>
    <x v="3"/>
    <d v="2014-08-09T21:50:26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0"/>
    <x v="26"/>
    <d v="2016-07-26T14:34:36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0"/>
    <x v="4"/>
    <d v="2014-08-29T19:51:03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s v="theater/musical"/>
    <n v="7.5"/>
    <x v="6"/>
    <x v="19"/>
    <d v="2015-10-20T19:35:27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6"/>
    <x v="11"/>
    <d v="2014-06-30T20:53:59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s v="theater/plays"/>
    <n v="15"/>
    <x v="6"/>
    <x v="11"/>
    <d v="2014-11-27T02:02:28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3"/>
    <x v="5"/>
    <x v="23"/>
    <d v="2014-02-12T05:40:31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0"/>
    <x v="26"/>
    <d v="2015-08-14T13:53:13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5"/>
    <x v="16"/>
    <d v="2016-01-07T19:00:34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6"/>
    <x v="11"/>
    <d v="2016-09-15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s v="technology/web"/>
    <n v="4"/>
    <x v="0"/>
    <x v="26"/>
    <d v="2014-11-17T18:30:45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3"/>
    <x v="18"/>
    <d v="2014-12-29T22:14:52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s v="technology/gadgets"/>
    <n v="4"/>
    <x v="0"/>
    <x v="6"/>
    <d v="2015-02-02T18:57:27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5"/>
    <x v="10"/>
    <d v="2015-06-05T22:15:35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5"/>
    <x v="23"/>
    <d v="2016-10-06T17:48:47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75"/>
    <x v="0"/>
    <x v="1"/>
    <d v="2014-07-10T22:43:42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67"/>
    <x v="3"/>
    <x v="18"/>
    <d v="2014-03-20T12:34:0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67"/>
    <x v="3"/>
    <x v="29"/>
    <d v="2014-09-26T23:55:00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7"/>
    <x v="14"/>
    <d v="2015-03-01T05:13:05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6"/>
    <x v="9"/>
    <d v="2015-04-13T03:45:06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6"/>
    <x v="11"/>
    <d v="2016-02-02T22:43:41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6"/>
    <x v="11"/>
    <d v="2014-11-18T11:49: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6"/>
    <x v="11"/>
    <d v="2016-03-18T20:43:3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5"/>
    <x v="21"/>
    <d v="2016-09-03T01:11:47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5"/>
    <x v="21"/>
    <d v="2014-10-26T21:26:18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5"/>
    <x v="21"/>
    <d v="2016-05-24T10:25:45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5"/>
    <x v="10"/>
    <d v="2016-01-06T05:31:22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s v="film &amp; video/animation"/>
    <n v="5"/>
    <x v="5"/>
    <x v="23"/>
    <d v="2014-01-11T00:21:41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5"/>
    <x v="23"/>
    <d v="2016-03-18T21:31:30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5"/>
    <x v="23"/>
    <d v="2015-05-29T15:09:30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0"/>
    <x v="26"/>
    <d v="2016-03-21T14:08:22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0"/>
    <x v="26"/>
    <d v="2015-02-14T17:11:5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s v="technology/web"/>
    <n v="10"/>
    <x v="0"/>
    <x v="26"/>
    <d v="2015-04-08T15:36:49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0"/>
    <x v="26"/>
    <d v="2015-08-07T14:52:01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1"/>
    <x v="36"/>
    <d v="2015-12-11T19:46:42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7"/>
    <x v="20"/>
    <d v="2015-06-10T19:09:36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9"/>
    <x v="31"/>
    <d v="2014-07-31T16:42:28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3"/>
    <x v="18"/>
    <d v="2011-09-16T23:09:01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3"/>
    <x v="3"/>
    <x v="18"/>
    <d v="2013-09-09T08:18:07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3"/>
    <x v="29"/>
    <d v="2016-06-14T07:51:34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s v="food/food trucks"/>
    <n v="10"/>
    <x v="4"/>
    <x v="30"/>
    <d v="2017-01-11T00:28:18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2"/>
    <x v="39"/>
    <d v="2014-10-23T12:13:54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1"/>
    <x v="33"/>
    <d v="2015-04-27T08:48:2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7"/>
    <x v="14"/>
    <d v="2014-12-16T15:56:45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3"/>
    <x v="29"/>
    <d v="2014-05-13T19:08:05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3"/>
    <x v="29"/>
    <d v="2016-10-06T22:11:52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s v="technology/gadgets"/>
    <n v="10"/>
    <x v="0"/>
    <x v="6"/>
    <d v="2014-07-10T00:48:54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3"/>
    <x v="18"/>
    <d v="2014-11-08T23:21:27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7"/>
    <x v="13"/>
    <d v="2015-04-15T19:49:39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0"/>
    <x v="26"/>
    <d v="2015-01-13T20:14:20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s v="technology/web"/>
    <n v="10"/>
    <x v="0"/>
    <x v="26"/>
    <d v="2015-09-15T20:22:38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s v="food/food trucks"/>
    <n v="5"/>
    <x v="4"/>
    <x v="30"/>
    <d v="2016-01-14T21:35:13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4"/>
    <x v="30"/>
    <d v="2015-02-26T16:42:10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1"/>
    <x v="40"/>
    <d v="2016-07-22T15:45:32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1"/>
    <x v="40"/>
    <d v="2015-06-17T16:03:24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6"/>
    <x v="11"/>
    <d v="2015-10-14T17:44:57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6"/>
    <x v="11"/>
    <d v="2015-09-14T15:11:24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6"/>
    <x v="9"/>
    <d v="2014-07-05T01:19:32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6"/>
    <x v="9"/>
    <d v="2017-01-10T00:45:19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s v="theater/spaces"/>
    <n v="10"/>
    <x v="6"/>
    <x v="9"/>
    <d v="2014-07-28T16:18:55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6"/>
    <x v="11"/>
    <d v="2017-03-09T20:13:39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6"/>
    <x v="11"/>
    <d v="2017-02-20T08:24:20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6"/>
    <x v="11"/>
    <d v="2015-02-13T17:04:53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6"/>
    <x v="11"/>
    <d v="2014-07-11T16:45:02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6"/>
    <x v="19"/>
    <d v="2015-07-16T10:28:10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6"/>
    <x v="11"/>
    <d v="2015-05-04T10:20:44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6"/>
    <x v="19"/>
    <d v="2014-08-14T15:50:05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6"/>
    <x v="19"/>
    <d v="2015-05-30T19:39:06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6"/>
    <x v="11"/>
    <d v="2014-08-12T12:39:21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6"/>
    <x v="11"/>
    <d v="2016-03-08T15:29:18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6"/>
    <x v="11"/>
    <d v="2015-08-01T16:04:57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s v="theater/plays"/>
    <n v="10"/>
    <x v="6"/>
    <x v="11"/>
    <d v="2016-09-09T10:28:26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6"/>
    <x v="11"/>
    <d v="2015-02-23T14:29:35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0"/>
    <x v="26"/>
    <d v="2015-09-29T21:40:48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5"/>
    <x v="21"/>
    <d v="2016-01-27T21:52:52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0"/>
    <x v="1"/>
    <d v="2014-07-18T19:58:18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0"/>
    <x v="6"/>
    <d v="2014-08-13T01:10:2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0"/>
    <x v="26"/>
    <d v="2014-10-15T01:37:23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4"/>
    <x v="30"/>
    <d v="2014-12-01T16:54:50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33"/>
    <x v="1"/>
    <x v="32"/>
    <d v="2015-01-09T01:25:00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33"/>
    <x v="6"/>
    <x v="11"/>
    <d v="2016-04-05T03:04:53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6"/>
    <x v="11"/>
    <d v="2016-05-23T23:25:54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5"/>
    <x v="23"/>
    <d v="2015-09-28T20:40:0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0"/>
    <x v="26"/>
    <d v="2016-06-04T15:46:00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0"/>
    <x v="26"/>
    <d v="2016-10-03T21:31:32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9"/>
    <x v="31"/>
    <d v="2015-01-07T22:13:21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s v="publishing/translations"/>
    <n v="6"/>
    <x v="1"/>
    <x v="32"/>
    <d v="2016-01-26T10:57:14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2"/>
    <x v="39"/>
    <d v="2014-12-01T17:05:38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s v="games/mobile games"/>
    <n v="3"/>
    <x v="3"/>
    <x v="29"/>
    <d v="2016-02-13T15:35:29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6"/>
    <x v="11"/>
    <d v="2014-12-09T21:42:19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5"/>
    <x v="10"/>
    <d v="2014-06-02T16:29:55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5"/>
    <x v="23"/>
    <d v="2016-02-23T23:39:1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5"/>
    <x v="23"/>
    <d v="2013-02-26T13:19:23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0"/>
    <x v="26"/>
    <d v="2015-10-30T00:49:04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1"/>
    <x v="36"/>
    <d v="2013-07-16T10:43:28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s v="games/video games"/>
    <n v="5"/>
    <x v="3"/>
    <x v="18"/>
    <d v="2015-04-29T04:27:33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3"/>
    <x v="18"/>
    <d v="2014-07-15T23:27:00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3"/>
    <x v="18"/>
    <d v="2014-03-24T19:01:04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3"/>
    <x v="29"/>
    <d v="2014-12-02T08:20:26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4"/>
    <x v="30"/>
    <d v="2014-07-17T21:44:12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7"/>
    <x v="38"/>
    <d v="2011-08-27T03:58:22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1"/>
    <x v="36"/>
    <d v="2012-08-15T20:35:36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1"/>
    <x v="36"/>
    <d v="2016-06-06T00:10:33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2"/>
    <x v="35"/>
    <d v="2015-11-17T10:46:30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7"/>
    <x v="14"/>
    <d v="2017-02-25T16:04:34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4"/>
    <x v="30"/>
    <d v="2015-01-15T17:42:23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4"/>
    <x v="30"/>
    <d v="2015-01-23T20:34:04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4"/>
    <x v="30"/>
    <d v="2015-01-15T18:28:00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4"/>
    <x v="30"/>
    <d v="2015-11-25T07:55:36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s v="food/food trucks"/>
    <n v="5"/>
    <x v="4"/>
    <x v="30"/>
    <d v="2016-02-22T12:52:07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6"/>
    <x v="11"/>
    <d v="2016-03-24T10:16:40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6"/>
    <x v="11"/>
    <d v="2014-12-12T10:15:24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6"/>
    <x v="9"/>
    <d v="2015-02-25T01:05:32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s v="theater/musical"/>
    <n v="5"/>
    <x v="6"/>
    <x v="19"/>
    <d v="2014-06-09T06:13:01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6"/>
    <x v="11"/>
    <d v="2016-05-02T23:38:29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s v="theater/plays"/>
    <n v="5"/>
    <x v="6"/>
    <x v="11"/>
    <d v="2014-10-03T09:36:19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6"/>
    <x v="11"/>
    <d v="2015-04-15T19:14:28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6"/>
    <x v="11"/>
    <d v="2014-06-19T09:21:30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6"/>
    <x v="11"/>
    <d v="2014-07-28T18:33:01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6"/>
    <x v="11"/>
    <d v="2016-05-20T22:32:01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0"/>
    <x v="26"/>
    <d v="2015-05-07T10:55:50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3"/>
    <x v="4"/>
    <x v="30"/>
    <d v="2015-01-30T08:08:41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3"/>
    <x v="29"/>
    <d v="2016-10-02T08:49:07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6"/>
    <x v="11"/>
    <d v="2014-06-22T18:35:11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5"/>
    <x v="10"/>
    <d v="2016-01-06T23:55:31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5"/>
    <x v="23"/>
    <d v="2013-08-14T17:56:20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0"/>
    <x v="1"/>
    <d v="2016-09-02T18:04:46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1"/>
    <x v="32"/>
    <d v="2016-06-03T16:01:26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2"/>
    <x v="35"/>
    <d v="2015-01-29T20:17:3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s v="technology/web"/>
    <n v="1.5"/>
    <x v="0"/>
    <x v="26"/>
    <d v="2015-01-27T08:41:33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s v="theater/spaces"/>
    <n v="1"/>
    <x v="6"/>
    <x v="9"/>
    <d v="2016-03-31T08:59:00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6"/>
    <x v="19"/>
    <d v="2014-07-29T21:17:20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6"/>
    <x v="11"/>
    <d v="2015-04-01T05:30:00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6"/>
    <x v="11"/>
    <d v="2015-04-13T20:45:12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6"/>
    <x v="11"/>
    <d v="2015-10-30T04:32:33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6"/>
    <x v="11"/>
    <d v="2015-12-20T13:45:23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5"/>
    <x v="23"/>
    <d v="2015-05-06T08:02:55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0"/>
    <x v="26"/>
    <d v="2015-03-13T02:12:42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1"/>
    <x v="36"/>
    <d v="2014-03-31T16:51:20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1"/>
    <x v="32"/>
    <d v="2014-10-19T23:00:59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2"/>
    <x v="37"/>
    <d v="2015-01-19T03:26:31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3"/>
    <x v="18"/>
    <d v="2015-03-03T17:36:22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3"/>
    <x v="18"/>
    <d v="2014-01-08T15:10:27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s v="technology/web"/>
    <n v="2"/>
    <x v="0"/>
    <x v="26"/>
    <d v="2016-01-08T16:58:00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4"/>
    <x v="30"/>
    <d v="2016-04-29T02:23:33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4"/>
    <x v="30"/>
    <d v="2015-02-06T05:14:57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1"/>
    <x v="40"/>
    <d v="2014-04-16T19:49:50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6"/>
    <x v="11"/>
    <d v="2016-03-15T21:03:57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6"/>
    <x v="11"/>
    <d v="2014-07-08T22:08:59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6"/>
    <x v="9"/>
    <d v="2016-07-16T12:44:52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6"/>
    <x v="9"/>
    <d v="2016-10-15T16:34:2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6"/>
    <x v="19"/>
    <d v="2016-03-08T02:16:04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6"/>
    <x v="11"/>
    <d v="2016-01-22T18:33:07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5"/>
    <x v="21"/>
    <d v="2015-04-02T16:55:10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5"/>
    <x v="10"/>
    <d v="2016-06-13T04:20:14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5"/>
    <x v="10"/>
    <d v="2016-02-16T21:08:4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5"/>
    <x v="10"/>
    <d v="2015-01-05T15:22:29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s v="film &amp; video/animation"/>
    <n v="1"/>
    <x v="5"/>
    <x v="23"/>
    <d v="2016-04-28T20:22:15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5"/>
    <x v="23"/>
    <d v="2017-01-18T07:53:49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5"/>
    <x v="23"/>
    <d v="2013-12-12T22:21:14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0"/>
    <x v="26"/>
    <d v="2015-01-05T19:36:4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0"/>
    <x v="26"/>
    <d v="2016-03-04T17:41:56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s v="technology/web"/>
    <n v="1"/>
    <x v="0"/>
    <x v="26"/>
    <d v="2016-02-11T22:37:55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0"/>
    <x v="26"/>
    <d v="2016-06-14T16:25:33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0"/>
    <x v="26"/>
    <d v="2015-01-27T11:19:12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0"/>
    <x v="26"/>
    <d v="2016-08-23T21:47:47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0"/>
    <x v="26"/>
    <d v="2015-02-17T22:31:27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0"/>
    <x v="26"/>
    <d v="2015-06-23T14:44:59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0"/>
    <x v="26"/>
    <d v="2014-09-26T15:36:30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0"/>
    <x v="26"/>
    <d v="2015-01-27T22:17:09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0"/>
    <x v="26"/>
    <d v="2014-08-14T13:59:55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0"/>
    <x v="1"/>
    <d v="2016-09-26T19:20:04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s v="technology/wearables"/>
    <n v="1"/>
    <x v="0"/>
    <x v="1"/>
    <d v="2014-06-25T22:15:02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9"/>
    <x v="31"/>
    <d v="2014-10-06T19:38:35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3"/>
    <x v="18"/>
    <d v="2015-12-09T04:53:10"/>
  </r>
  <r>
    <n v="3654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3"/>
    <x v="29"/>
    <d v="2014-07-08T15:35:17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s v="games/mobile games"/>
    <n v="1"/>
    <x v="3"/>
    <x v="29"/>
    <d v="2014-11-15T06:50:28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0"/>
    <x v="1"/>
    <d v="2016-01-24T23:05:0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s v="publishing/translations"/>
    <n v="1"/>
    <x v="1"/>
    <x v="32"/>
    <d v="2016-04-19T07:38:40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1"/>
    <x v="32"/>
    <d v="2016-12-04T06:04:27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s v="publishing/translations"/>
    <n v="1"/>
    <x v="1"/>
    <x v="32"/>
    <d v="2016-04-26T17:57:43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1"/>
    <x v="32"/>
    <d v="2016-01-21T04:06:37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1"/>
    <x v="36"/>
    <d v="2013-06-19T15:25:22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2"/>
    <x v="39"/>
    <d v="2015-01-27T21:13:54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2"/>
    <x v="35"/>
    <d v="2014-11-13T22:49:25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2"/>
    <x v="35"/>
    <d v="2015-05-27T16:00:58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7"/>
    <x v="14"/>
    <d v="2015-02-28T20:52:30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7"/>
    <x v="14"/>
    <d v="2016-02-25T23:03:49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7"/>
    <x v="14"/>
    <d v="2015-02-09T22:16:17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7"/>
    <x v="14"/>
    <d v="2015-04-08T00:52:3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7"/>
    <x v="14"/>
    <d v="2016-03-06T20:58:52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2"/>
    <x v="37"/>
    <d v="2016-02-13T10:24:43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3"/>
    <x v="18"/>
    <d v="2016-01-28T16:18:30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s v="technology/web"/>
    <n v="1"/>
    <x v="0"/>
    <x v="26"/>
    <d v="2016-05-25T17:27:49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4"/>
    <x v="30"/>
    <d v="2015-01-22T16:29:56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4"/>
    <x v="30"/>
    <d v="2015-02-09T17:23:56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4"/>
    <x v="30"/>
    <d v="2016-05-12T21:55:49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4"/>
    <x v="30"/>
    <d v="2016-02-12T07:38:53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4"/>
    <x v="30"/>
    <d v="2015-02-10T18:49:11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4"/>
    <x v="30"/>
    <d v="2016-09-29T23:43:54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4"/>
    <x v="30"/>
    <d v="2014-07-08T23:13:48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4"/>
    <x v="30"/>
    <d v="2016-06-30T23:04:50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4"/>
    <x v="30"/>
    <d v="2014-08-27T03:22:19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s v="publishing/children's books"/>
    <n v="1"/>
    <x v="1"/>
    <x v="40"/>
    <d v="2016-04-14T20:45:21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6"/>
    <x v="11"/>
    <d v="2015-04-13T20:11:27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6"/>
    <x v="11"/>
    <d v="2015-01-13T21:46:34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6"/>
    <x v="9"/>
    <d v="2015-01-30T23:02:35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6"/>
    <x v="9"/>
    <d v="2014-11-10T22:59:50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6"/>
    <x v="9"/>
    <d v="2016-05-19T08:59:20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6"/>
    <x v="19"/>
    <d v="2016-03-31T07:41:41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6"/>
    <x v="19"/>
    <d v="2014-10-30T20:19:50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6"/>
    <x v="19"/>
    <d v="2016-08-08T16:15:06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s v="theater/musical"/>
    <n v="1"/>
    <x v="6"/>
    <x v="19"/>
    <d v="2016-10-22T23:17:18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6"/>
    <x v="19"/>
    <d v="2016-11-15T00:42:36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6"/>
    <x v="11"/>
    <d v="2015-02-06T17:50:03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6"/>
    <x v="11"/>
    <d v="2014-05-30T21:26:47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6"/>
    <x v="11"/>
    <d v="2016-08-29T06:15:56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6"/>
    <x v="11"/>
    <d v="2015-02-24T06:28:50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6"/>
    <x v="11"/>
    <d v="2016-02-15T04:02:44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s v="theater/plays"/>
    <n v="1"/>
    <x v="6"/>
    <x v="11"/>
    <d v="2016-03-04T19:49:02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6"/>
    <x v="11"/>
    <d v="2014-09-08T03:54:17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6"/>
    <x v="11"/>
    <d v="2015-06-19T18:44:23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s v="theater/plays"/>
    <n v="1"/>
    <x v="6"/>
    <x v="11"/>
    <d v="2014-07-22T04:49:49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6"/>
    <x v="11"/>
    <d v="2014-09-23T15:16:3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s v="theater/plays"/>
    <n v="1"/>
    <x v="6"/>
    <x v="11"/>
    <d v="2016-01-31T22:43:06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5"/>
    <x v="21"/>
    <d v="2016-08-11T10:21:47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5"/>
    <x v="21"/>
    <d v="2015-04-20T22:17:22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5"/>
    <x v="21"/>
    <d v="2014-08-31T22:29:43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5"/>
    <x v="21"/>
    <d v="2014-05-19T21:58:12"/>
  </r>
  <r>
    <n v="3708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5"/>
    <x v="21"/>
    <d v="2016-06-20T20:06:01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5"/>
    <x v="21"/>
    <d v="2016-05-01T19:23:04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5"/>
    <x v="21"/>
    <d v="2015-08-05T21:50:18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5"/>
    <x v="21"/>
    <d v="2015-04-02T09:50:34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s v="film &amp; video/science fiction"/>
    <n v="0"/>
    <x v="5"/>
    <x v="21"/>
    <d v="2015-08-23T13:46:33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5"/>
    <x v="21"/>
    <d v="2015-02-18T04:45:32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s v="film &amp; video/science fiction"/>
    <n v="0"/>
    <x v="5"/>
    <x v="21"/>
    <d v="2016-07-08T01:32:22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5"/>
    <x v="21"/>
    <d v="2014-11-26T18:25:4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5"/>
    <x v="21"/>
    <d v="2014-09-22T01:50:28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5"/>
    <x v="10"/>
    <d v="2015-06-16T21:54:51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5"/>
    <x v="10"/>
    <d v="2015-08-27T23:04:14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5"/>
    <x v="10"/>
    <d v="2015-12-13T15:48:44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5"/>
    <x v="10"/>
    <d v="2015-02-12T09:28:43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5"/>
    <x v="10"/>
    <d v="2015-01-29T13:45:08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s v="film &amp; video/drama"/>
    <n v="0"/>
    <x v="5"/>
    <x v="10"/>
    <d v="2015-03-09T18:12:56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5"/>
    <x v="10"/>
    <d v="2015-07-06T19:46:39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s v="film &amp; video/drama"/>
    <n v="0"/>
    <x v="5"/>
    <x v="10"/>
    <d v="2015-10-27T22:55:45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5"/>
    <x v="10"/>
    <d v="2016-12-08T00:17:12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5"/>
    <x v="10"/>
    <d v="2017-02-01T19:30:34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5"/>
    <x v="10"/>
    <d v="2014-08-06T04:23:3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5"/>
    <x v="10"/>
    <d v="2014-09-29T22:26: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5"/>
    <x v="10"/>
    <d v="2015-05-11T16:05:32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5"/>
    <x v="10"/>
    <d v="2016-08-02T02:58:22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5"/>
    <x v="10"/>
    <d v="2015-09-08T22:16:04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5"/>
    <x v="10"/>
    <d v="2016-07-16T00:06:23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s v="film &amp; video/drama"/>
    <n v="0"/>
    <x v="5"/>
    <x v="10"/>
    <d v="2014-11-16T08:52:47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5"/>
    <x v="10"/>
    <d v="2015-06-10T22:08:55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5"/>
    <x v="10"/>
    <d v="2015-01-27T20:06:04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5"/>
    <x v="10"/>
    <d v="2016-04-22T01:09:1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s v="film &amp; video/drama"/>
    <n v="0"/>
    <x v="5"/>
    <x v="10"/>
    <d v="2015-05-11T05:38:46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5"/>
    <x v="10"/>
    <d v="2016-03-09T23:04:14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5"/>
    <x v="10"/>
    <d v="2015-06-09T21:27:21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5"/>
    <x v="10"/>
    <d v="2015-04-02T16:28:25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s v="film &amp; video/drama"/>
    <n v="0"/>
    <x v="5"/>
    <x v="10"/>
    <d v="2016-01-14T22:24:57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5"/>
    <x v="10"/>
    <d v="2015-12-03T23:00:51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5"/>
    <x v="10"/>
    <d v="2016-08-30T21:52:52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5"/>
    <x v="10"/>
    <d v="2015-06-09T21:48:17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5"/>
    <x v="10"/>
    <d v="2015-11-13T02:01:39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5"/>
    <x v="10"/>
    <d v="2016-12-09T23:06:0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5"/>
    <x v="23"/>
    <d v="2015-10-08T21:49:00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5"/>
    <x v="23"/>
    <d v="2009-09-14T21:38:02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5"/>
    <x v="23"/>
    <d v="2015-08-12T15:07:02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5"/>
    <x v="23"/>
    <d v="2013-07-01T08:41:5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s v="film &amp; video/animation"/>
    <n v="0"/>
    <x v="5"/>
    <x v="23"/>
    <d v="2016-08-09T07:38:46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5"/>
    <x v="23"/>
    <d v="2014-10-07T18:16:58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5"/>
    <x v="23"/>
    <d v="2013-10-03T19:03:16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5"/>
    <x v="23"/>
    <d v="2013-12-26T17:09:51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s v="film &amp; video/animation"/>
    <n v="0"/>
    <x v="5"/>
    <x v="23"/>
    <d v="2014-07-17T18:25:12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5"/>
    <x v="23"/>
    <d v="2013-05-13T20:19:27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5"/>
    <x v="23"/>
    <d v="2011-06-11T03:02:21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5"/>
    <x v="23"/>
    <d v="2012-05-12T04:01:23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5"/>
    <x v="23"/>
    <d v="2014-07-07T23:45:24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5"/>
    <x v="23"/>
    <d v="2015-04-06T02:04:03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5"/>
    <x v="23"/>
    <d v="2012-03-19T20:02:14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5"/>
    <x v="23"/>
    <d v="2015-03-02T21:51:49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s v="film &amp; video/animation"/>
    <n v="0"/>
    <x v="5"/>
    <x v="23"/>
    <d v="2016-10-26T14:16:34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5"/>
    <x v="23"/>
    <d v="2016-12-10T01:18:20"/>
  </r>
  <r>
    <n v="3765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5"/>
    <x v="23"/>
    <d v="2012-07-23T23:14:45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5"/>
    <x v="23"/>
    <d v="2015-12-28T23:34:5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s v="film &amp; video/animation"/>
    <n v="0"/>
    <x v="5"/>
    <x v="23"/>
    <d v="2016-08-14T00:50:30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5"/>
    <x v="23"/>
    <d v="2015-04-20T17:25:38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5"/>
    <x v="23"/>
    <d v="2015-06-16T19:51:45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5"/>
    <x v="23"/>
    <d v="2011-06-09T05:37:31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5"/>
    <x v="23"/>
    <d v="2016-01-31T04:13:59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5"/>
    <x v="23"/>
    <d v="2015-03-28T18:41:20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5"/>
    <x v="23"/>
    <d v="2015-08-07T14:47:04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0"/>
    <x v="26"/>
    <d v="2016-01-11T16:42:44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s v="technology/web"/>
    <n v="0"/>
    <x v="0"/>
    <x v="26"/>
    <d v="2015-11-10T14:48:1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0"/>
    <x v="26"/>
    <d v="2016-05-13T08:29:03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0"/>
    <x v="26"/>
    <d v="2015-02-22T21:11:4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s v="technology/web"/>
    <n v="0"/>
    <x v="0"/>
    <x v="26"/>
    <d v="2016-11-18T09:20:15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0"/>
    <x v="26"/>
    <d v="2015-06-10T18:50:49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0"/>
    <x v="26"/>
    <d v="2014-12-02T20:13:14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0"/>
    <x v="26"/>
    <d v="2015-10-05T17:11:28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0"/>
    <x v="26"/>
    <d v="2015-07-03T00:18:24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0"/>
    <x v="26"/>
    <d v="2015-02-20T17:45:19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0"/>
    <x v="26"/>
    <d v="2015-10-06T09:22:57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0"/>
    <x v="26"/>
    <d v="2015-05-19T19:03:35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0"/>
    <x v="26"/>
    <d v="2014-07-29T00:50:5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0"/>
    <x v="26"/>
    <d v="2015-10-23T19:48:56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0"/>
    <x v="26"/>
    <d v="2015-03-23T19:56: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s v="technology/web"/>
    <n v="0"/>
    <x v="0"/>
    <x v="26"/>
    <d v="2015-11-20T13:27:17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s v="technology/web"/>
    <n v="0"/>
    <x v="0"/>
    <x v="26"/>
    <d v="2016-08-03T00:45:4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0"/>
    <x v="26"/>
    <d v="2016-05-25T01:29:00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s v="technology/web"/>
    <n v="0"/>
    <x v="0"/>
    <x v="26"/>
    <d v="2015-08-26T02:55:59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s v="technology/web"/>
    <n v="0"/>
    <x v="0"/>
    <x v="26"/>
    <d v="2017-01-26T09:01:47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0"/>
    <x v="26"/>
    <d v="2015-11-09T19:26:43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s v="technology/web"/>
    <n v="0"/>
    <x v="0"/>
    <x v="26"/>
    <d v="2015-04-28T00:13:17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0"/>
    <x v="26"/>
    <d v="2015-04-14T23:44:01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s v="technology/web"/>
    <n v="0"/>
    <x v="0"/>
    <x v="26"/>
    <d v="2017-02-24T21:29:37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0"/>
    <x v="26"/>
    <d v="2014-06-13T16:37:37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s v="technology/web"/>
    <n v="0"/>
    <x v="0"/>
    <x v="26"/>
    <d v="2015-10-26T15:49:25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0"/>
    <x v="26"/>
    <d v="2017-01-27T23:05:18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s v="technology/wearables"/>
    <n v="0"/>
    <x v="0"/>
    <x v="1"/>
    <d v="2015-07-04T16:09:30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s v="technology/wearables"/>
    <n v="0"/>
    <x v="0"/>
    <x v="1"/>
    <d v="2016-11-02T23:53:03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s v="technology/wearables"/>
    <n v="0"/>
    <x v="0"/>
    <x v="1"/>
    <d v="2014-07-17T23:38:22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1"/>
    <x v="36"/>
    <d v="2016-10-27T18:20:13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1"/>
    <x v="36"/>
    <d v="2016-11-16T20:36:10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1"/>
    <x v="36"/>
    <d v="2015-08-11T04:09:21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s v="publishing/fiction"/>
    <n v="0"/>
    <x v="1"/>
    <x v="36"/>
    <d v="2015-01-17T18:48:03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1"/>
    <x v="36"/>
    <d v="2013-11-16T04:58:1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1"/>
    <x v="36"/>
    <d v="2013-01-15T23:59:2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7"/>
    <x v="34"/>
    <d v="2015-09-01T17:22:11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7"/>
    <x v="12"/>
    <d v="2012-04-27T23:00:55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7"/>
    <x v="12"/>
    <d v="2012-10-29T16:31:48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7"/>
    <x v="34"/>
    <d v="2010-04-23T19:28:34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7"/>
    <x v="34"/>
    <d v="2014-02-11T04:33:10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7"/>
    <x v="34"/>
    <d v="2011-08-12T04:37:03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7"/>
    <x v="34"/>
    <d v="2010-06-11T19:14:15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7"/>
    <x v="34"/>
    <d v="2014-01-03T00:07:25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7"/>
    <x v="34"/>
    <d v="2012-07-26T18:19:07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7"/>
    <x v="34"/>
    <d v="2010-09-13T20:28:54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7"/>
    <x v="34"/>
    <d v="2013-10-15T16:07:02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7"/>
    <x v="34"/>
    <d v="2010-06-09T00:28:50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7"/>
    <x v="34"/>
    <d v="2012-04-14T19:44:55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7"/>
    <x v="34"/>
    <d v="2012-03-10T05:42:49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7"/>
    <x v="34"/>
    <d v="2011-12-06T00:34:49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0"/>
    <x v="1"/>
    <d v="2016-05-01T18:45:06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s v="technology/wearables"/>
    <n v="0"/>
    <x v="0"/>
    <x v="1"/>
    <d v="2016-09-01T08:33:45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9"/>
    <x v="31"/>
    <d v="2014-07-11T01:26:32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s v="journalism/audio"/>
    <n v="0"/>
    <x v="9"/>
    <x v="31"/>
    <d v="2015-11-11T20:26:00"/>
  </r>
  <r>
    <n v="382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9"/>
    <x v="31"/>
    <d v="2016-01-13T10:20:45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9"/>
    <x v="31"/>
    <d v="2015-08-15T19:07:57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9"/>
    <x v="31"/>
    <d v="2014-07-30T00:20:25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9"/>
    <x v="31"/>
    <d v="2016-04-23T19:08:15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9"/>
    <x v="31"/>
    <d v="2014-07-11T20:26:39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9"/>
    <x v="31"/>
    <d v="2016-02-06T23:49:05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9"/>
    <x v="31"/>
    <d v="2015-02-23T17:16:17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9"/>
    <x v="31"/>
    <d v="2016-11-04T20:54:43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9"/>
    <x v="31"/>
    <d v="2015-02-12T21:37:23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9"/>
    <x v="31"/>
    <d v="2015-02-11T18:57:36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9"/>
    <x v="31"/>
    <d v="2016-03-03T06:38:28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9"/>
    <x v="31"/>
    <d v="2016-08-01T00:44:22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s v="games/video games"/>
    <n v="0"/>
    <x v="3"/>
    <x v="18"/>
    <d v="2015-10-18T18:04:53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3"/>
    <x v="18"/>
    <d v="2014-07-09T21:53:24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3"/>
    <x v="18"/>
    <d v="2014-05-16T17:08:07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3"/>
    <x v="18"/>
    <d v="2014-06-23T20:40:24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3"/>
    <x v="18"/>
    <d v="2011-09-13T20:56:40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3"/>
    <x v="18"/>
    <d v="2013-05-16T16:53:45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3"/>
    <x v="29"/>
    <d v="2015-07-27T14:58:50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s v="games/mobile games"/>
    <n v="0"/>
    <x v="3"/>
    <x v="29"/>
    <d v="2015-11-24T21:47:48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3"/>
    <x v="29"/>
    <d v="2015-07-07T11:05:21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s v="games/mobile games"/>
    <n v="0"/>
    <x v="3"/>
    <x v="29"/>
    <d v="2015-06-09T16:47:30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3"/>
    <x v="29"/>
    <d v="2015-01-18T00:08:47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4"/>
    <x v="30"/>
    <d v="2015-03-30T04:22:00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s v="food/food trucks"/>
    <n v="0"/>
    <x v="4"/>
    <x v="30"/>
    <d v="2014-08-20T23:19:43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4"/>
    <x v="30"/>
    <d v="2015-08-08T02:27:43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4"/>
    <x v="30"/>
    <d v="2015-01-25T01:42:42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4"/>
    <x v="30"/>
    <d v="2015-05-30T17:26:05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4"/>
    <x v="30"/>
    <d v="2015-04-28T15:06: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4"/>
    <x v="30"/>
    <d v="2014-07-10T17:22:00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4"/>
    <x v="30"/>
    <d v="2016-05-19T17:23:02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4"/>
    <x v="30"/>
    <d v="2014-07-21T16:22:32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4"/>
    <x v="30"/>
    <d v="2014-09-15T15:51:36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7"/>
    <x v="38"/>
    <d v="2014-07-07T22:03:36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7"/>
    <x v="38"/>
    <d v="2011-01-25T23:20:3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7"/>
    <x v="38"/>
    <d v="2015-07-08T22:36:08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7"/>
    <x v="38"/>
    <d v="2015-01-03T18:55:42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7"/>
    <x v="38"/>
    <d v="2012-07-20T16:19:24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7"/>
    <x v="38"/>
    <d v="2012-08-04T06:47:45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7"/>
    <x v="38"/>
    <d v="2011-12-06T23:06:0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s v="technology/wearables"/>
    <n v="0"/>
    <x v="0"/>
    <x v="1"/>
    <d v="2016-12-28T01:26:48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s v="technology/wearables"/>
    <n v="0"/>
    <x v="0"/>
    <x v="1"/>
    <d v="2014-06-16T02:33:45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0"/>
    <x v="1"/>
    <d v="2014-07-16T14:17:33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1"/>
    <x v="32"/>
    <d v="2014-11-02T03:12:15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1"/>
    <x v="32"/>
    <d v="2015-10-22T22:13:3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1"/>
    <x v="32"/>
    <d v="2015-03-30T03:09:1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s v="publishing/translations"/>
    <n v="0"/>
    <x v="1"/>
    <x v="32"/>
    <d v="2015-06-25T09:22:00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1"/>
    <x v="32"/>
    <d v="2015-03-11T01:27:22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1"/>
    <x v="32"/>
    <d v="2015-06-20T18:43:48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1"/>
    <x v="32"/>
    <d v="2016-04-25T15:29:18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s v="publishing/translations"/>
    <n v="0"/>
    <x v="1"/>
    <x v="32"/>
    <d v="2016-12-03T22:13:29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s v="publishing/translations"/>
    <n v="0"/>
    <x v="1"/>
    <x v="32"/>
    <d v="2015-07-14T20:57:42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s v="publishing/translations"/>
    <n v="0"/>
    <x v="1"/>
    <x v="32"/>
    <d v="2015-05-15T13:00:55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s v="publishing/translations"/>
    <n v="0"/>
    <x v="1"/>
    <x v="32"/>
    <d v="2016-04-01T10:44:38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s v="publishing/translations"/>
    <n v="0"/>
    <x v="1"/>
    <x v="32"/>
    <d v="2015-04-21T22:28:38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1"/>
    <x v="32"/>
    <d v="2015-03-23T19:28:25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1"/>
    <x v="32"/>
    <d v="2014-06-28T16:52:4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s v="publishing/translations"/>
    <n v="0"/>
    <x v="1"/>
    <x v="32"/>
    <d v="2017-03-01T16:42:27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1"/>
    <x v="32"/>
    <d v="2015-10-12T21:30:4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1"/>
    <x v="32"/>
    <d v="2014-07-11T16:56:00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s v="publishing/translations"/>
    <n v="0"/>
    <x v="1"/>
    <x v="32"/>
    <d v="2015-11-04T04:54:56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1"/>
    <x v="32"/>
    <d v="2014-10-03T21:31:38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1"/>
    <x v="36"/>
    <d v="2012-05-24T04:49:23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1"/>
    <x v="36"/>
    <d v="2016-07-03T22:01:11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1"/>
    <x v="36"/>
    <d v="2012-10-16T14:40:52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1"/>
    <x v="36"/>
    <d v="2013-05-17T20:47:55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1"/>
    <x v="36"/>
    <d v="2011-07-28T18:57:11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1"/>
    <x v="36"/>
    <d v="2014-07-18T11:24:19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2"/>
    <x v="39"/>
    <d v="2015-02-18T01:13:44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2"/>
    <x v="39"/>
    <d v="2017-02-16T10:14:42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2"/>
    <x v="39"/>
    <d v="2015-04-27T19:47:1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2"/>
    <x v="39"/>
    <d v="2015-08-03T06:47:27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s v="photography/nature"/>
    <n v="0"/>
    <x v="2"/>
    <x v="39"/>
    <d v="2015-07-03T06:03:10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2"/>
    <x v="39"/>
    <d v="2015-08-25T14:43:52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1"/>
    <x v="33"/>
    <d v="2009-09-23T13:35:16"/>
  </r>
  <r>
    <n v="3904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1"/>
    <x v="33"/>
    <d v="2013-04-25T16:18:34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1"/>
    <x v="33"/>
    <d v="2012-03-22T01:12:06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2"/>
    <x v="35"/>
    <d v="2014-05-20T15:35:01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2"/>
    <x v="35"/>
    <d v="2015-03-06T02:30:22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2"/>
    <x v="35"/>
    <d v="2015-01-01T05:59:59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2"/>
    <x v="35"/>
    <d v="2015-09-09T23:38:06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2"/>
    <x v="35"/>
    <d v="2015-02-11T01:44:45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2"/>
    <x v="35"/>
    <d v="2016-08-21T08:29:57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2"/>
    <x v="35"/>
    <d v="2016-03-09T12:56:16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7"/>
    <x v="14"/>
    <d v="2017-02-13T05:07:4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7"/>
    <x v="14"/>
    <d v="2017-03-02T01:40:11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7"/>
    <x v="14"/>
    <d v="2017-03-02T04:59:20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7"/>
    <x v="14"/>
    <d v="2015-08-29T00:24:06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s v="music/faith"/>
    <n v="0"/>
    <x v="7"/>
    <x v="14"/>
    <d v="2015-06-24T07:21:12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7"/>
    <x v="14"/>
    <d v="2016-03-22T20:48:26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7"/>
    <x v="14"/>
    <d v="2015-05-01T21:55:53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7"/>
    <x v="14"/>
    <d v="2015-11-11T11:04:23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7"/>
    <x v="14"/>
    <d v="2016-04-11T01:15:06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7"/>
    <x v="14"/>
    <d v="2015-09-25T02:06:23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7"/>
    <x v="14"/>
    <d v="2015-05-28T21:45:52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7"/>
    <x v="14"/>
    <d v="2015-11-17T16:24:41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7"/>
    <x v="14"/>
    <d v="2016-09-01T16:12:54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7"/>
    <x v="14"/>
    <d v="2015-06-16T19:37:02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s v="photography/photobooks"/>
    <n v="0"/>
    <x v="2"/>
    <x v="3"/>
    <d v="2014-08-04T20:38:08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2"/>
    <x v="3"/>
    <d v="2014-07-09T21:20:12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2"/>
    <x v="3"/>
    <d v="2015-06-17T21:45:37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2"/>
    <x v="3"/>
    <d v="2015-03-04T05:37:30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3"/>
    <x v="29"/>
    <d v="2014-12-27T07:12:21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3"/>
    <x v="29"/>
    <d v="2016-12-05T00:04:09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s v="games/mobile games"/>
    <n v="0"/>
    <x v="3"/>
    <x v="29"/>
    <d v="2014-05-17T06:50:05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3"/>
    <x v="29"/>
    <d v="2015-01-31T00:42:05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s v="games/mobile games"/>
    <n v="0"/>
    <x v="3"/>
    <x v="29"/>
    <d v="2014-05-14T00:12:35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2"/>
    <x v="37"/>
    <d v="2016-11-04T14:04:47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2"/>
    <x v="37"/>
    <d v="2015-11-21T14:07:17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2"/>
    <x v="37"/>
    <d v="2016-10-08T00:09:02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2"/>
    <x v="37"/>
    <d v="2014-06-10T19:40:11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2"/>
    <x v="37"/>
    <d v="2014-07-27T22:20:12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3"/>
    <x v="18"/>
    <d v="2014-10-15T05:39: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3"/>
    <x v="18"/>
    <d v="2010-06-26T00:35:56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0"/>
    <x v="26"/>
    <d v="2015-06-12T19:31:44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0"/>
    <x v="26"/>
    <d v="2014-09-15T16:51:10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0"/>
    <x v="26"/>
    <d v="2015-02-25T00:02:36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s v="technology/web"/>
    <n v="0"/>
    <x v="0"/>
    <x v="26"/>
    <d v="2015-07-13T18:37:08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s v="technology/web"/>
    <n v="0"/>
    <x v="0"/>
    <x v="26"/>
    <d v="2016-12-04T20:12:5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0"/>
    <x v="26"/>
    <d v="2015-04-07T15:12:32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0"/>
    <x v="26"/>
    <d v="2015-04-09T16:13:42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s v="technology/web"/>
    <n v="0"/>
    <x v="0"/>
    <x v="26"/>
    <d v="2015-05-06T18:48:24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0"/>
    <x v="26"/>
    <d v="2015-09-17T14:52:58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0"/>
    <x v="26"/>
    <d v="2014-12-05T22:20:36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s v="technology/web"/>
    <n v="0"/>
    <x v="0"/>
    <x v="26"/>
    <d v="2016-04-06T20:36:48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0"/>
    <x v="26"/>
    <d v="2015-11-14T00:16:40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0"/>
    <x v="26"/>
    <d v="2015-09-01T22:25:56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s v="technology/web"/>
    <n v="0"/>
    <x v="0"/>
    <x v="26"/>
    <d v="2015-12-08T17:40:25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0"/>
    <x v="26"/>
    <d v="2016-01-11T19:30:11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0"/>
    <x v="26"/>
    <d v="2015-05-26T18:39:5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0"/>
    <x v="26"/>
    <d v="2016-08-10T20:03:5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s v="technology/web"/>
    <n v="0"/>
    <x v="0"/>
    <x v="26"/>
    <d v="2016-10-26T20:53:03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0"/>
    <x v="26"/>
    <d v="2015-07-28T00:18:50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0"/>
    <x v="26"/>
    <d v="2015-08-21T00:23:36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s v="technology/web"/>
    <n v="0"/>
    <x v="0"/>
    <x v="26"/>
    <d v="2014-11-11T20:07:04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s v="technology/web"/>
    <n v="0"/>
    <x v="0"/>
    <x v="26"/>
    <d v="2014-11-25T06:17:44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0"/>
    <x v="26"/>
    <d v="2015-09-29T02:53:43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0"/>
    <x v="26"/>
    <d v="2016-12-13T02:54:47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0"/>
    <x v="26"/>
    <d v="2014-12-03T21:14:16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0"/>
    <x v="26"/>
    <d v="2015-06-02T21:59:44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s v="technology/web"/>
    <n v="0"/>
    <x v="0"/>
    <x v="26"/>
    <d v="2014-11-13T20:28: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s v="technology/web"/>
    <n v="0"/>
    <x v="0"/>
    <x v="26"/>
    <d v="2016-03-15T06:26:04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4"/>
    <x v="30"/>
    <d v="2015-12-04T00:56:47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s v="food/food trucks"/>
    <n v="0"/>
    <x v="4"/>
    <x v="30"/>
    <d v="2015-08-08T09:47:55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s v="food/food trucks"/>
    <n v="0"/>
    <x v="4"/>
    <x v="30"/>
    <d v="2016-10-12T17:41:13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4"/>
    <x v="30"/>
    <d v="2014-07-11T21:13:07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4"/>
    <x v="30"/>
    <d v="2014-12-20T17:43:09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4"/>
    <x v="30"/>
    <d v="2015-06-09T04:04:52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4"/>
    <x v="30"/>
    <d v="2016-01-28T21:35:43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4"/>
    <x v="30"/>
    <d v="2015-01-27T23:09:48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4"/>
    <x v="30"/>
    <d v="2015-09-18T19:38:49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4"/>
    <x v="41"/>
    <d v="2016-05-08T21:35:08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4"/>
    <x v="41"/>
    <d v="2014-10-16T00:22:14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4"/>
    <x v="41"/>
    <d v="2015-02-12T01:20:16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4"/>
    <x v="41"/>
    <d v="2015-04-11T01:45:04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4"/>
    <x v="41"/>
    <d v="2014-07-15T22:50:34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4"/>
    <x v="41"/>
    <d v="2016-01-02T10:43:33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4"/>
    <x v="41"/>
    <d v="2014-11-28T21:02:41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s v="food/restaurants"/>
    <n v="0"/>
    <x v="4"/>
    <x v="41"/>
    <d v="2016-12-28T00:09:49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4"/>
    <x v="41"/>
    <d v="2014-10-30T15:40:52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4"/>
    <x v="41"/>
    <d v="2014-10-14T16:20:28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4"/>
    <x v="41"/>
    <d v="2016-08-30T14:24:45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s v="food/food trucks"/>
    <n v="0"/>
    <x v="4"/>
    <x v="30"/>
    <d v="2015-09-13T12:41:29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4"/>
    <x v="30"/>
    <d v="2015-05-31T03:20:51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s v="food/food trucks"/>
    <n v="0"/>
    <x v="4"/>
    <x v="30"/>
    <d v="2014-07-02T00:58:19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4"/>
    <x v="30"/>
    <d v="2014-07-22T23:32:28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4"/>
    <x v="30"/>
    <d v="2015-03-14T02:51:57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4"/>
    <x v="30"/>
    <d v="2014-07-09T14:12: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4"/>
    <x v="30"/>
    <d v="2016-04-27T19:49:05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4"/>
    <x v="30"/>
    <d v="2014-12-13T02:36:34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4"/>
    <x v="30"/>
    <d v="2015-02-25T00:14:07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4"/>
    <x v="30"/>
    <d v="2014-07-10T19:41:37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4"/>
    <x v="30"/>
    <d v="2015-08-22T00:32:59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4"/>
    <x v="30"/>
    <d v="2015-05-16T04:09: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s v="food/food trucks"/>
    <n v="0"/>
    <x v="4"/>
    <x v="30"/>
    <d v="2016-01-19T14:08:17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4"/>
    <x v="30"/>
    <d v="2015-03-26T20:17:06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s v="technology/space exploration"/>
    <n v="0"/>
    <x v="0"/>
    <x v="4"/>
    <d v="2016-06-15T05:55:08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4"/>
    <x v="30"/>
    <d v="2014-09-10T23:23:43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4"/>
    <x v="30"/>
    <d v="2015-05-30T15:21:58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s v="food/food trucks"/>
    <n v="0"/>
    <x v="4"/>
    <x v="30"/>
    <d v="2014-07-09T21:31:03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1"/>
    <x v="40"/>
    <d v="2016-09-19T07:53:27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1"/>
    <x v="40"/>
    <d v="2012-06-18T21:35:45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1"/>
    <x v="40"/>
    <d v="2014-04-18T21:17:22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1"/>
    <x v="40"/>
    <d v="2014-08-12T15:15:51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1"/>
    <x v="40"/>
    <d v="2013-05-21T11:04:18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1"/>
    <x v="40"/>
    <d v="2012-10-12T13:53:48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1"/>
    <x v="40"/>
    <d v="2012-12-14T12:45:40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1"/>
    <x v="40"/>
    <d v="2013-09-20T20:51:34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s v="publishing/children's books"/>
    <n v="0"/>
    <x v="1"/>
    <x v="40"/>
    <d v="2017-02-08T10:44:48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6"/>
    <x v="11"/>
    <d v="2014-05-25T22:51:35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6"/>
    <x v="11"/>
    <d v="2016-05-02T17:42:3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6"/>
    <x v="11"/>
    <d v="2015-04-14T16:36:34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6"/>
    <x v="11"/>
    <d v="2016-03-24T19:21:05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s v="theater/plays"/>
    <n v="0"/>
    <x v="6"/>
    <x v="11"/>
    <d v="2016-01-21T00:03:49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s v="theater/plays"/>
    <n v="0"/>
    <x v="6"/>
    <x v="11"/>
    <d v="2014-07-16T04:34:57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s v="theater/plays"/>
    <n v="0"/>
    <x v="6"/>
    <x v="11"/>
    <d v="2014-11-11T13:04:55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6"/>
    <x v="11"/>
    <d v="2014-11-07T02:44:19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6"/>
    <x v="11"/>
    <d v="2015-04-21T02:47:18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6"/>
    <x v="11"/>
    <d v="2015-06-16T17:51:1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6"/>
    <x v="11"/>
    <d v="2014-10-04T14:20:3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6"/>
    <x v="11"/>
    <d v="2014-10-10T12:50:40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6"/>
    <x v="11"/>
    <d v="2015-02-02T23:40:15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6"/>
    <x v="11"/>
    <d v="2016-05-25T01:52:38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6"/>
    <x v="9"/>
    <d v="2015-03-14T03:06:20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6"/>
    <x v="9"/>
    <d v="2015-04-24T03:21:0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6"/>
    <x v="9"/>
    <d v="2015-12-24T08:45:5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6"/>
    <x v="9"/>
    <d v="2017-02-24T14:00:03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6"/>
    <x v="9"/>
    <d v="2016-03-09T18:41:57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6"/>
    <x v="9"/>
    <d v="2016-05-08T00:12:05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6"/>
    <x v="9"/>
    <d v="2014-08-12T18:10:23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6"/>
    <x v="9"/>
    <d v="2015-01-23T19:59:14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6"/>
    <x v="9"/>
    <d v="2014-07-31T15:16:24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6"/>
    <x v="9"/>
    <d v="2016-03-04T15:36:51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6"/>
    <x v="9"/>
    <d v="2014-07-14T18:49:08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6"/>
    <x v="9"/>
    <d v="2015-10-16T22:09:06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6"/>
    <x v="9"/>
    <d v="2014-07-23T15:10:50"/>
  </r>
  <r>
    <n v="404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6"/>
    <x v="9"/>
    <d v="2015-12-08T04:57:52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6"/>
    <x v="9"/>
    <d v="2015-01-30T20:33:49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6"/>
    <x v="11"/>
    <d v="2017-03-15T15:30:07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6"/>
    <x v="11"/>
    <d v="2017-03-14T08:35:56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6"/>
    <x v="11"/>
    <d v="2017-01-27T00:58:54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s v="theater/musical"/>
    <n v="0"/>
    <x v="6"/>
    <x v="19"/>
    <d v="2016-11-09T03:37:55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6"/>
    <x v="19"/>
    <d v="2015-06-27T01:29:58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6"/>
    <x v="19"/>
    <d v="2015-06-17T16:27:59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6"/>
    <x v="19"/>
    <d v="2015-08-20T06:37: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6"/>
    <x v="19"/>
    <d v="2015-10-14T19:59:56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6"/>
    <x v="19"/>
    <d v="2015-08-10T16:40:2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6"/>
    <x v="19"/>
    <d v="2014-09-17T15:02:59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6"/>
    <x v="19"/>
    <d v="2015-10-08T03:27:19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6"/>
    <x v="11"/>
    <d v="2015-04-09T00:35:08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6"/>
    <x v="11"/>
    <d v="2015-11-17T22:05:50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6"/>
    <x v="11"/>
    <d v="2014-06-03T17:02:44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6"/>
    <x v="11"/>
    <d v="2014-06-03T19:32:32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6"/>
    <x v="19"/>
    <d v="2016-10-23T16:00:23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6"/>
    <x v="19"/>
    <d v="2014-05-07T16:36:32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6"/>
    <x v="19"/>
    <d v="2015-09-22T03:01:46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6"/>
    <x v="19"/>
    <d v="2016-06-06T00:13:44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6"/>
    <x v="11"/>
    <d v="2015-09-06T15:11:45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6"/>
    <x v="19"/>
    <d v="2015-06-25T03:29:56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6"/>
    <x v="19"/>
    <d v="2015-09-08T16:42:15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s v="theater/musical"/>
    <n v="0"/>
    <x v="6"/>
    <x v="19"/>
    <d v="2015-01-03T00:23:42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s v="theater/musical"/>
    <n v="0"/>
    <x v="6"/>
    <x v="19"/>
    <d v="2016-09-02T08:19:25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6"/>
    <x v="19"/>
    <d v="2014-12-26T20:39:56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s v="theater/musical"/>
    <n v="0"/>
    <x v="6"/>
    <x v="19"/>
    <d v="2016-01-04T23:36:1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6"/>
    <x v="19"/>
    <d v="2014-08-03T14:27:4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6"/>
    <x v="19"/>
    <d v="2015-03-02T18:59: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6"/>
    <x v="19"/>
    <d v="2016-04-09T22:49:51"/>
  </r>
  <r>
    <n v="4076"/>
    <s v="a (Canceled)"/>
    <n v="1"/>
    <n v="10000"/>
    <n v="0"/>
    <x v="1"/>
    <x v="8"/>
    <s v="AUD"/>
    <n v="1418275702"/>
    <n v="1415683702"/>
    <b v="0"/>
    <n v="0"/>
    <b v="0"/>
    <n v="0"/>
    <s v="theater/musical"/>
    <n v="0"/>
    <x v="6"/>
    <x v="19"/>
    <d v="2014-11-11T05:28:2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6"/>
    <x v="11"/>
    <d v="2014-08-16T15:39:17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6"/>
    <x v="11"/>
    <d v="2015-07-01T00:16:05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s v="theater/plays"/>
    <n v="0"/>
    <x v="6"/>
    <x v="11"/>
    <d v="2016-05-04T11:19:12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6"/>
    <x v="11"/>
    <d v="2014-10-14T13:00:55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s v="theater/plays"/>
    <n v="0"/>
    <x v="6"/>
    <x v="11"/>
    <d v="2016-03-04T08:07:48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6"/>
    <x v="11"/>
    <d v="2015-08-12T03:38:27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6"/>
    <x v="11"/>
    <d v="2016-11-01T06:18:40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6"/>
    <x v="11"/>
    <d v="2015-04-17T21:41:54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6"/>
    <x v="11"/>
    <d v="2015-07-28T15:54:35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s v="theater/plays"/>
    <n v="0"/>
    <x v="6"/>
    <x v="11"/>
    <d v="2014-07-09T07:48:43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6"/>
    <x v="11"/>
    <d v="2016-06-29T01:09:46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s v="theater/plays"/>
    <n v="0"/>
    <x v="6"/>
    <x v="11"/>
    <d v="2014-05-15T15:37:44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6"/>
    <x v="11"/>
    <d v="2016-03-28T22:22:07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s v="theater/plays"/>
    <n v="0"/>
    <x v="6"/>
    <x v="11"/>
    <d v="2015-10-19T03:41:57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6"/>
    <x v="11"/>
    <d v="2016-06-13T20:48:18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6"/>
    <x v="11"/>
    <d v="2015-10-09T17:59:41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6"/>
    <x v="11"/>
    <d v="2015-03-06T09:23:41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6"/>
    <x v="11"/>
    <d v="2015-04-02T13:04:09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6"/>
    <x v="11"/>
    <d v="2016-02-19T05:54:29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6"/>
    <x v="11"/>
    <d v="2016-02-08T23:59:23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6"/>
    <x v="11"/>
    <d v="2015-10-05T15:43:59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6"/>
    <x v="11"/>
    <d v="2015-11-14T00:36:1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6"/>
    <x v="11"/>
    <d v="2014-10-29T14:02:44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s v="theater/plays"/>
    <n v="0"/>
    <x v="6"/>
    <x v="11"/>
    <d v="2014-11-05T22:58:45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6"/>
    <x v="11"/>
    <d v="2014-05-02T19:26:37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6"/>
    <x v="11"/>
    <d v="2016-08-31T20:11:25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6"/>
    <x v="11"/>
    <d v="2016-02-21T03:23:43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6"/>
    <x v="11"/>
    <d v="2016-11-26T19:18:51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6"/>
    <x v="11"/>
    <d v="2014-09-23T19:05:49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6"/>
    <x v="11"/>
    <d v="2016-12-28T18:54:02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6"/>
    <x v="11"/>
    <d v="2016-05-21T16:45:16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6"/>
    <x v="11"/>
    <d v="2016-06-17T17:49:4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6"/>
    <x v="11"/>
    <d v="2015-12-06T19:47:17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6"/>
    <x v="11"/>
    <d v="2016-05-05T17:19:57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6"/>
    <x v="11"/>
    <d v="2014-10-15T02:59:5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6"/>
    <x v="11"/>
    <d v="2016-12-26T21:41:22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6"/>
    <x v="11"/>
    <d v="2015-10-30T12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0"/>
    <s v="hardware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36"/>
    <x v="0"/>
    <s v="wearables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6"/>
    <x v="0"/>
    <s v="hardware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35"/>
    <x v="0"/>
    <s v="hardware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1"/>
    <x v="0"/>
    <s v="hardware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58"/>
    <x v="0"/>
    <s v="hardware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19"/>
    <x v="1"/>
    <s v="radio &amp; podcasts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25"/>
    <x v="0"/>
    <s v="hardware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4"/>
    <x v="0"/>
    <s v="hardware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16"/>
    <x v="0"/>
    <s v="hardware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s v="photography/photobooks"/>
    <n v="849.67"/>
    <x v="2"/>
    <s v="photobooks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s v="technology/hardware"/>
    <n v="422.02"/>
    <x v="0"/>
    <s v="hardware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s v="technology/hardware"/>
    <n v="259.25"/>
    <x v="0"/>
    <s v="hardware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1"/>
    <x v="0"/>
    <s v="hardware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s v="technology/hardware"/>
    <n v="511.79"/>
    <x v="0"/>
    <s v="hardware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58"/>
    <x v="0"/>
    <s v="space exploration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69999999999993"/>
    <x v="0"/>
    <s v="hardware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0"/>
    <s v="hardware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s v="technology/space exploration"/>
    <n v="83.8"/>
    <x v="0"/>
    <s v="space exploration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4000000000005"/>
    <x v="0"/>
    <s v="hardware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s v="technology/wearables"/>
    <n v="134.36000000000001"/>
    <x v="0"/>
    <s v="wearables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89"/>
    <x v="3"/>
    <s v="tabletop games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3"/>
    <x v="3"/>
    <s v="tabletop games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s v="technology/hardware"/>
    <n v="180.75"/>
    <x v="0"/>
    <s v="hardware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66000000000003"/>
    <x v="0"/>
    <s v="hardware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s v="technology/hardware"/>
    <n v="128.38999999999999"/>
    <x v="0"/>
    <s v="hardware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3999999999999"/>
    <x v="0"/>
    <s v="hardware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3"/>
    <x v="0"/>
    <s v="gadgets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6.97"/>
    <x v="3"/>
    <s v="tabletop games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.02"/>
    <x v="0"/>
    <s v="hardware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3"/>
    <s v="tabletop games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8.97"/>
    <x v="0"/>
    <s v="hardware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88"/>
    <x v="4"/>
    <s v="small batch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2"/>
    <x v="3"/>
    <s v="tabletop games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s v="technology/hardware"/>
    <n v="91.21"/>
    <x v="0"/>
    <s v="hardware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29000000000002"/>
    <x v="0"/>
    <s v="hardware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4"/>
    <x v="0"/>
    <s v="hardware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26"/>
    <x v="5"/>
    <s v="documentary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19999999999993"/>
    <x v="0"/>
    <s v="hardware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26"/>
    <x v="0"/>
    <s v="hardware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24"/>
    <x v="6"/>
    <s v="spaces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6999999999999"/>
    <x v="5"/>
    <s v="documentary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16000000000003"/>
    <x v="0"/>
    <s v="hardware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47"/>
    <x v="0"/>
    <s v="hardware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8"/>
    <x v="0"/>
    <s v="hardware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39"/>
    <x v="0"/>
    <s v="hardware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s v="technology/hardware"/>
    <n v="220.74"/>
    <x v="0"/>
    <s v="hardware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6"/>
    <s v="spaces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69"/>
    <x v="0"/>
    <s v="hardware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s v="technology/hardware"/>
    <n v="383.36"/>
    <x v="0"/>
    <s v="hardware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s v="film &amp; video/drama"/>
    <n v="117.68"/>
    <x v="5"/>
    <s v="drama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1"/>
    <x v="0"/>
    <s v="wearables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s v="film &amp; video/documentary"/>
    <n v="92.25"/>
    <x v="5"/>
    <s v="documentary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8"/>
    <x v="0"/>
    <s v="hardware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4"/>
    <x v="5"/>
    <s v="documentary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2"/>
    <x v="1"/>
    <s v="radio &amp; podcasts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87"/>
    <x v="3"/>
    <s v="tabletop games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07"/>
    <x v="3"/>
    <s v="tabletop games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3"/>
    <x v="0"/>
    <s v="hardware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.04"/>
    <x v="0"/>
    <s v="hardware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8.98"/>
    <x v="0"/>
    <s v="hardware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75"/>
    <x v="5"/>
    <s v="documentary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0"/>
    <s v="hardware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0"/>
    <s v="hardware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5"/>
    <x v="5"/>
    <s v="documentary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38"/>
    <x v="0"/>
    <s v="hardware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5"/>
    <x v="0"/>
    <s v="wearables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s v="technology/hardware"/>
    <n v="566.39"/>
    <x v="0"/>
    <s v="hardware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3"/>
    <x v="5"/>
    <s v="documentary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1"/>
    <x v="6"/>
    <s v="spaces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69"/>
    <x v="0"/>
    <s v="hardware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2"/>
    <x v="0"/>
    <s v="space exploration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3"/>
    <x v="0"/>
    <s v="hardware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0.97"/>
    <x v="0"/>
    <s v="space exploration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39"/>
    <x v="0"/>
    <s v="wearables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29"/>
    <x v="0"/>
    <s v="space exploration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36"/>
    <x v="0"/>
    <s v="hardware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3"/>
    <x v="0"/>
    <s v="wearables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48"/>
    <x v="3"/>
    <s v="tabletop games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5"/>
    <x v="0"/>
    <s v="hardware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4"/>
    <s v="small batch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s v="technology/hardware"/>
    <n v="227.85"/>
    <x v="0"/>
    <s v="hardware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s v="theater/plays"/>
    <n v="1008.24"/>
    <x v="6"/>
    <s v="plays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11"/>
    <x v="0"/>
    <s v="hardware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28"/>
    <x v="6"/>
    <s v="plays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.05"/>
    <x v="5"/>
    <s v="documentary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s v="technology/wearables"/>
    <n v="790.84"/>
    <x v="0"/>
    <s v="wearables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1"/>
    <x v="0"/>
    <s v="hardware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28"/>
    <x v="0"/>
    <s v="hardware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s v="technology/space exploration"/>
    <n v="74.64"/>
    <x v="0"/>
    <s v="space exploration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.03"/>
    <x v="3"/>
    <s v="tabletop games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87"/>
    <x v="6"/>
    <s v="spaces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39"/>
    <x v="0"/>
    <s v="hardware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s v="photography/photobooks"/>
    <n v="97.73"/>
    <x v="2"/>
    <s v="photobooks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89.95000000000005"/>
    <x v="5"/>
    <s v="documentary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6"/>
    <s v="spaces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3"/>
    <x v="0"/>
    <s v="wearables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s v="technology/hardware"/>
    <n v="2500.9699999999998"/>
    <x v="0"/>
    <s v="hardware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"/>
    <x v="5"/>
    <s v="documentary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0"/>
    <s v="wearables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1"/>
    <x v="0"/>
    <s v="hardware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19999999999993"/>
    <x v="7"/>
    <s v="indie rock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1"/>
    <x v="0"/>
    <s v="hardware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.05000000000001"/>
    <x v="5"/>
    <s v="documentary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49999999999994"/>
    <x v="7"/>
    <s v="electronic music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49"/>
    <x v="0"/>
    <s v="hardware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1999999999999"/>
    <x v="5"/>
    <s v="documentary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38"/>
    <x v="3"/>
    <s v="tabletop games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21"/>
    <x v="0"/>
    <s v="hardware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1"/>
    <x v="0"/>
    <s v="hardware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489999999999995"/>
    <x v="0"/>
    <s v="wearables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1"/>
    <x v="0"/>
    <s v="hardware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78"/>
    <x v="0"/>
    <s v="hardware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88"/>
    <x v="0"/>
    <s v="hardware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62"/>
    <x v="4"/>
    <s v="small batch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0"/>
    <s v="wearables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4"/>
    <x v="5"/>
    <s v="documentary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s v="technology/hardware"/>
    <n v="101.86"/>
    <x v="0"/>
    <s v="hardware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650000000000006"/>
    <x v="3"/>
    <s v="tabletop games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08"/>
    <x v="5"/>
    <s v="documentary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s v="technology/hardware"/>
    <n v="147.68"/>
    <x v="0"/>
    <s v="hardware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8"/>
    <x v="7"/>
    <s v="faith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26"/>
    <x v="2"/>
    <s v="photobooks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s v="photography/photobooks"/>
    <n v="358.97"/>
    <x v="2"/>
    <s v="photobooks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2"/>
    <x v="0"/>
    <s v="hardware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63"/>
    <x v="3"/>
    <s v="tabletop games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2"/>
    <x v="5"/>
    <s v="documentary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74"/>
    <x v="2"/>
    <s v="photobooks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2000000000001"/>
    <x v="6"/>
    <s v="spaces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s v="technology/hardware"/>
    <n v="118.45"/>
    <x v="0"/>
    <s v="hardware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0.989999999999995"/>
    <x v="0"/>
    <s v="hardware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7"/>
    <s v="rock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16"/>
    <x v="1"/>
    <s v="radio &amp; podcasts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s v="technology/hardware"/>
    <n v="511.65"/>
    <x v="0"/>
    <s v="hardware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0"/>
    <s v="hardware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5"/>
    <x v="5"/>
    <s v="documentary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2"/>
    <x v="0"/>
    <s v="wearables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3"/>
    <x v="3"/>
    <s v="tabletop games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3"/>
    <x v="0"/>
    <s v="hardware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1.96"/>
    <x v="0"/>
    <s v="hardware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6"/>
    <s v="plays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3000000000001"/>
    <x v="5"/>
    <s v="documentary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85"/>
    <x v="5"/>
    <s v="documentary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55"/>
    <x v="5"/>
    <s v="television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1"/>
    <x v="1"/>
    <s v="nonfiction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4"/>
    <x v="0"/>
    <s v="hardware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3"/>
    <s v="tabletop games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0"/>
    <s v="wearables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650000000000006"/>
    <x v="3"/>
    <s v="tabletop games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0"/>
    <s v="hardware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6"/>
    <s v="spaces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2"/>
    <x v="5"/>
    <s v="documentary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.04"/>
    <x v="5"/>
    <s v="documentary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5"/>
    <x v="5"/>
    <s v="documentary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.05"/>
    <x v="5"/>
    <s v="documentary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8.97"/>
    <x v="6"/>
    <s v="spaces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6"/>
    <s v="plays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36000000000001"/>
    <x v="0"/>
    <s v="wearables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s v="photography/photobooks"/>
    <n v="493.82"/>
    <x v="2"/>
    <s v="photobooks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4"/>
    <x v="6"/>
    <s v="spaces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7"/>
    <s v="indie rock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14"/>
    <x v="0"/>
    <s v="hardware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1"/>
    <x v="5"/>
    <s v="documentary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s v="music/rock"/>
    <n v="346.04"/>
    <x v="7"/>
    <s v="rock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s v="photography/photobooks"/>
    <n v="183.8"/>
    <x v="2"/>
    <s v="photobooks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59.96"/>
    <x v="5"/>
    <s v="television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760000000000005"/>
    <x v="0"/>
    <s v="hardware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0"/>
    <s v="hardware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46"/>
    <x v="7"/>
    <s v="indie rock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46"/>
    <x v="1"/>
    <s v="radio &amp; podcasts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2"/>
    <x v="0"/>
    <s v="wearables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"/>
    <x v="0"/>
    <s v="hardware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3.99"/>
    <x v="2"/>
    <s v="photobooks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28"/>
    <x v="3"/>
    <s v="video games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46"/>
    <x v="6"/>
    <s v="spaces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66"/>
    <x v="6"/>
    <s v="musical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2"/>
    <x v="1"/>
    <s v="radio &amp; podcasts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2"/>
    <x v="0"/>
    <s v="hardware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39"/>
    <x v="5"/>
    <s v="documentary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1"/>
    <x v="6"/>
    <s v="spaces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3"/>
    <x v="3"/>
    <s v="tabletop games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2000000000003"/>
    <x v="0"/>
    <s v="hardware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77"/>
    <x v="5"/>
    <s v="documentary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0"/>
    <s v="wearables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5"/>
    <x v="5"/>
    <s v="documentary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s v="film &amp; video/documentary"/>
    <n v="44.91"/>
    <x v="5"/>
    <s v="documentary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77"/>
    <x v="0"/>
    <s v="hardware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s v="technology/wearables"/>
    <n v="1536.25"/>
    <x v="0"/>
    <s v="wearables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36"/>
    <x v="5"/>
    <s v="documentary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4.99"/>
    <x v="4"/>
    <s v="small batch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67"/>
    <x v="0"/>
    <s v="space exploration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s v="theater/spaces"/>
    <n v="2796.67"/>
    <x v="6"/>
    <s v="spaces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07"/>
    <x v="5"/>
    <s v="documentary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2"/>
    <x v="6"/>
    <s v="spaces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.04"/>
    <x v="5"/>
    <s v="documentary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s v="theater/spaces"/>
    <n v="202.23"/>
    <x v="6"/>
    <s v="spaces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1"/>
    <x v="5"/>
    <s v="documentary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2"/>
    <x v="5"/>
    <s v="documentary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22999999999999"/>
    <x v="4"/>
    <s v="small batch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1999999999999"/>
    <x v="0"/>
    <s v="wearables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1"/>
    <x v="5"/>
    <s v="television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s v="photography/photobooks"/>
    <n v="56.41"/>
    <x v="2"/>
    <s v="photobooks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.04"/>
    <x v="6"/>
    <s v="plays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2"/>
    <x v="0"/>
    <s v="hardware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35"/>
    <x v="0"/>
    <s v="wearables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5"/>
    <x v="2"/>
    <s v="photobooks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18"/>
    <x v="6"/>
    <s v="plays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.02"/>
    <x v="0"/>
    <s v="hardware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3"/>
    <x v="1"/>
    <s v="radio &amp; podcasts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3"/>
    <s v="tabletop games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58"/>
    <x v="0"/>
    <s v="hardware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"/>
    <x v="2"/>
    <s v="photobooks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4"/>
    <x v="6"/>
    <s v="spaces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4"/>
    <x v="2"/>
    <s v="photobooks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.02"/>
    <x v="0"/>
    <s v="space exploration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2"/>
    <x v="5"/>
    <s v="documentary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2.96"/>
    <x v="7"/>
    <s v="rock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1"/>
    <x v="5"/>
    <s v="documentary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49999999999994"/>
    <x v="5"/>
    <s v="television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2"/>
    <s v="photobooks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5"/>
    <s v="documentary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26"/>
    <x v="0"/>
    <s v="hardware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3999999999999"/>
    <x v="5"/>
    <s v="documentary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s v="film &amp; video/documentary"/>
    <n v="106.62"/>
    <x v="5"/>
    <s v="documentary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3"/>
    <x v="4"/>
    <s v="small batch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2"/>
    <x v="5"/>
    <s v="documentary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.03"/>
    <x v="7"/>
    <s v="rock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39"/>
    <x v="0"/>
    <s v="wearables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6"/>
    <s v="spaces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1"/>
    <x v="4"/>
    <s v="small batch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3999999999999"/>
    <x v="6"/>
    <s v="plays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s v="technology/wearables"/>
    <n v="153.43"/>
    <x v="0"/>
    <s v="wearables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1"/>
    <x v="6"/>
    <s v="plays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19999999999993"/>
    <x v="3"/>
    <s v="tabletop games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1"/>
    <s v="radio &amp; podcasts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35"/>
    <x v="7"/>
    <s v="rock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19.99"/>
    <x v="5"/>
    <s v="documentary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3.97"/>
    <x v="7"/>
    <s v="rock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56"/>
    <x v="0"/>
    <s v="hardware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s v="technology/wearables"/>
    <n v="99.97"/>
    <x v="0"/>
    <s v="wearables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1"/>
    <x v="0"/>
    <s v="hardware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s v="technology/gadgets"/>
    <n v="117.49"/>
    <x v="0"/>
    <s v="gadgets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1.99"/>
    <x v="0"/>
    <s v="hardware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1"/>
    <s v="radio &amp; podcasts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0"/>
    <s v="hardware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88"/>
    <x v="1"/>
    <s v="radio &amp; podcasts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3"/>
    <x v="1"/>
    <s v="nonfiction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5"/>
    <x v="6"/>
    <s v="spaces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86"/>
    <x v="7"/>
    <s v="metal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5"/>
    <s v="television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5"/>
    <x v="0"/>
    <s v="space exploration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76"/>
    <x v="0"/>
    <s v="space exploration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66"/>
    <x v="0"/>
    <s v="wearables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5"/>
    <s v="documentary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13"/>
    <x v="3"/>
    <s v="tabletop games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26"/>
    <x v="5"/>
    <s v="television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26"/>
    <x v="6"/>
    <s v="plays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3"/>
    <x v="6"/>
    <s v="spaces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6"/>
    <s v="spaces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48"/>
    <x v="5"/>
    <s v="documentary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45"/>
    <x v="7"/>
    <s v="rock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2"/>
    <x v="5"/>
    <s v="documentary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1"/>
    <x v="2"/>
    <s v="photobooks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0"/>
    <s v="hardware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2"/>
    <x v="0"/>
    <s v="hardware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3"/>
    <x v="3"/>
    <s v="video games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.02999999999997"/>
    <x v="6"/>
    <s v="plays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36"/>
    <x v="5"/>
    <s v="television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3"/>
    <x v="2"/>
    <s v="photobooks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s v="technology/wearables"/>
    <n v="171.79"/>
    <x v="0"/>
    <s v="wearables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78"/>
    <x v="4"/>
    <s v="small batch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71"/>
    <x v="6"/>
    <s v="plays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1"/>
    <x v="5"/>
    <s v="documentary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2"/>
    <x v="5"/>
    <s v="documentary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3"/>
    <x v="7"/>
    <s v="rock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5"/>
    <x v="0"/>
    <s v="hardware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79"/>
    <x v="5"/>
    <s v="documentary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3"/>
    <x v="3"/>
    <s v="tabletop games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3"/>
    <x v="0"/>
    <s v="hardware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5"/>
    <s v="documentary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25"/>
    <x v="4"/>
    <s v="small batch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4"/>
    <x v="0"/>
    <s v="wearables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3"/>
    <x v="5"/>
    <s v="science fiction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.040000000000006"/>
    <x v="0"/>
    <s v="hardware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.02"/>
    <x v="2"/>
    <s v="photobooks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39"/>
    <x v="6"/>
    <s v="spaces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6"/>
    <s v="spaces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09"/>
    <x v="5"/>
    <s v="documentary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6"/>
    <s v="spaces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65"/>
    <x v="5"/>
    <s v="documentary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5"/>
    <x v="5"/>
    <s v="documentary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37"/>
    <x v="6"/>
    <s v="spaces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94"/>
    <x v="0"/>
    <s v="wearables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47"/>
    <x v="0"/>
    <s v="hardware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08000000000001"/>
    <x v="3"/>
    <s v="tabletop games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2"/>
    <x v="5"/>
    <s v="documentary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1"/>
    <x v="0"/>
    <s v="space exploration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45"/>
    <x v="5"/>
    <s v="television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.05"/>
    <x v="3"/>
    <s v="tabletop games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17"/>
    <x v="1"/>
    <s v="radio &amp; podcasts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76"/>
    <x v="6"/>
    <s v="spaces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07"/>
    <x v="7"/>
    <s v="electronic music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39999999999995"/>
    <x v="6"/>
    <s v="spaces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39"/>
    <x v="5"/>
    <s v="documentary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4"/>
    <x v="5"/>
    <s v="drama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4"/>
    <x v="2"/>
    <s v="photobooks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15"/>
    <x v="6"/>
    <s v="spaces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3"/>
    <x v="6"/>
    <s v="plays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76"/>
    <x v="2"/>
    <s v="photobooks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59"/>
    <x v="6"/>
    <s v="spaces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57"/>
    <x v="2"/>
    <s v="photobooks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.04"/>
    <x v="5"/>
    <s v="documentary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69"/>
    <x v="5"/>
    <s v="documentary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24"/>
    <x v="2"/>
    <s v="photobooks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4"/>
    <s v="small batch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5"/>
    <s v="documentary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4"/>
    <x v="4"/>
    <s v="small batch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.03"/>
    <x v="0"/>
    <s v="wearables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19"/>
    <x v="5"/>
    <s v="documentary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77"/>
    <x v="1"/>
    <s v="nonfiction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2"/>
    <x v="5"/>
    <s v="documentary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s v="technology/wearables"/>
    <n v="85"/>
    <x v="0"/>
    <s v="wearables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3"/>
    <x v="0"/>
    <s v="hardware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s v="technology/hardware"/>
    <n v="546.69000000000005"/>
    <x v="0"/>
    <s v="hardware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7"/>
    <s v="pop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1"/>
    <x v="5"/>
    <s v="documentary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4"/>
    <x v="5"/>
    <s v="documentary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86"/>
    <x v="2"/>
    <s v="photobooks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1"/>
    <x v="6"/>
    <s v="musical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38"/>
    <x v="7"/>
    <s v="indie rock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46"/>
    <x v="0"/>
    <s v="wearables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5"/>
    <s v="documentary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18"/>
    <x v="7"/>
    <s v="rock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69"/>
    <x v="4"/>
    <s v="small batch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38"/>
    <x v="4"/>
    <s v="small batch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4"/>
    <x v="5"/>
    <s v="documentary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19"/>
    <x v="6"/>
    <s v="plays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.02"/>
    <x v="5"/>
    <s v="documentary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89"/>
    <x v="5"/>
    <s v="documentary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1"/>
    <x v="3"/>
    <s v="video games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35"/>
    <x v="0"/>
    <s v="wearables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08"/>
    <x v="6"/>
    <s v="spaces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09"/>
    <x v="3"/>
    <s v="tabletop games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36"/>
    <x v="0"/>
    <s v="wearables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.03"/>
    <x v="5"/>
    <s v="animation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s v="games/tabletop games"/>
    <n v="98.41"/>
    <x v="3"/>
    <s v="tabletop games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2"/>
    <x v="5"/>
    <s v="documentary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4"/>
    <x v="6"/>
    <s v="plays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2"/>
    <x v="7"/>
    <s v="rock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5"/>
    <x v="3"/>
    <s v="tabletop games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1"/>
    <x v="2"/>
    <s v="photobooks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s v="photography/photobooks"/>
    <n v="82.32"/>
    <x v="2"/>
    <s v="photobooks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0"/>
    <s v="hardware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39"/>
    <x v="0"/>
    <s v="wearables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s v="music/electronic music"/>
    <n v="388.98"/>
    <x v="7"/>
    <s v="electronic music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76"/>
    <x v="4"/>
    <s v="small batch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35"/>
    <x v="6"/>
    <s v="plays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2.99"/>
    <x v="0"/>
    <s v="hardware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4999999999999"/>
    <x v="6"/>
    <s v="spaces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3"/>
    <x v="2"/>
    <s v="photobooks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56"/>
    <x v="2"/>
    <s v="photobooks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38"/>
    <x v="6"/>
    <s v="spaces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19"/>
    <x v="0"/>
    <s v="space exploration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s v="games/tabletop games"/>
    <n v="44.06"/>
    <x v="3"/>
    <s v="tabletop games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999999999999"/>
    <x v="0"/>
    <s v="hardware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75"/>
    <x v="5"/>
    <s v="documentary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4"/>
    <x v="5"/>
    <s v="documentary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86000000000001"/>
    <x v="7"/>
    <s v="rock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s v="film &amp; video/television"/>
    <n v="148.97"/>
    <x v="5"/>
    <s v="television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4"/>
    <x v="2"/>
    <s v="photobooks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2"/>
    <x v="2"/>
    <s v="photobooks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1"/>
    <x v="2"/>
    <s v="photobooks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2"/>
    <x v="0"/>
    <s v="makerspaces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5.96"/>
    <x v="3"/>
    <s v="tabletop games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.04"/>
    <x v="6"/>
    <s v="plays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13"/>
    <x v="6"/>
    <s v="plays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37"/>
    <x v="7"/>
    <s v="rock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06"/>
    <x v="0"/>
    <s v="space exploration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79.97"/>
    <x v="2"/>
    <s v="photobooks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3"/>
    <x v="6"/>
    <s v="spaces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5"/>
    <x v="7"/>
    <s v="indie rock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5"/>
    <s v="documentary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s v="photography/photobooks"/>
    <n v="110.39"/>
    <x v="2"/>
    <s v="photobooks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s v="photography/photobooks"/>
    <n v="96.38"/>
    <x v="2"/>
    <s v="photobooks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6"/>
    <s v="plays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4"/>
    <x v="5"/>
    <s v="documentary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89.96"/>
    <x v="5"/>
    <s v="documentary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5.96"/>
    <x v="0"/>
    <s v="gadgets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85"/>
    <x v="5"/>
    <s v="documentary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0"/>
    <s v="makerspaces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1"/>
    <x v="5"/>
    <s v="documentary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25"/>
    <x v="0"/>
    <s v="wearables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3"/>
    <x v="2"/>
    <s v="photobooks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5"/>
    <x v="3"/>
    <s v="video games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s v="technology/makerspaces"/>
    <n v="373.56"/>
    <x v="0"/>
    <s v="makerspaces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30000000000007"/>
    <x v="0"/>
    <s v="space exploration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5"/>
    <s v="documentary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08999999999997"/>
    <x v="7"/>
    <s v="classical music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8.99"/>
    <x v="7"/>
    <s v="rock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s v="games/tabletop games"/>
    <n v="206.31"/>
    <x v="3"/>
    <s v="tabletop games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3"/>
    <x v="5"/>
    <s v="documentary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4"/>
    <x v="0"/>
    <s v="wearables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1"/>
    <x v="2"/>
    <s v="photobooks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7.97"/>
    <x v="3"/>
    <s v="tabletop games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16"/>
    <x v="7"/>
    <s v="rock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88"/>
    <x v="2"/>
    <s v="photobooks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09"/>
    <x v="6"/>
    <s v="plays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09.96"/>
    <x v="7"/>
    <s v="classical music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78"/>
    <x v="1"/>
    <s v="nonfiction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5"/>
    <s v="television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75"/>
    <x v="5"/>
    <s v="documentary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26"/>
    <x v="5"/>
    <s v="documentary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1"/>
    <x v="6"/>
    <s v="plays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36000000000001"/>
    <x v="1"/>
    <s v="nonfiction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3"/>
    <x v="7"/>
    <s v="rock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82000000000005"/>
    <x v="5"/>
    <s v="television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25"/>
    <x v="6"/>
    <s v="plays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s v="games/tabletop games"/>
    <n v="135.59"/>
    <x v="3"/>
    <s v="tabletop games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1"/>
    <x v="5"/>
    <s v="television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0"/>
    <s v="wearables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57"/>
    <x v="3"/>
    <s v="video games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86"/>
    <x v="0"/>
    <s v="wearables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38"/>
    <x v="2"/>
    <s v="photobooks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2"/>
    <x v="3"/>
    <s v="tabletop games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5"/>
    <x v="0"/>
    <s v="wearables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3"/>
    <x v="0"/>
    <s v="wearables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85"/>
    <x v="3"/>
    <s v="tabletop games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.05"/>
    <x v="0"/>
    <s v="hardware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3999999999999"/>
    <x v="0"/>
    <s v="wearables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6999999999999"/>
    <x v="2"/>
    <s v="photobooks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48"/>
    <x v="5"/>
    <s v="documentary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45"/>
    <x v="0"/>
    <s v="wearables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3"/>
    <s v="tabletop games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4"/>
    <x v="3"/>
    <s v="tabletop games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2"/>
    <x v="5"/>
    <s v="documentary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5.98"/>
    <x v="6"/>
    <s v="spaces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3"/>
    <x v="2"/>
    <s v="photobooks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67"/>
    <x v="7"/>
    <s v="rock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24"/>
    <x v="2"/>
    <s v="photobooks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1"/>
    <x v="7"/>
    <s v="indie rock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459999999999994"/>
    <x v="6"/>
    <s v="spaces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.04"/>
    <x v="0"/>
    <s v="makerspaces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760000000000005"/>
    <x v="5"/>
    <s v="documentary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16"/>
    <x v="2"/>
    <s v="photobooks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3"/>
    <x v="0"/>
    <s v="space exploration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4"/>
    <x v="5"/>
    <s v="documentary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86"/>
    <x v="5"/>
    <s v="documentary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5"/>
    <s v="documentary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0"/>
    <s v="space exploration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1"/>
    <x v="2"/>
    <s v="photobooks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39"/>
    <x v="0"/>
    <s v="wearables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0"/>
    <s v="wearables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3"/>
    <x v="7"/>
    <s v="rock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3"/>
    <x v="7"/>
    <s v="rock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489999999999995"/>
    <x v="6"/>
    <s v="plays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86"/>
    <x v="5"/>
    <s v="documentary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s v="photography/photobooks"/>
    <n v="123.38"/>
    <x v="2"/>
    <s v="photobooks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4"/>
    <x v="7"/>
    <s v="indie rock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3"/>
    <x v="7"/>
    <s v="indie rock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3.97999999999999"/>
    <x v="0"/>
    <s v="hardware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1"/>
    <s v="radio &amp; podcasts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2"/>
    <x v="0"/>
    <s v="space exploration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7"/>
    <s v="indie rock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86"/>
    <x v="0"/>
    <s v="space exploration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s v="film &amp; video/documentary"/>
    <n v="108.01"/>
    <x v="5"/>
    <s v="documentary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58"/>
    <x v="5"/>
    <s v="documentary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2"/>
    <x v="0"/>
    <s v="wearables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49999999999994"/>
    <x v="0"/>
    <s v="hardware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49"/>
    <x v="0"/>
    <s v="hardware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5"/>
    <x v="2"/>
    <s v="photobooks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7.98"/>
    <x v="7"/>
    <s v="rock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s v="photography/photobooks"/>
    <n v="48.04"/>
    <x v="2"/>
    <s v="photobooks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5"/>
    <s v="documentary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s v="theater/spaces"/>
    <n v="128.91"/>
    <x v="6"/>
    <s v="spaces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79"/>
    <x v="6"/>
    <s v="plays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28"/>
    <x v="5"/>
    <s v="documentary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24"/>
    <x v="6"/>
    <s v="plays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18"/>
    <x v="0"/>
    <s v="hardware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7"/>
    <s v="rock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s v="photography/photobooks"/>
    <n v="462.86"/>
    <x v="2"/>
    <s v="photobooks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2"/>
    <x v="2"/>
    <s v="photobooks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5"/>
    <x v="5"/>
    <s v="documentary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63"/>
    <x v="5"/>
    <s v="documentary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11"/>
    <x v="3"/>
    <s v="tabletop games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3"/>
    <x v="0"/>
    <s v="makerspaces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4"/>
    <x v="7"/>
    <s v="rock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3"/>
    <s v="tabletop games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1"/>
    <x v="0"/>
    <s v="wearables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0"/>
    <s v="space exploration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3"/>
    <x v="6"/>
    <s v="spaces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s v="games/tabletop games"/>
    <n v="44.17"/>
    <x v="3"/>
    <s v="tabletop games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77"/>
    <x v="5"/>
    <s v="documentary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1"/>
    <x v="6"/>
    <s v="plays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s v="theater/plays"/>
    <n v="327.08"/>
    <x v="6"/>
    <s v="plays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"/>
    <x v="6"/>
    <s v="spaces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59"/>
    <x v="6"/>
    <s v="plays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6.97"/>
    <x v="0"/>
    <s v="hardware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5.98"/>
    <x v="2"/>
    <s v="photobooks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05"/>
    <x v="7"/>
    <s v="rock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.03"/>
    <x v="7"/>
    <s v="indie rock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3"/>
    <x v="6"/>
    <s v="musical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4"/>
    <x v="5"/>
    <s v="documentary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3"/>
    <x v="7"/>
    <s v="rock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s v="photography/photobooks"/>
    <n v="111.18"/>
    <x v="2"/>
    <s v="photobooks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17"/>
    <x v="6"/>
    <s v="plays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07"/>
    <x v="2"/>
    <s v="photobooks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1"/>
    <x v="2"/>
    <s v="photobooks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3"/>
    <x v="6"/>
    <s v="plays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6"/>
    <s v="plays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5"/>
    <s v="documentary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69000000000005"/>
    <x v="0"/>
    <s v="wearables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79"/>
    <x v="6"/>
    <s v="plays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5"/>
    <x v="6"/>
    <s v="plays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.04"/>
    <x v="7"/>
    <s v="rock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18"/>
    <x v="6"/>
    <s v="plays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2"/>
    <x v="5"/>
    <s v="television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4"/>
    <x v="2"/>
    <s v="photobooks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489999999999995"/>
    <x v="5"/>
    <s v="documentary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2"/>
    <x v="6"/>
    <s v="plays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1"/>
    <x v="4"/>
    <s v="small batch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39"/>
    <x v="7"/>
    <s v="rock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67"/>
    <x v="1"/>
    <s v="radio &amp; podcasts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5"/>
    <x v="4"/>
    <s v="small batch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7"/>
    <x v="6"/>
    <s v="plays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.02"/>
    <x v="6"/>
    <s v="plays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7.99"/>
    <x v="7"/>
    <s v="rock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95"/>
    <x v="6"/>
    <s v="spaces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2"/>
    <x v="3"/>
    <s v="tabletop games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.02"/>
    <x v="5"/>
    <s v="documentary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48"/>
    <x v="5"/>
    <s v="television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0"/>
    <s v="wearables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790000000000006"/>
    <x v="7"/>
    <s v="rock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69"/>
    <x v="6"/>
    <s v="plays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5"/>
    <x v="7"/>
    <s v="rock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2"/>
    <x v="0"/>
    <s v="wearables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s v="games/video games"/>
    <n v="26.6"/>
    <x v="3"/>
    <s v="video games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19"/>
    <x v="0"/>
    <s v="hardware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88"/>
    <x v="5"/>
    <s v="documentary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4"/>
    <x v="5"/>
    <s v="television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4999999999999"/>
    <x v="0"/>
    <s v="hardware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3"/>
    <x v="0"/>
    <s v="wearables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2"/>
    <x v="7"/>
    <s v="rock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36"/>
    <x v="7"/>
    <s v="rock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1"/>
    <x v="0"/>
    <s v="hardware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2"/>
    <s v="photobooks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2"/>
    <x v="5"/>
    <s v="documentary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3"/>
    <x v="3"/>
    <s v="tabletop games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s v="technology/web"/>
    <n v="402.71"/>
    <x v="0"/>
    <s v="web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68"/>
    <x v="7"/>
    <s v="classical music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59.97"/>
    <x v="1"/>
    <s v="nonfiction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37"/>
    <x v="3"/>
    <s v="tabletop games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0.97999999999999"/>
    <x v="3"/>
    <s v="tabletop games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s v="photography/photobooks"/>
    <n v="79.41"/>
    <x v="2"/>
    <s v="photobooks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s v="music/rock"/>
    <n v="70.58"/>
    <x v="7"/>
    <s v="rock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66"/>
    <x v="5"/>
    <s v="documentary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79"/>
    <x v="2"/>
    <s v="photobooks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49"/>
    <x v="7"/>
    <s v="rock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5"/>
    <x v="0"/>
    <s v="wearables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1999999999999"/>
    <x v="1"/>
    <s v="nonfiction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180000000000007"/>
    <x v="4"/>
    <s v="small batch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s v="games/tabletop games"/>
    <n v="52.7"/>
    <x v="3"/>
    <s v="tabletop games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4"/>
    <x v="2"/>
    <s v="photobooks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77"/>
    <x v="6"/>
    <s v="plays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1"/>
    <x v="6"/>
    <s v="spaces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2"/>
    <x v="0"/>
    <s v="hardware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s v="photography/photobooks"/>
    <n v="211.48"/>
    <x v="2"/>
    <s v="photobooks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49999999999994"/>
    <x v="5"/>
    <s v="documentary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8"/>
    <x v="5"/>
    <s v="documentary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46"/>
    <x v="5"/>
    <s v="documentary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7.97"/>
    <x v="0"/>
    <s v="wearables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3"/>
    <x v="5"/>
    <s v="shorts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3"/>
    <x v="0"/>
    <s v="web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760000000000005"/>
    <x v="6"/>
    <s v="plays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1"/>
    <x v="1"/>
    <s v="nonfiction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4"/>
    <x v="6"/>
    <s v="plays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s v="technology/wearables"/>
    <n v="133.25"/>
    <x v="0"/>
    <s v="wearables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4"/>
    <x v="6"/>
    <s v="spaces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69999999999993"/>
    <x v="6"/>
    <s v="plays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1"/>
    <x v="5"/>
    <s v="documentary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25"/>
    <x v="0"/>
    <s v="hardware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1"/>
    <x v="6"/>
    <s v="plays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1"/>
    <x v="7"/>
    <s v="rock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56"/>
    <x v="6"/>
    <s v="plays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.02"/>
    <x v="0"/>
    <s v="wearables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2"/>
    <x v="7"/>
    <s v="rock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s v="photography/photobooks"/>
    <n v="94.74"/>
    <x v="2"/>
    <s v="photobooks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4"/>
    <x v="7"/>
    <s v="rock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4"/>
    <x v="0"/>
    <s v="hardware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05"/>
    <x v="6"/>
    <s v="plays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39999999999995"/>
    <x v="6"/>
    <s v="plays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6"/>
    <s v="spaces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57"/>
    <x v="6"/>
    <s v="plays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"/>
    <x v="6"/>
    <s v="plays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4"/>
    <x v="2"/>
    <s v="photobooks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35"/>
    <x v="6"/>
    <s v="plays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3000000000001"/>
    <x v="5"/>
    <s v="documentary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s v="theater/spaces"/>
    <n v="109.59"/>
    <x v="6"/>
    <s v="spaces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1"/>
    <x v="0"/>
    <s v="hardware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4"/>
    <x v="0"/>
    <s v="space exploration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48"/>
    <x v="6"/>
    <s v="plays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1"/>
    <x v="5"/>
    <s v="television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38"/>
    <x v="7"/>
    <s v="metal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4"/>
    <x v="5"/>
    <s v="television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5"/>
    <s v="documentary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2"/>
    <x v="2"/>
    <s v="photobooks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"/>
    <x v="5"/>
    <s v="television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3"/>
    <x v="5"/>
    <s v="documentary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6"/>
    <s v="plays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s v="theater/spaces"/>
    <n v="64.16"/>
    <x v="6"/>
    <s v="spaces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3"/>
    <x v="3"/>
    <s v="tabletop games"/>
  </r>
  <r>
    <n v="610"/>
    <s v="Bitch"/>
    <s v="A roadmovie by paw"/>
    <n v="100000"/>
    <n v="11943"/>
    <x v="2"/>
    <x v="10"/>
    <s v="SEK"/>
    <n v="1419780149"/>
    <n v="1417101749"/>
    <b v="0"/>
    <n v="38"/>
    <b v="0"/>
    <n v="12"/>
    <s v="film &amp; video/drama"/>
    <n v="314.29000000000002"/>
    <x v="5"/>
    <s v="drama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4"/>
    <x v="2"/>
    <s v="photobooks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s v="theater/plays"/>
    <n v="125.05"/>
    <x v="6"/>
    <s v="plays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3"/>
    <x v="0"/>
    <s v="wearables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6999999999999"/>
    <x v="7"/>
    <s v="rock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89"/>
    <x v="0"/>
    <s v="wearables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3.98"/>
    <x v="6"/>
    <s v="plays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180000000000007"/>
    <x v="0"/>
    <s v="hardware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s v="games/tabletop games"/>
    <n v="81.56"/>
    <x v="3"/>
    <s v="tabletop games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5.99"/>
    <x v="7"/>
    <s v="electronic music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s v="technology/wearables"/>
    <n v="292.08"/>
    <x v="0"/>
    <s v="wearables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6"/>
    <x v="5"/>
    <s v="documentary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.02"/>
    <x v="7"/>
    <s v="rock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 "/>
    <n v="63.92"/>
    <x v="8"/>
    <m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48"/>
    <x v="5"/>
    <s v="television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77"/>
    <x v="2"/>
    <s v="photobooks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46"/>
    <x v="0"/>
    <s v="hardware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4"/>
    <s v="small batch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07"/>
    <x v="4"/>
    <s v="small batch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87"/>
    <x v="6"/>
    <s v="plays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s v="technology/space exploration"/>
    <n v="136.9"/>
    <x v="0"/>
    <s v="space exploration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88"/>
    <x v="7"/>
    <s v="rock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s v="technology/wearables"/>
    <n v="603.53"/>
    <x v="0"/>
    <s v="wearables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68"/>
    <x v="6"/>
    <s v="plays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2"/>
    <x v="6"/>
    <s v="spaces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1"/>
    <x v="3"/>
    <s v="tabletop games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6"/>
    <x v="7"/>
    <s v="rock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2"/>
    <x v="7"/>
    <s v="indie rock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77"/>
    <x v="6"/>
    <s v="plays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7"/>
    <s v="rock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.05"/>
    <x v="1"/>
    <s v="nonfiction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16"/>
    <x v="6"/>
    <s v="plays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78"/>
    <x v="3"/>
    <s v="tabletop games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05"/>
    <x v="5"/>
    <s v="documentary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4"/>
    <x v="0"/>
    <s v="hardware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3"/>
    <x v="5"/>
    <s v="documentary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78"/>
    <x v="6"/>
    <s v="spaces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s v="photography/photobooks"/>
    <n v="81.27"/>
    <x v="2"/>
    <s v="photobooks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s v="music/electronic music"/>
    <n v="79.260000000000005"/>
    <x v="7"/>
    <s v="electronic music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1"/>
    <x v="7"/>
    <s v="rock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3"/>
    <x v="6"/>
    <s v="plays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3"/>
    <x v="5"/>
    <s v="shorts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8.94999999999999"/>
    <x v="5"/>
    <s v="television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1"/>
    <x v="7"/>
    <s v="indie rock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s v="theater/plays"/>
    <n v="151.46"/>
    <x v="6"/>
    <s v="plays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07"/>
    <x v="6"/>
    <s v="plays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15"/>
    <x v="0"/>
    <s v="makerspaces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"/>
    <x v="0"/>
    <s v="hardware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5"/>
    <x v="7"/>
    <s v="pop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s v="photography/photobooks"/>
    <n v="133.9"/>
    <x v="2"/>
    <s v="photobooks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3"/>
    <x v="3"/>
    <s v="tabletop games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0"/>
    <s v="wearables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2"/>
    <x v="5"/>
    <s v="documentary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27"/>
    <x v="3"/>
    <s v="tabletop games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4"/>
    <s v="small batch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27000000000001"/>
    <x v="6"/>
    <s v="plays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48"/>
    <x v="7"/>
    <s v="electronic music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0"/>
    <s v="space exploration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3"/>
    <s v="tabletop games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.03"/>
    <x v="6"/>
    <s v="plays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69"/>
    <x v="4"/>
    <s v="small batch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4"/>
    <x v="0"/>
    <s v="wearables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s v="publishing/nonfiction"/>
    <n v="187.19"/>
    <x v="1"/>
    <s v="nonfiction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1"/>
    <x v="5"/>
    <s v="documentary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1"/>
    <x v="7"/>
    <s v="rock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3.95"/>
    <x v="6"/>
    <s v="plays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5.96"/>
    <x v="1"/>
    <s v="nonfiction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7.96"/>
    <x v="7"/>
    <s v="indie rock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3"/>
    <x v="6"/>
    <s v="plays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08"/>
    <x v="7"/>
    <s v="electronic music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17"/>
    <x v="5"/>
    <s v="documentary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2"/>
    <x v="5"/>
    <s v="documentary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4"/>
    <x v="7"/>
    <s v="rock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6"/>
    <s v="plays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1.97"/>
    <x v="7"/>
    <s v="rock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0"/>
    <s v="hardware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37"/>
    <x v="7"/>
    <s v="rock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27"/>
    <x v="5"/>
    <s v="television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6"/>
    <s v="spaces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05"/>
    <x v="7"/>
    <s v="indie rock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s v="theater/plays"/>
    <n v="90.68"/>
    <x v="6"/>
    <s v="plays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5"/>
    <x v="5"/>
    <s v="documentary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"/>
    <x v="5"/>
    <s v="documentary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"/>
    <x v="6"/>
    <s v="plays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57"/>
    <x v="6"/>
    <s v="plays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21"/>
    <x v="5"/>
    <s v="television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69"/>
    <x v="2"/>
    <s v="photobooks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3"/>
    <x v="6"/>
    <s v="musical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3"/>
    <x v="7"/>
    <s v="rock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2"/>
    <x v="6"/>
    <s v="plays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s v="publishing/nonfiction"/>
    <n v="59.36"/>
    <x v="1"/>
    <s v="nonfiction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62"/>
    <x v="7"/>
    <s v="rock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1000000000001"/>
    <x v="7"/>
    <s v="indie rock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7"/>
    <s v="indie rock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29"/>
    <x v="6"/>
    <s v="plays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24"/>
    <x v="6"/>
    <s v="plays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1"/>
    <x v="7"/>
    <s v="rock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4"/>
    <x v="6"/>
    <s v="plays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5"/>
    <x v="5"/>
    <s v="documentary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1"/>
    <x v="6"/>
    <s v="plays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"/>
    <x v="5"/>
    <s v="television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77000000000001"/>
    <x v="6"/>
    <s v="musical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71"/>
    <x v="6"/>
    <s v="spaces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3"/>
    <x v="6"/>
    <s v="plays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5"/>
    <x v="7"/>
    <s v="pop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650000000000006"/>
    <x v="2"/>
    <s v="photobooks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.01"/>
    <x v="7"/>
    <s v="rock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77"/>
    <x v="6"/>
    <s v="plays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87"/>
    <x v="6"/>
    <s v="plays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.02"/>
    <x v="5"/>
    <s v="documentary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46"/>
    <x v="0"/>
    <s v="hardware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26"/>
    <x v="7"/>
    <s v="faith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3"/>
    <x v="6"/>
    <s v="plays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3"/>
    <x v="6"/>
    <s v="plays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4"/>
    <x v="6"/>
    <s v="plays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4"/>
    <x v="6"/>
    <s v="plays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2"/>
    <x v="7"/>
    <s v="classical music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3"/>
    <x v="7"/>
    <s v="rock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4"/>
    <x v="1"/>
    <s v="nonfiction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"/>
    <x v="7"/>
    <s v="rock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"/>
    <x v="6"/>
    <s v="spaces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1"/>
    <x v="3"/>
    <s v="mobile games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s v="technology/hardware"/>
    <n v="169.52"/>
    <x v="0"/>
    <s v="hardware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69"/>
    <x v="6"/>
    <s v="plays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2"/>
    <x v="5"/>
    <s v="documentary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19"/>
    <x v="1"/>
    <s v="radio &amp; podcasts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79"/>
    <x v="2"/>
    <s v="photobooks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7"/>
    <s v="rock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1"/>
    <x v="6"/>
    <s v="plays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5"/>
    <x v="6"/>
    <s v="plays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49999999999994"/>
    <x v="1"/>
    <s v="nonfiction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40000000000006"/>
    <x v="7"/>
    <s v="rock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3"/>
    <x v="2"/>
    <s v="photobooks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2"/>
    <x v="2"/>
    <s v="photobooks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1"/>
    <x v="2"/>
    <s v="photobooks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1"/>
    <x v="6"/>
    <s v="plays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19"/>
    <x v="2"/>
    <s v="photobooks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s v="photography/photobooks"/>
    <n v="104.39"/>
    <x v="2"/>
    <s v="photobooks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5"/>
    <s v="documentary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7"/>
    <s v="indie rock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1"/>
    <x v="7"/>
    <s v="rock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16"/>
    <x v="2"/>
    <s v="photobooks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"/>
    <x v="3"/>
    <s v="tabletop games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4"/>
    <x v="5"/>
    <s v="documentary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4"/>
    <x v="7"/>
    <s v="indie rock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2"/>
    <x v="7"/>
    <s v="indie rock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3"/>
    <x v="6"/>
    <s v="spaces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.04"/>
    <x v="7"/>
    <s v="rock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13"/>
    <x v="7"/>
    <s v="rock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s v="theater/plays"/>
    <n v="126.72"/>
    <x v="6"/>
    <s v="plays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2"/>
    <x v="2"/>
    <s v="photobooks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6"/>
    <x v="2"/>
    <s v="photobooks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2"/>
    <x v="5"/>
    <s v="television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5"/>
    <x v="5"/>
    <s v="documentary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06"/>
    <x v="0"/>
    <s v="hardware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2"/>
    <x v="3"/>
    <s v="tabletop games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5"/>
    <s v="documentary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5"/>
    <x v="0"/>
    <s v="wearables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s v="music/rock"/>
    <n v="65.91"/>
    <x v="7"/>
    <s v="rock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0"/>
    <s v="wearables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5.99"/>
    <x v="5"/>
    <s v="drama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57"/>
    <x v="3"/>
    <s v="tabletop games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7"/>
    <s v="indie rock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1"/>
    <x v="6"/>
    <s v="spaces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s v="film &amp; video/television"/>
    <n v="194.44"/>
    <x v="5"/>
    <s v="television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5000000000002"/>
    <x v="6"/>
    <s v="plays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27"/>
    <x v="7"/>
    <s v="indie rock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19"/>
    <x v="5"/>
    <s v="documentary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4"/>
    <x v="7"/>
    <s v="faith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88"/>
    <x v="6"/>
    <s v="musical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28"/>
    <x v="6"/>
    <s v="spaces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85"/>
    <x v="7"/>
    <s v="pop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s v="theater/plays"/>
    <n v="173.7"/>
    <x v="6"/>
    <s v="plays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s v="games/tabletop games"/>
    <n v="144.43"/>
    <x v="3"/>
    <s v="tabletop games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13"/>
    <x v="4"/>
    <s v="small batch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2"/>
    <x v="5"/>
    <s v="documentary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1"/>
    <x v="0"/>
    <s v="wearables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s v="theater/spaces"/>
    <n v="88.87"/>
    <x v="6"/>
    <s v="spaces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760000000000005"/>
    <x v="4"/>
    <s v="food trucks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2"/>
    <x v="5"/>
    <s v="television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5.99"/>
    <x v="4"/>
    <s v="small batch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2"/>
    <x v="5"/>
    <s v="documentary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4"/>
    <x v="9"/>
    <s v="audio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2"/>
    <x v="6"/>
    <s v="musical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4"/>
    <x v="5"/>
    <s v="television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88"/>
    <x v="5"/>
    <s v="television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65"/>
    <x v="6"/>
    <s v="spaces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79"/>
    <x v="2"/>
    <s v="photobooks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8.96"/>
    <x v="7"/>
    <s v="rock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86"/>
    <x v="6"/>
    <s v="spaces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67"/>
    <x v="4"/>
    <s v="small batch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68"/>
    <x v="7"/>
    <s v="rock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1"/>
    <x v="7"/>
    <s v="rock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2"/>
    <x v="6"/>
    <s v="plays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.02"/>
    <x v="6"/>
    <s v="spaces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2"/>
    <x v="5"/>
    <s v="animation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4"/>
    <x v="0"/>
    <s v="hardware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3"/>
    <x v="3"/>
    <s v="tabletop games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.03"/>
    <x v="7"/>
    <s v="classical music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2"/>
    <s v="photobooks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s v="food/food trucks"/>
    <n v="305.77999999999997"/>
    <x v="4"/>
    <s v="food trucks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6"/>
    <s v="plays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6"/>
    <s v="musical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87"/>
    <x v="6"/>
    <s v="plays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36"/>
    <x v="6"/>
    <s v="plays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4"/>
    <x v="7"/>
    <s v="pop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78"/>
    <x v="7"/>
    <s v="pop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1.97999999999999"/>
    <x v="6"/>
    <s v="plays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s v="photography/photobooks"/>
    <n v="67.14"/>
    <x v="2"/>
    <s v="photobooks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s v="publishing/translations"/>
    <n v="744.55"/>
    <x v="1"/>
    <s v="translations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3"/>
    <s v="tabletop games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17"/>
    <x v="6"/>
    <s v="musical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869999999999997"/>
    <x v="1"/>
    <s v="radio &amp; podcasts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s v="music/rock"/>
    <n v="77.64"/>
    <x v="7"/>
    <s v="rock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2"/>
    <x v="0"/>
    <s v="hardware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6"/>
    <s v="plays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s v="theater/plays"/>
    <n v="202.85"/>
    <x v="6"/>
    <s v="plays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28"/>
    <x v="6"/>
    <s v="plays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3"/>
    <s v="tabletop games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68"/>
    <x v="7"/>
    <s v="indie rock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s v="music/pop"/>
    <n v="80.180000000000007"/>
    <x v="7"/>
    <s v="pop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4.95"/>
    <x v="7"/>
    <s v="rock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3"/>
    <x v="4"/>
    <s v="small batch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4.99"/>
    <x v="6"/>
    <s v="plays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3"/>
    <x v="7"/>
    <s v="rock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67"/>
    <x v="3"/>
    <s v="video games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2"/>
    <x v="3"/>
    <s v="video games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6.96"/>
    <x v="7"/>
    <s v="indie rock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47"/>
    <x v="3"/>
    <s v="tabletop games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31"/>
    <x v="7"/>
    <s v="rock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89"/>
    <x v="7"/>
    <s v="rock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07"/>
    <x v="5"/>
    <s v="documentary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7"/>
    <s v="metal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88"/>
    <x v="6"/>
    <s v="plays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8"/>
    <x v="2"/>
    <s v="photobooks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1"/>
    <x v="6"/>
    <s v="plays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89"/>
    <x v="5"/>
    <s v="documentary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67"/>
    <x v="2"/>
    <s v="photobooks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2"/>
    <x v="6"/>
    <s v="musical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150000000000006"/>
    <x v="7"/>
    <s v="pop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1"/>
    <s v="nonfiction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58999999999997"/>
    <x v="6"/>
    <s v="spaces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27"/>
    <x v="6"/>
    <s v="plays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3"/>
    <x v="6"/>
    <s v="plays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3"/>
    <x v="5"/>
    <s v="documentary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46"/>
    <x v="0"/>
    <s v="wearables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1"/>
    <x v="6"/>
    <s v="plays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05"/>
    <x v="5"/>
    <s v="documentary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1"/>
    <x v="7"/>
    <s v="indie rock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57"/>
    <x v="0"/>
    <s v="hardware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8"/>
    <x v="6"/>
    <s v="plays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s v="games/tabletop games"/>
    <n v="37.119999999999997"/>
    <x v="3"/>
    <s v="tabletop games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2"/>
    <x v="0"/>
    <s v="wearables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86"/>
    <x v="7"/>
    <s v="rock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2"/>
    <x v="7"/>
    <s v="indie rock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46"/>
    <x v="5"/>
    <s v="animation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3"/>
    <x v="7"/>
    <s v="rock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67"/>
    <x v="7"/>
    <s v="electronic music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39999999999995"/>
    <x v="5"/>
    <s v="documentary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5"/>
    <s v="documentary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38"/>
    <x v="5"/>
    <s v="shorts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s v="theater/plays"/>
    <n v="84.29"/>
    <x v="6"/>
    <s v="plays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2"/>
    <x v="5"/>
    <s v="shorts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1"/>
    <x v="5"/>
    <s v="science fiction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29"/>
    <x v="7"/>
    <s v="rock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1"/>
    <x v="7"/>
    <s v="classical music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6"/>
    <s v="plays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.03"/>
    <x v="6"/>
    <s v="spaces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57"/>
    <x v="0"/>
    <s v="space exploration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3"/>
    <x v="1"/>
    <s v="nonfiction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6"/>
    <s v="spaces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3"/>
    <x v="6"/>
    <s v="plays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2"/>
    <x v="5"/>
    <s v="animation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s v="film &amp; video/shorts"/>
    <n v="132.05000000000001"/>
    <x v="5"/>
    <s v="shorts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77000000000001"/>
    <x v="7"/>
    <s v="pop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39999999999995"/>
    <x v="7"/>
    <s v="rock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3"/>
    <x v="3"/>
    <s v="tabletop games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6"/>
    <s v="plays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07"/>
    <x v="7"/>
    <s v="rock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47"/>
    <x v="0"/>
    <s v="hardware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17"/>
    <x v="2"/>
    <s v="photobooks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"/>
    <x v="5"/>
    <s v="shorts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7"/>
    <s v="indie rock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3"/>
    <x v="0"/>
    <s v="hardware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3"/>
    <x v="1"/>
    <s v="nonfiction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6"/>
    <s v="plays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3.98"/>
    <x v="3"/>
    <s v="video games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7"/>
    <s v="indie rock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4"/>
    <x v="0"/>
    <s v="hardware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19"/>
    <x v="0"/>
    <s v="hardware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09999999999994"/>
    <x v="7"/>
    <s v="rock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3"/>
    <x v="6"/>
    <s v="spaces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s v="theater/plays"/>
    <n v="126.67"/>
    <x v="6"/>
    <s v="plays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5"/>
    <x v="1"/>
    <s v="nonfiction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08"/>
    <x v="7"/>
    <s v="rock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6999999999999"/>
    <x v="2"/>
    <s v="photobooks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1"/>
    <x v="6"/>
    <s v="spaces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2"/>
    <x v="6"/>
    <s v="plays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87"/>
    <x v="5"/>
    <s v="documentary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27000000000001"/>
    <x v="7"/>
    <s v="rock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"/>
    <x v="6"/>
    <s v="plays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77"/>
    <x v="6"/>
    <s v="plays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48"/>
    <x v="7"/>
    <s v="indie rock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"/>
    <x v="5"/>
    <s v="shorts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67"/>
    <x v="6"/>
    <s v="spaces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7.98"/>
    <x v="7"/>
    <s v="rock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69999999999993"/>
    <x v="6"/>
    <s v="plays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33"/>
    <x v="0"/>
    <s v="hardware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s v="publishing/nonfiction"/>
    <n v="127.33"/>
    <x v="1"/>
    <s v="nonfiction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38"/>
    <x v="7"/>
    <s v="electronic music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38"/>
    <x v="5"/>
    <s v="animation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88999999999999"/>
    <x v="0"/>
    <s v="wearables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29"/>
    <x v="5"/>
    <s v="shorts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7"/>
    <s v="electronic music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s v="music/rock"/>
    <n v="62.87"/>
    <x v="7"/>
    <s v="rock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.03"/>
    <x v="7"/>
    <s v="electronic music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s v="theater/musical"/>
    <n v="356.84"/>
    <x v="6"/>
    <s v="musical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25"/>
    <x v="2"/>
    <s v="photobooks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18"/>
    <x v="7"/>
    <s v="rock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5"/>
    <x v="5"/>
    <s v="documentary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s v="music/pop"/>
    <n v="159.52000000000001"/>
    <x v="7"/>
    <s v="pop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59"/>
    <x v="5"/>
    <s v="animation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76"/>
    <x v="6"/>
    <s v="spaces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66"/>
    <x v="7"/>
    <s v="indie rock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1"/>
    <x v="0"/>
    <s v="wearables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77"/>
    <x v="6"/>
    <s v="musical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59"/>
    <x v="5"/>
    <s v="documentary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3"/>
    <x v="2"/>
    <s v="photobooks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18"/>
    <x v="6"/>
    <s v="spaces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3.95"/>
    <x v="5"/>
    <s v="documentary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1"/>
    <x v="6"/>
    <s v="plays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s v="technology/wearables"/>
    <n v="161.22"/>
    <x v="0"/>
    <s v="wearables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19"/>
    <x v="7"/>
    <s v="classical music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0"/>
    <s v="wearables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7"/>
    <s v="classical music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479999999999997"/>
    <x v="5"/>
    <s v="animation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4"/>
    <x v="6"/>
    <s v="spaces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07"/>
    <x v="2"/>
    <s v="photobooks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19"/>
    <x v="0"/>
    <s v="wearables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549999999999997"/>
    <x v="7"/>
    <s v="indie rock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4"/>
    <x v="6"/>
    <s v="plays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159999999999997"/>
    <x v="7"/>
    <s v="electronic music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999999999999"/>
    <x v="7"/>
    <s v="classical music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87"/>
    <x v="5"/>
    <s v="documentary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19"/>
    <x v="7"/>
    <s v="rock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2"/>
    <x v="7"/>
    <s v="indie rock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s v="film &amp; video/shorts"/>
    <n v="375.76"/>
    <x v="5"/>
    <s v="shorts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87"/>
    <x v="0"/>
    <s v="space exploration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2"/>
    <x v="3"/>
    <s v="video games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05"/>
    <x v="1"/>
    <s v="art books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.02"/>
    <x v="7"/>
    <s v="rock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"/>
    <x v="2"/>
    <s v="photobooks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"/>
    <x v="6"/>
    <s v="plays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5"/>
    <x v="5"/>
    <s v="documentary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.03"/>
    <x v="6"/>
    <s v="plays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5"/>
    <x v="7"/>
    <s v="rock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"/>
    <x v="1"/>
    <s v="nonfiction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39999999999995"/>
    <x v="6"/>
    <s v="plays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3"/>
    <x v="6"/>
    <s v="spaces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3"/>
    <x v="7"/>
    <s v="classical music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"/>
    <x v="5"/>
    <s v="documentary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1"/>
    <x v="7"/>
    <s v="pop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849999999999994"/>
    <x v="7"/>
    <s v="rock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4"/>
    <x v="1"/>
    <s v="nonfiction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78"/>
    <x v="6"/>
    <s v="plays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s v="photography/photobooks"/>
    <n v="221.79"/>
    <x v="2"/>
    <s v="photobooks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6"/>
    <s v="plays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67"/>
    <x v="7"/>
    <s v="metal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27"/>
    <x v="7"/>
    <s v="indie rock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78"/>
    <x v="6"/>
    <s v="plays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37"/>
    <x v="2"/>
    <s v="photobooks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4"/>
    <x v="6"/>
    <s v="plays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1"/>
    <x v="0"/>
    <s v="wearables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67"/>
    <x v="1"/>
    <s v="nonfiction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3"/>
    <x v="0"/>
    <s v="wearables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s v="music/classical music"/>
    <n v="165.16"/>
    <x v="7"/>
    <s v="classical music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4"/>
    <x v="7"/>
    <s v="rock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78"/>
    <x v="7"/>
    <s v="rock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09999999999994"/>
    <x v="6"/>
    <s v="plays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6"/>
    <x v="5"/>
    <s v="documentary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69999999999993"/>
    <x v="7"/>
    <s v="rock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36000000000001"/>
    <x v="6"/>
    <s v="plays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49"/>
    <x v="7"/>
    <s v="indie rock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7"/>
    <s v="rock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56"/>
    <x v="4"/>
    <s v="food trucks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78"/>
    <x v="7"/>
    <s v="rock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s v="film &amp; video/television"/>
    <n v="147.71"/>
    <x v="5"/>
    <s v="television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30000000000003"/>
    <x v="7"/>
    <s v="indie rock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47"/>
    <x v="7"/>
    <s v="indie rock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1"/>
    <x v="7"/>
    <s v="rock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49999999999997"/>
    <x v="7"/>
    <s v="rock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63"/>
    <x v="3"/>
    <s v="tabletop games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790000000000006"/>
    <x v="6"/>
    <s v="plays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3"/>
    <x v="2"/>
    <s v="photobooks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25"/>
    <x v="6"/>
    <s v="musical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3"/>
    <x v="5"/>
    <s v="television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3"/>
    <x v="2"/>
    <s v="photobooks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3"/>
    <x v="7"/>
    <s v="indie rock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.01"/>
    <x v="7"/>
    <s v="metal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s v="technology/wearables"/>
    <n v="859.86"/>
    <x v="0"/>
    <s v="wearables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1"/>
    <x v="6"/>
    <s v="plays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88"/>
    <x v="5"/>
    <s v="documentary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76"/>
    <x v="6"/>
    <s v="plays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"/>
    <x v="5"/>
    <s v="television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8"/>
    <x v="5"/>
    <s v="documentary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7"/>
    <s v="indie rock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3"/>
    <x v="6"/>
    <s v="plays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90000000000006"/>
    <x v="6"/>
    <s v="plays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19"/>
    <x v="1"/>
    <s v="nonfiction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38"/>
    <x v="6"/>
    <s v="plays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s v="technology/hardware"/>
    <n v="120.86"/>
    <x v="0"/>
    <s v="hardware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5"/>
    <x v="5"/>
    <s v="documentary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82"/>
    <x v="3"/>
    <s v="tabletop games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3"/>
    <x v="5"/>
    <s v="documentary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16"/>
    <x v="2"/>
    <s v="photobooks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4"/>
    <x v="0"/>
    <s v="space exploration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12"/>
    <x v="4"/>
    <s v="food trucks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.03"/>
    <x v="7"/>
    <s v="electronic music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09"/>
    <x v="6"/>
    <s v="spaces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6"/>
    <s v="plays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86"/>
    <x v="6"/>
    <s v="plays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4"/>
    <x v="7"/>
    <s v="rock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30000000000003"/>
    <x v="7"/>
    <s v="metal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8"/>
    <x v="6"/>
    <s v="plays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29"/>
    <x v="2"/>
    <s v="photobooks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8"/>
    <x v="6"/>
    <s v="plays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3"/>
    <x v="0"/>
    <s v="wearables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69"/>
    <x v="6"/>
    <s v="plays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48"/>
    <x v="7"/>
    <s v="rock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1"/>
    <x v="6"/>
    <s v="plays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3"/>
    <x v="6"/>
    <s v="plays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3"/>
    <x v="7"/>
    <s v="jazz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3"/>
    <x v="6"/>
    <s v="plays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6"/>
    <s v="plays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s v="publishing/nonfiction"/>
    <n v="40.76"/>
    <x v="1"/>
    <s v="nonfiction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s v="theater/plays"/>
    <n v="68.25"/>
    <x v="6"/>
    <s v="plays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1"/>
    <x v="5"/>
    <s v="documentary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3"/>
    <x v="2"/>
    <s v="photobooks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1"/>
    <x v="5"/>
    <s v="shorts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.010000000000005"/>
    <x v="7"/>
    <s v="rock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260000000000005"/>
    <x v="6"/>
    <s v="plays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47"/>
    <x v="5"/>
    <s v="documentary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150000000000006"/>
    <x v="6"/>
    <s v="plays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28"/>
    <x v="0"/>
    <s v="space exploration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09999999999994"/>
    <x v="7"/>
    <s v="indie rock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19"/>
    <x v="6"/>
    <s v="plays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2"/>
    <x v="6"/>
    <s v="plays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78"/>
    <x v="5"/>
    <s v="television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s v="publishing/nonfiction"/>
    <n v="53.19"/>
    <x v="1"/>
    <s v="nonfiction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88"/>
    <x v="7"/>
    <s v="rock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2"/>
    <x v="0"/>
    <s v="wearables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18"/>
    <x v="5"/>
    <s v="documentary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39"/>
    <x v="4"/>
    <s v="food trucks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78"/>
    <x v="5"/>
    <s v="documentary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7"/>
    <s v="pop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2"/>
    <x v="7"/>
    <s v="rock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3"/>
    <x v="3"/>
    <s v="tabletop games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30000000000003"/>
    <x v="6"/>
    <s v="plays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19999999999993"/>
    <x v="6"/>
    <s v="plays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6.97"/>
    <x v="6"/>
    <s v="musical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s v="games/tabletop games"/>
    <n v="37.479999999999997"/>
    <x v="3"/>
    <s v="tabletop games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86"/>
    <x v="4"/>
    <s v="small batch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09"/>
    <x v="6"/>
    <s v="plays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s v="theater/plays"/>
    <n v="72.38"/>
    <x v="6"/>
    <s v="plays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6"/>
    <x v="7"/>
    <s v="rock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s v="games/tabletop games"/>
    <n v="69.569999999999993"/>
    <x v="3"/>
    <s v="tabletop games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75"/>
    <x v="6"/>
    <s v="plays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6"/>
    <s v="plays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69"/>
    <x v="1"/>
    <s v="nonfiction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6"/>
    <x v="7"/>
    <s v="rock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19999999999993"/>
    <x v="6"/>
    <s v="plays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47"/>
    <x v="5"/>
    <s v="documentary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5"/>
    <x v="2"/>
    <s v="photobooks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3"/>
    <x v="1"/>
    <s v="nonfiction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4"/>
    <x v="7"/>
    <s v="rock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.04"/>
    <x v="7"/>
    <s v="indie rock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55"/>
    <x v="1"/>
    <s v="translations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6"/>
    <s v="plays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4"/>
    <x v="2"/>
    <s v="photobooks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s v="games/tabletop games"/>
    <n v="53.08"/>
    <x v="3"/>
    <s v="tabletop games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s v="film &amp; video/shorts"/>
    <n v="102.08"/>
    <x v="5"/>
    <s v="shorts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1"/>
    <x v="6"/>
    <s v="musical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3"/>
    <x v="7"/>
    <s v="rock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6999999999999"/>
    <x v="0"/>
    <s v="hardware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87"/>
    <x v="2"/>
    <s v="photobooks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67"/>
    <x v="5"/>
    <s v="documentary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87"/>
    <x v="5"/>
    <s v="television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1"/>
    <x v="6"/>
    <s v="musical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6"/>
    <s v="plays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65"/>
    <x v="6"/>
    <s v="plays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75"/>
    <x v="5"/>
    <s v="television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09999999999994"/>
    <x v="7"/>
    <s v="rock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"/>
    <x v="6"/>
    <s v="plays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36"/>
    <x v="7"/>
    <s v="rock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s v="theater/plays"/>
    <n v="74.209999999999994"/>
    <x v="6"/>
    <s v="plays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3"/>
    <x v="7"/>
    <s v="rock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78"/>
    <x v="2"/>
    <s v="photobooks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11"/>
    <x v="6"/>
    <s v="spaces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89"/>
    <x v="5"/>
    <s v="documentary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69"/>
    <x v="7"/>
    <s v="indie rock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4"/>
    <x v="6"/>
    <s v="spaces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9"/>
    <x v="7"/>
    <s v="rock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15"/>
    <x v="2"/>
    <s v="photobooks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1000000000001"/>
    <x v="6"/>
    <s v="plays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s v="theater/plays"/>
    <n v="115.02"/>
    <x v="6"/>
    <s v="plays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4"/>
    <x v="6"/>
    <s v="plays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57"/>
    <x v="6"/>
    <s v="plays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19"/>
    <x v="5"/>
    <s v="documentary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16"/>
    <x v="6"/>
    <s v="plays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s v="film &amp; video/shorts"/>
    <n v="122.33"/>
    <x v="5"/>
    <s v="shorts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s v="film &amp; video/documentary"/>
    <n v="105.18"/>
    <x v="5"/>
    <s v="documentary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s v="theater/plays"/>
    <n v="52.58"/>
    <x v="6"/>
    <s v="plays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6"/>
    <s v="plays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38"/>
    <x v="6"/>
    <s v="plays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3"/>
    <x v="7"/>
    <s v="pop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1"/>
    <x v="7"/>
    <s v="indie rock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86"/>
    <x v="6"/>
    <s v="plays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2"/>
    <x v="0"/>
    <s v="space exploration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3"/>
    <x v="6"/>
    <s v="plays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55"/>
    <x v="1"/>
    <s v="nonfiction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6"/>
    <s v="plays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47"/>
    <x v="7"/>
    <s v="rock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69"/>
    <x v="6"/>
    <s v="spaces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6"/>
    <s v="plays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5.97"/>
    <x v="7"/>
    <s v="faith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1"/>
    <s v="nonfiction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5"/>
    <s v="shorts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0"/>
    <s v="wearables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s v="theater/plays"/>
    <n v="96.2"/>
    <x v="6"/>
    <s v="plays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.02"/>
    <x v="5"/>
    <s v="documentary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4"/>
    <x v="6"/>
    <s v="musical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1"/>
    <x v="6"/>
    <s v="plays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3"/>
    <x v="6"/>
    <s v="musical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s v="theater/spaces"/>
    <n v="53.16"/>
    <x v="6"/>
    <s v="spaces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75"/>
    <x v="0"/>
    <s v="makerspaces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69"/>
    <x v="7"/>
    <s v="rock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.01"/>
    <x v="6"/>
    <s v="plays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2"/>
    <x v="1"/>
    <s v="nonfiction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5"/>
    <x v="6"/>
    <s v="plays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49"/>
    <x v="6"/>
    <s v="spaces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"/>
    <x v="6"/>
    <s v="plays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26"/>
    <x v="6"/>
    <s v="plays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47"/>
    <x v="1"/>
    <s v="nonfiction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3"/>
    <s v="tabletop games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3"/>
    <x v="6"/>
    <s v="plays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"/>
    <x v="7"/>
    <s v="indie rock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56"/>
    <x v="0"/>
    <s v="hardware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47"/>
    <x v="6"/>
    <s v="plays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2"/>
    <x v="6"/>
    <s v="plays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89"/>
    <x v="7"/>
    <s v="metal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3.96"/>
    <x v="7"/>
    <s v="electronic music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1"/>
    <x v="6"/>
    <s v="plays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7"/>
    <s v="rock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30000000000003"/>
    <x v="3"/>
    <s v="video games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4"/>
    <x v="0"/>
    <s v="hardware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6"/>
    <s v="musical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2"/>
    <x v="6"/>
    <s v="plays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1"/>
    <x v="7"/>
    <s v="rock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08"/>
    <x v="7"/>
    <s v="classical music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4"/>
    <x v="7"/>
    <s v="classical music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5"/>
    <x v="6"/>
    <s v="plays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69"/>
    <x v="6"/>
    <s v="plays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1"/>
    <x v="5"/>
    <s v="shorts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4"/>
    <x v="6"/>
    <s v="plays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62"/>
    <x v="6"/>
    <s v="plays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49"/>
    <x v="6"/>
    <s v="plays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s v="technology/wearables"/>
    <n v="178.93"/>
    <x v="0"/>
    <s v="wearables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3"/>
    <x v="6"/>
    <s v="plays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1"/>
    <x v="7"/>
    <s v="rock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58000000000001"/>
    <x v="7"/>
    <s v="indie rock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1"/>
    <x v="5"/>
    <s v="shorts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5"/>
    <s v="documentary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9"/>
    <x v="7"/>
    <s v="classical music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4"/>
    <x v="6"/>
    <s v="musical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"/>
    <x v="6"/>
    <s v="plays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16"/>
    <x v="7"/>
    <s v="electronic music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75"/>
    <x v="0"/>
    <s v="wearables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29.97"/>
    <x v="0"/>
    <s v="gadgets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6"/>
    <s v="musical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67"/>
    <x v="0"/>
    <s v="wearables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57"/>
    <x v="5"/>
    <s v="animation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7999999999999"/>
    <x v="6"/>
    <s v="plays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5"/>
    <x v="7"/>
    <s v="electronic music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5"/>
    <s v="animation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5"/>
    <x v="3"/>
    <s v="tabletop games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4"/>
    <x v="2"/>
    <s v="photobooks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5"/>
    <x v="7"/>
    <s v="rock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17"/>
    <x v="7"/>
    <s v="rock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76"/>
    <x v="3"/>
    <s v="tabletop games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58"/>
    <x v="5"/>
    <s v="documentary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7"/>
    <s v="metal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4"/>
    <x v="6"/>
    <s v="plays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47"/>
    <x v="6"/>
    <s v="plays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1"/>
    <x v="7"/>
    <s v="electronic music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39999999999995"/>
    <x v="5"/>
    <s v="science fiction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18"/>
    <x v="6"/>
    <s v="spaces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38"/>
    <x v="7"/>
    <s v="indie rock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s v="music/rock"/>
    <n v="50.25"/>
    <x v="7"/>
    <s v="rock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45"/>
    <x v="0"/>
    <s v="wearables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2"/>
    <x v="3"/>
    <s v="mobile games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56"/>
    <x v="7"/>
    <s v="rock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4"/>
    <x v="6"/>
    <s v="plays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.04"/>
    <x v="5"/>
    <s v="shorts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1"/>
    <x v="5"/>
    <s v="shorts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27"/>
    <x v="4"/>
    <s v="small batch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75"/>
    <x v="7"/>
    <s v="jazz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27"/>
    <x v="6"/>
    <s v="spaces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2"/>
    <x v="0"/>
    <s v="wearables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2"/>
    <x v="6"/>
    <s v="plays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89"/>
    <x v="6"/>
    <s v="plays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459999999999994"/>
    <x v="6"/>
    <s v="plays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16"/>
    <x v="6"/>
    <s v="plays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29"/>
    <x v="3"/>
    <s v="video games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3"/>
    <x v="6"/>
    <s v="plays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1"/>
    <x v="6"/>
    <s v="plays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27"/>
    <x v="1"/>
    <s v="nonfiction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4999999999998"/>
    <x v="6"/>
    <s v="musical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3"/>
    <x v="6"/>
    <s v="plays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869999999999997"/>
    <x v="6"/>
    <s v="plays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09999999999994"/>
    <x v="7"/>
    <s v="pop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32"/>
    <x v="2"/>
    <s v="photobooks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49"/>
    <x v="5"/>
    <s v="shorts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1"/>
    <x v="7"/>
    <s v="classical music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69999999999993"/>
    <x v="7"/>
    <s v="classical music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4"/>
    <x v="7"/>
    <s v="indie rock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38"/>
    <x v="6"/>
    <s v="plays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5"/>
    <x v="7"/>
    <s v="indie rock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s v="music/rock"/>
    <n v="104.65"/>
    <x v="7"/>
    <s v="rock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s v="theater/plays"/>
    <n v="145.16"/>
    <x v="6"/>
    <s v="plays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5"/>
    <s v="drama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7"/>
    <s v="electronic music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2.95"/>
    <x v="6"/>
    <s v="plays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349999999999994"/>
    <x v="6"/>
    <s v="plays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s v="theater/plays"/>
    <n v="70.290000000000006"/>
    <x v="6"/>
    <s v="plays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1"/>
    <x v="6"/>
    <s v="musical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5"/>
    <x v="6"/>
    <s v="plays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4"/>
    <x v="6"/>
    <s v="plays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3"/>
    <x v="6"/>
    <s v="spaces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08"/>
    <x v="5"/>
    <s v="documentary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5"/>
    <s v="television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0"/>
    <s v="space exploration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260000000000005"/>
    <x v="0"/>
    <s v="hardware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07"/>
    <x v="6"/>
    <s v="plays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1"/>
    <x v="0"/>
    <s v="web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4"/>
    <x v="7"/>
    <s v="rock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4"/>
    <x v="1"/>
    <s v="radio &amp; podcasts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3"/>
    <x v="6"/>
    <s v="plays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47"/>
    <x v="7"/>
    <s v="rock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4"/>
    <x v="5"/>
    <s v="animation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7"/>
    <s v="pop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0"/>
    <s v="makerspaces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1"/>
    <x v="0"/>
    <s v="hardware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39999999999995"/>
    <x v="6"/>
    <s v="musical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0.98"/>
    <x v="0"/>
    <s v="gadgets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57"/>
    <x v="6"/>
    <s v="plays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2.96"/>
    <x v="7"/>
    <s v="classical music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"/>
    <x v="7"/>
    <s v="rock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"/>
    <x v="6"/>
    <s v="plays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7"/>
    <s v="rock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3"/>
    <x v="7"/>
    <s v="indie rock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78"/>
    <x v="6"/>
    <s v="plays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3"/>
    <x v="6"/>
    <s v="plays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28"/>
    <x v="7"/>
    <s v="rock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s v="theater/spaces"/>
    <n v="103.17"/>
    <x v="6"/>
    <s v="spaces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2"/>
    <x v="0"/>
    <s v="hardware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7"/>
    <s v="indie rock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6"/>
    <s v="plays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77"/>
    <x v="7"/>
    <s v="rock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2"/>
    <x v="2"/>
    <s v="photobooks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2"/>
    <x v="7"/>
    <s v="metal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4.96"/>
    <x v="7"/>
    <s v="pop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7"/>
    <s v="indie rock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3"/>
    <x v="6"/>
    <s v="plays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6"/>
    <s v="musical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18"/>
    <x v="7"/>
    <s v="rock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65"/>
    <x v="7"/>
    <s v="indie rock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3"/>
    <x v="7"/>
    <s v="rock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88"/>
    <x v="6"/>
    <s v="plays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08"/>
    <x v="6"/>
    <s v="plays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s v="music/rock"/>
    <n v="76.67"/>
    <x v="7"/>
    <s v="rock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1"/>
    <x v="6"/>
    <s v="plays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4"/>
    <x v="2"/>
    <s v="photobooks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s v="food/small batch"/>
    <n v="64.53"/>
    <x v="4"/>
    <s v="small batch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29"/>
    <x v="5"/>
    <s v="documentary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38"/>
    <x v="7"/>
    <s v="rock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17"/>
    <x v="7"/>
    <s v="rock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48"/>
    <x v="2"/>
    <s v="places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1"/>
    <x v="6"/>
    <s v="plays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4"/>
    <x v="7"/>
    <s v="classical music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2"/>
    <x v="6"/>
    <s v="plays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05"/>
    <x v="6"/>
    <s v="plays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87"/>
    <x v="4"/>
    <s v="small batch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85"/>
    <x v="6"/>
    <s v="plays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58"/>
    <x v="7"/>
    <s v="rock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19999999999993"/>
    <x v="6"/>
    <s v="plays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49"/>
    <x v="7"/>
    <s v="rock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2"/>
    <x v="6"/>
    <s v="musical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1"/>
    <x v="6"/>
    <s v="plays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45"/>
    <x v="5"/>
    <s v="television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6"/>
    <s v="plays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09"/>
    <x v="6"/>
    <s v="plays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s v="photography/photobooks"/>
    <n v="56.98"/>
    <x v="2"/>
    <s v="photobooks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5.96"/>
    <x v="5"/>
    <s v="shorts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4"/>
    <x v="6"/>
    <s v="plays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88"/>
    <x v="7"/>
    <s v="rock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5"/>
    <x v="6"/>
    <s v="plays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6"/>
    <s v="plays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09"/>
    <x v="7"/>
    <s v="indie rock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.04"/>
    <x v="7"/>
    <s v="pop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2"/>
    <x v="7"/>
    <s v="rock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87"/>
    <x v="6"/>
    <s v="plays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2"/>
    <x v="6"/>
    <s v="plays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1"/>
    <x v="7"/>
    <s v="indie rock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36"/>
    <x v="6"/>
    <s v="plays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6"/>
    <s v="plays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67"/>
    <x v="6"/>
    <s v="plays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.01"/>
    <x v="5"/>
    <s v="shorts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29"/>
    <x v="6"/>
    <s v="plays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"/>
    <x v="6"/>
    <s v="plays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69999999999993"/>
    <x v="6"/>
    <s v="spaces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"/>
    <x v="6"/>
    <s v="plays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89"/>
    <x v="2"/>
    <s v="photobooks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5"/>
    <s v="documentary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790000000000006"/>
    <x v="5"/>
    <s v="shorts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3"/>
    <x v="1"/>
    <s v="nonfiction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.03"/>
    <x v="7"/>
    <s v="indie rock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63"/>
    <x v="7"/>
    <s v="rock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5"/>
    <x v="6"/>
    <s v="spaces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18"/>
    <x v="7"/>
    <s v="indie rock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76"/>
    <x v="7"/>
    <s v="rock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15"/>
    <x v="7"/>
    <s v="classical music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06"/>
    <x v="6"/>
    <s v="plays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.03"/>
    <x v="7"/>
    <s v="classical music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4"/>
    <x v="6"/>
    <s v="plays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06"/>
    <x v="6"/>
    <s v="plays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1"/>
    <x v="6"/>
    <s v="plays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79"/>
    <x v="6"/>
    <s v="plays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28"/>
    <x v="6"/>
    <s v="plays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2"/>
    <x v="2"/>
    <s v="photobooks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5"/>
    <s v="documentary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19"/>
    <x v="7"/>
    <s v="pop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26"/>
    <x v="6"/>
    <s v="plays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19"/>
    <x v="6"/>
    <s v="plays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5.959999999999994"/>
    <x v="6"/>
    <s v="musical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25"/>
    <x v="7"/>
    <s v="rock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1"/>
    <x v="0"/>
    <s v="hardware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.04"/>
    <x v="0"/>
    <s v="web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2"/>
    <x v="7"/>
    <s v="classical music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88"/>
    <x v="6"/>
    <s v="plays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67"/>
    <x v="6"/>
    <s v="plays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69"/>
    <x v="7"/>
    <s v="rock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6"/>
    <s v="musical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46"/>
    <x v="7"/>
    <s v="classical music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19"/>
    <x v="7"/>
    <s v="indie rock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1"/>
    <x v="5"/>
    <s v="documentary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5"/>
    <x v="6"/>
    <s v="plays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s v="theater/plays"/>
    <n v="71.73"/>
    <x v="6"/>
    <s v="plays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4"/>
    <x v="6"/>
    <s v="plays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2"/>
    <x v="5"/>
    <s v="television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2"/>
    <x v="5"/>
    <s v="shorts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6"/>
    <s v="plays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4.99"/>
    <x v="7"/>
    <s v="classical music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26"/>
    <x v="7"/>
    <s v="metal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55"/>
    <x v="6"/>
    <s v="plays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2.97"/>
    <x v="6"/>
    <s v="plays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40000000000006"/>
    <x v="6"/>
    <s v="plays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s v="theater/plays"/>
    <n v="71.67"/>
    <x v="6"/>
    <s v="plays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09"/>
    <x v="7"/>
    <s v="rock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5"/>
    <x v="5"/>
    <s v="documentary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38"/>
    <x v="6"/>
    <s v="plays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5"/>
    <s v="shorts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000000000005"/>
    <x v="5"/>
    <s v="shorts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2"/>
    <x v="1"/>
    <s v="fiction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2.96"/>
    <x v="6"/>
    <s v="plays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1"/>
    <x v="7"/>
    <s v="rock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1"/>
    <x v="6"/>
    <s v="plays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3.98"/>
    <x v="0"/>
    <s v="wearables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4"/>
    <x v="1"/>
    <s v="nonfiction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66999999999996"/>
    <x v="0"/>
    <s v="wearables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26"/>
    <x v="6"/>
    <s v="plays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7"/>
    <s v="electronic music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"/>
    <x v="6"/>
    <s v="plays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4"/>
    <x v="6"/>
    <s v="musical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25"/>
    <x v="6"/>
    <s v="plays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6.97"/>
    <x v="6"/>
    <s v="plays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650000000000006"/>
    <x v="6"/>
    <s v="plays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35"/>
    <x v="6"/>
    <s v="plays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4"/>
    <x v="5"/>
    <s v="documentary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6"/>
    <s v="spaces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17"/>
    <x v="6"/>
    <s v="plays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79000000000002"/>
    <x v="5"/>
    <s v="television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5"/>
    <s v="shorts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7"/>
    <s v="rock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7"/>
    <s v="pop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67"/>
    <x v="0"/>
    <s v="wearables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3"/>
    <x v="6"/>
    <s v="plays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36"/>
    <x v="6"/>
    <s v="plays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s v="theater/plays"/>
    <n v="46.89"/>
    <x v="6"/>
    <s v="plays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s v="music/rock"/>
    <n v="29.62"/>
    <x v="7"/>
    <s v="rock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3"/>
    <x v="4"/>
    <s v="food trucks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7"/>
    <s v="indie rock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4"/>
    <x v="6"/>
    <s v="plays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38"/>
    <x v="7"/>
    <s v="pop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4"/>
    <x v="7"/>
    <s v="indie rock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3"/>
    <x v="6"/>
    <s v="plays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5"/>
    <x v="6"/>
    <s v="spaces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0.97"/>
    <x v="6"/>
    <s v="plays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7"/>
    <s v="indie rock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4"/>
    <x v="7"/>
    <s v="rock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0"/>
    <s v="wearables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48"/>
    <x v="0"/>
    <s v="makerspaces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1"/>
    <s v="art books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57"/>
    <x v="3"/>
    <s v="video games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57"/>
    <x v="6"/>
    <s v="plays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3"/>
    <x v="6"/>
    <s v="plays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67"/>
    <x v="5"/>
    <s v="shorts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7"/>
    <x v="6"/>
    <s v="plays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4"/>
    <x v="5"/>
    <s v="shorts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18"/>
    <x v="0"/>
    <s v="space exploration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88"/>
    <x v="6"/>
    <s v="plays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88"/>
    <x v="5"/>
    <s v="television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1"/>
    <x v="4"/>
    <s v="food trucks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.03"/>
    <x v="7"/>
    <s v="indie rock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06"/>
    <x v="6"/>
    <s v="plays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6"/>
    <s v="plays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3"/>
    <x v="7"/>
    <s v="indie rock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16"/>
    <x v="7"/>
    <s v="rock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2"/>
    <x v="1"/>
    <s v="radio &amp; podcasts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6"/>
    <s v="plays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25"/>
    <x v="6"/>
    <s v="plays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7"/>
    <s v="indie rock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s v="film &amp; video/documentary"/>
    <n v="40.4"/>
    <x v="5"/>
    <s v="documentary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37"/>
    <x v="1"/>
    <s v="nonfiction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5"/>
    <x v="6"/>
    <s v="plays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"/>
    <x v="6"/>
    <s v="plays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s v="music/indie rock"/>
    <n v="416.88"/>
    <x v="7"/>
    <s v="indie rock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6"/>
    <s v="plays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88"/>
    <x v="7"/>
    <s v="indie rock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5"/>
    <x v="6"/>
    <s v="plays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62"/>
    <x v="0"/>
    <s v="makerspaces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19"/>
    <x v="6"/>
    <s v="plays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1"/>
    <x v="1"/>
    <s v="nonfiction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5"/>
    <x v="0"/>
    <s v="wearables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650000000000006"/>
    <x v="6"/>
    <s v="plays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4"/>
    <x v="6"/>
    <s v="plays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0"/>
    <s v="space exploration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11"/>
    <x v="7"/>
    <s v="rock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3"/>
    <s v="video games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.03"/>
    <x v="6"/>
    <s v="plays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1"/>
    <x v="5"/>
    <s v="television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46"/>
    <x v="6"/>
    <s v="plays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3.97"/>
    <x v="6"/>
    <s v="plays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5.94999999999999"/>
    <x v="6"/>
    <s v="plays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150000000000006"/>
    <x v="6"/>
    <s v="plays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39"/>
    <x v="6"/>
    <s v="plays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1"/>
    <x v="6"/>
    <s v="plays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1"/>
    <x v="4"/>
    <s v="small batch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s v="theater/musical"/>
    <n v="85.74"/>
    <x v="6"/>
    <s v="musical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38"/>
    <x v="6"/>
    <s v="plays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3"/>
    <x v="6"/>
    <s v="plays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650000000000006"/>
    <x v="7"/>
    <s v="indie rock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0.96"/>
    <x v="7"/>
    <s v="indie rock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1.96"/>
    <x v="7"/>
    <s v="indie rock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4"/>
    <x v="7"/>
    <s v="rock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869999999999997"/>
    <x v="2"/>
    <s v="photobooks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790000000000006"/>
    <x v="6"/>
    <s v="spaces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2"/>
    <x v="3"/>
    <s v="tabletop games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58"/>
    <x v="1"/>
    <s v="nonfiction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21"/>
    <x v="7"/>
    <s v="rock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s v="technology/wearables"/>
    <n v="214.07"/>
    <x v="0"/>
    <s v="wearables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s v="photography/photobooks"/>
    <n v="37.78"/>
    <x v="2"/>
    <s v="photobooks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7"/>
    <s v="indie rock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3"/>
    <x v="6"/>
    <s v="plays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5"/>
    <x v="7"/>
    <s v="indie rock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"/>
    <x v="7"/>
    <s v="indie rock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s v="food/food trucks"/>
    <n v="640"/>
    <x v="4"/>
    <s v="food trucks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7"/>
    <s v="classical music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67"/>
    <x v="6"/>
    <s v="plays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s v="music/electronic music"/>
    <n v="106.2"/>
    <x v="7"/>
    <s v="electronic music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s v="theater/musical"/>
    <n v="176.94"/>
    <x v="6"/>
    <s v="musical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4"/>
    <x v="6"/>
    <s v="plays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6"/>
    <s v="plays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4"/>
    <x v="2"/>
    <s v="people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65"/>
    <x v="5"/>
    <s v="documentary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4"/>
    <x v="0"/>
    <s v="space exploration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88"/>
    <x v="6"/>
    <s v="plays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s v="technology/space exploration"/>
    <n v="38.99"/>
    <x v="0"/>
    <s v="space exploration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37"/>
    <x v="0"/>
    <s v="space exploration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"/>
    <x v="7"/>
    <s v="rock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2"/>
    <x v="6"/>
    <s v="plays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81"/>
    <x v="6"/>
    <s v="plays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8.98"/>
    <x v="6"/>
    <s v="spaces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89"/>
    <x v="6"/>
    <s v="plays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07"/>
    <x v="7"/>
    <s v="rock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13"/>
    <x v="7"/>
    <s v="faith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69"/>
    <x v="2"/>
    <s v="photobooks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4"/>
    <x v="6"/>
    <s v="plays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3"/>
    <x v="6"/>
    <s v="plays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6"/>
    <s v="plays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69999999999993"/>
    <x v="6"/>
    <s v="plays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57"/>
    <x v="5"/>
    <s v="shorts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6999999999999"/>
    <x v="0"/>
    <s v="wearables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78"/>
    <x v="6"/>
    <s v="plays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"/>
    <x v="6"/>
    <s v="plays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36"/>
    <x v="6"/>
    <s v="plays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4"/>
    <x v="6"/>
    <s v="plays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69"/>
    <x v="6"/>
    <s v="plays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6.959999999999994"/>
    <x v="6"/>
    <s v="plays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49"/>
    <x v="6"/>
    <s v="plays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5"/>
    <x v="1"/>
    <s v="nonfiction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77"/>
    <x v="3"/>
    <s v="tabletop games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46"/>
    <x v="6"/>
    <s v="plays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380000000000003"/>
    <x v="7"/>
    <s v="pop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25"/>
    <x v="0"/>
    <s v="wearables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6"/>
    <s v="plays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79"/>
    <x v="7"/>
    <s v="rock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4"/>
    <x v="6"/>
    <s v="plays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6"/>
    <s v="plays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4"/>
    <x v="6"/>
    <s v="plays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1"/>
    <x v="7"/>
    <s v="rock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6"/>
    <s v="plays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2"/>
    <x v="6"/>
    <s v="plays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5"/>
    <s v="documentary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5"/>
    <s v="documentary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46"/>
    <x v="6"/>
    <s v="plays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3"/>
    <x v="6"/>
    <s v="spaces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3"/>
    <x v="6"/>
    <s v="spaces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1"/>
    <x v="6"/>
    <s v="plays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2"/>
    <x v="5"/>
    <s v="drama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7"/>
    <x v="6"/>
    <s v="plays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7"/>
    <x v="6"/>
    <s v="plays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.03"/>
    <x v="7"/>
    <s v="rock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3"/>
    <x v="7"/>
    <s v="rock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6999999999999"/>
    <x v="0"/>
    <s v="wearables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4"/>
    <x v="6"/>
    <s v="plays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16"/>
    <x v="5"/>
    <s v="documentary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8"/>
    <x v="5"/>
    <s v="television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6"/>
    <s v="musical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4"/>
    <x v="0"/>
    <s v="wearables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2"/>
    <x v="1"/>
    <s v="nonfiction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5"/>
    <x v="7"/>
    <s v="indie rock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6"/>
    <s v="plays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7"/>
    <s v="classical music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5"/>
    <x v="7"/>
    <s v="rock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2.979999999999997"/>
    <x v="6"/>
    <s v="plays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5"/>
    <s v="drama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000000000001"/>
    <x v="7"/>
    <s v="rock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5"/>
    <x v="7"/>
    <s v="indie rock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3"/>
    <x v="6"/>
    <s v="plays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"/>
    <x v="6"/>
    <s v="plays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"/>
    <x v="6"/>
    <s v="plays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4"/>
    <x v="6"/>
    <s v="plays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"/>
    <x v="6"/>
    <s v="musical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6"/>
    <s v="musical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09"/>
    <x v="5"/>
    <s v="animation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4"/>
    <x v="6"/>
    <s v="plays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3"/>
    <s v="tabletop games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3"/>
    <s v="video games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0"/>
    <s v="gadgets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5000000000001"/>
    <x v="0"/>
    <s v="wearables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76"/>
    <x v="6"/>
    <s v="plays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81"/>
    <x v="6"/>
    <s v="plays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4"/>
    <x v="2"/>
    <s v="photobooks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5"/>
    <x v="6"/>
    <s v="plays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3"/>
    <x v="7"/>
    <s v="rock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39"/>
    <x v="7"/>
    <s v="indie rock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s v="theater/plays"/>
    <n v="63.7"/>
    <x v="6"/>
    <s v="plays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1"/>
    <x v="5"/>
    <s v="documentary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57"/>
    <x v="6"/>
    <s v="plays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1"/>
    <x v="6"/>
    <s v="plays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67"/>
    <x v="7"/>
    <s v="rock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s v="technology/wearables"/>
    <n v="160.5"/>
    <x v="0"/>
    <s v="wearables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5"/>
    <x v="0"/>
    <s v="hardware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.01"/>
    <x v="7"/>
    <s v="pop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59"/>
    <x v="6"/>
    <s v="plays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2"/>
    <x v="6"/>
    <s v="plays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88"/>
    <x v="4"/>
    <s v="food trucks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"/>
    <x v="6"/>
    <s v="plays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19"/>
    <x v="6"/>
    <s v="plays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4"/>
    <x v="6"/>
    <s v="musical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2"/>
    <x v="6"/>
    <s v="plays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1"/>
    <x v="6"/>
    <s v="plays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790000000000006"/>
    <x v="0"/>
    <s v="wearables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06"/>
    <x v="7"/>
    <s v="rock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2"/>
    <x v="7"/>
    <s v="rock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6"/>
    <x v="0"/>
    <s v="makerspaces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61"/>
    <x v="7"/>
    <s v="rock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88"/>
    <x v="5"/>
    <s v="documentary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47"/>
    <x v="7"/>
    <s v="pop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3"/>
    <x v="7"/>
    <s v="rock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06"/>
    <x v="6"/>
    <s v="plays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4"/>
    <x v="6"/>
    <s v="plays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0.98"/>
    <x v="6"/>
    <s v="plays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0"/>
    <s v="space exploration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55"/>
    <x v="6"/>
    <s v="plays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75"/>
    <x v="7"/>
    <s v="pop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08"/>
    <x v="3"/>
    <s v="mobile games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.03"/>
    <x v="6"/>
    <s v="plays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68"/>
    <x v="5"/>
    <s v="television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6"/>
    <s v="plays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29999999999997"/>
    <x v="5"/>
    <s v="animation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.02"/>
    <x v="6"/>
    <s v="plays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09999999999994"/>
    <x v="1"/>
    <s v="nonfiction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3"/>
    <x v="7"/>
    <s v="indie rock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15"/>
    <x v="7"/>
    <s v="rock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.04"/>
    <x v="6"/>
    <s v="musical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s v="technology/web"/>
    <n v="389.29"/>
    <x v="0"/>
    <s v="web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07"/>
    <x v="6"/>
    <s v="plays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38"/>
    <x v="3"/>
    <s v="video games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49"/>
    <x v="4"/>
    <s v="small batch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7"/>
    <s v="indie rock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3"/>
    <x v="7"/>
    <s v="rock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46"/>
    <x v="6"/>
    <s v="plays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18"/>
    <x v="7"/>
    <s v="jazz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s v="theater/musical"/>
    <n v="72.97"/>
    <x v="6"/>
    <s v="musical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6"/>
    <s v="plays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2000000000003"/>
    <x v="2"/>
    <s v="photobooks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59"/>
    <x v="7"/>
    <s v="pop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760000000000005"/>
    <x v="6"/>
    <s v="plays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5"/>
    <x v="7"/>
    <s v="rock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39999999999995"/>
    <x v="6"/>
    <s v="musical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0"/>
    <s v="gadgets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08"/>
    <x v="6"/>
    <s v="plays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590000000000003"/>
    <x v="6"/>
    <s v="plays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.04"/>
    <x v="6"/>
    <s v="plays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549999999999997"/>
    <x v="3"/>
    <s v="tabletop games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"/>
    <x v="6"/>
    <s v="plays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3"/>
    <x v="6"/>
    <s v="plays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4"/>
    <x v="2"/>
    <s v="photobooks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77999999999997"/>
    <x v="6"/>
    <s v="plays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349999999999994"/>
    <x v="7"/>
    <s v="indie rock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1"/>
    <x v="0"/>
    <s v="web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6"/>
    <s v="plays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4"/>
    <x v="6"/>
    <s v="plays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32"/>
    <x v="7"/>
    <s v="indie rock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4"/>
    <x v="6"/>
    <s v="plays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5"/>
    <s v="shorts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s v="music/metal"/>
    <n v="37.270000000000003"/>
    <x v="7"/>
    <s v="metal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s v="music/metal"/>
    <n v="66.87"/>
    <x v="7"/>
    <s v="metal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1"/>
    <x v="6"/>
    <s v="musical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3"/>
    <x v="0"/>
    <s v="wearables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5"/>
    <x v="7"/>
    <s v="rock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07"/>
    <x v="6"/>
    <s v="plays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8"/>
    <x v="7"/>
    <s v="indie rock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6"/>
    <s v="plays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7"/>
    <x v="6"/>
    <s v="plays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07"/>
    <x v="1"/>
    <s v="nonfiction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08"/>
    <x v="5"/>
    <s v="documentary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10000000000005"/>
    <x v="6"/>
    <s v="plays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4"/>
    <x v="7"/>
    <s v="classical music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.03"/>
    <x v="6"/>
    <s v="plays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0000000000007"/>
    <x v="2"/>
    <s v="photobooks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.03"/>
    <x v="6"/>
    <s v="plays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"/>
    <x v="6"/>
    <s v="plays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57"/>
    <x v="6"/>
    <s v="musical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0.95"/>
    <x v="6"/>
    <s v="plays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08"/>
    <x v="7"/>
    <s v="indie rock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65"/>
    <x v="6"/>
    <s v="plays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3"/>
    <x v="6"/>
    <s v="plays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6"/>
    <s v="plays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"/>
    <x v="6"/>
    <s v="plays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1"/>
    <x v="6"/>
    <s v="plays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1"/>
    <x v="6"/>
    <s v="plays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2"/>
    <x v="1"/>
    <s v="nonfiction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1"/>
    <x v="6"/>
    <s v="plays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"/>
    <x v="1"/>
    <s v="nonfiction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87"/>
    <x v="0"/>
    <s v="wearables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3"/>
    <x v="6"/>
    <s v="musical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83"/>
    <x v="6"/>
    <s v="plays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47"/>
    <x v="1"/>
    <s v="nonfiction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09999999999994"/>
    <x v="6"/>
    <s v="plays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2"/>
    <x v="7"/>
    <s v="jazz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62"/>
    <x v="7"/>
    <s v="world music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30000000000007"/>
    <x v="1"/>
    <s v="nonfiction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7"/>
    <s v="pop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1"/>
    <x v="6"/>
    <s v="spaces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2"/>
    <x v="7"/>
    <s v="faith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5"/>
    <x v="6"/>
    <s v="plays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6"/>
    <s v="plays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1"/>
    <s v="fiction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.03"/>
    <x v="6"/>
    <s v="musical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49"/>
    <x v="6"/>
    <s v="plays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6"/>
    <s v="plays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s v="theater/plays"/>
    <n v="78.5"/>
    <x v="6"/>
    <s v="plays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85"/>
    <x v="7"/>
    <s v="rock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549999999999997"/>
    <x v="1"/>
    <s v="nonfiction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3"/>
    <x v="7"/>
    <s v="rock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29"/>
    <x v="7"/>
    <s v="rock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87"/>
    <x v="7"/>
    <s v="rock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1"/>
    <x v="3"/>
    <s v="tabletop games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47"/>
    <x v="4"/>
    <s v="food trucks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6"/>
    <s v="plays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77"/>
    <x v="7"/>
    <s v="rock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6"/>
    <s v="plays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4"/>
    <x v="7"/>
    <s v="indie rock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8"/>
    <x v="7"/>
    <s v="indie rock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s v="theater/plays"/>
    <n v="73.53"/>
    <x v="6"/>
    <s v="plays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"/>
    <x v="6"/>
    <s v="plays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7"/>
    <x v="6"/>
    <s v="plays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s v="theater/musical"/>
    <n v="100"/>
    <x v="6"/>
    <s v="musical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6"/>
    <s v="plays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s v="technology/makerspaces"/>
    <n v="41.58"/>
    <x v="0"/>
    <s v="makerspaces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6"/>
    <s v="plays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s v="technology/wearables"/>
    <n v="155.25"/>
    <x v="0"/>
    <s v="wearables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77"/>
    <x v="1"/>
    <s v="art books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87"/>
    <x v="6"/>
    <s v="spaces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"/>
    <x v="0"/>
    <s v="wearables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32"/>
    <x v="7"/>
    <s v="electronic music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2"/>
    <s v="photobooks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2"/>
    <x v="7"/>
    <s v="indie rock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67"/>
    <x v="6"/>
    <s v="plays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4"/>
    <x v="7"/>
    <s v="indie rock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85"/>
    <x v="6"/>
    <s v="plays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47"/>
    <x v="7"/>
    <s v="rock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57"/>
    <x v="6"/>
    <s v="plays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4"/>
    <x v="6"/>
    <s v="plays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3"/>
    <x v="7"/>
    <s v="faith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s v="theater/plays"/>
    <n v="171.43"/>
    <x v="6"/>
    <s v="plays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7"/>
    <s v="rock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3000000000001"/>
    <x v="7"/>
    <s v="faith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59"/>
    <x v="6"/>
    <s v="plays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17"/>
    <x v="5"/>
    <s v="shorts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3"/>
    <x v="5"/>
    <s v="shorts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.04"/>
    <x v="5"/>
    <s v="television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6"/>
    <s v="spaces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67"/>
    <x v="6"/>
    <s v="plays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380000000000003"/>
    <x v="5"/>
    <s v="shorts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2"/>
    <x v="6"/>
    <s v="plays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760000000000005"/>
    <x v="7"/>
    <s v="indie rock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8.95"/>
    <x v="6"/>
    <s v="musical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5"/>
    <x v="2"/>
    <s v="photobooks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2"/>
    <x v="7"/>
    <s v="indie rock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4"/>
    <x v="6"/>
    <s v="musical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3"/>
    <x v="7"/>
    <s v="rock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"/>
    <x v="7"/>
    <s v="rock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8"/>
    <x v="7"/>
    <s v="rock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3"/>
    <x v="2"/>
    <s v="people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6"/>
    <s v="musical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880000000000003"/>
    <x v="7"/>
    <s v="classical music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"/>
    <x v="6"/>
    <s v="plays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25"/>
    <x v="5"/>
    <s v="shorts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7"/>
    <s v="indie rock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.03"/>
    <x v="6"/>
    <s v="plays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s v="technology/wearables"/>
    <n v="20.34"/>
    <x v="0"/>
    <s v="wearables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1"/>
    <x v="7"/>
    <s v="indie rock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2"/>
    <x v="6"/>
    <s v="plays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1"/>
    <x v="6"/>
    <s v="plays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3"/>
    <x v="6"/>
    <s v="plays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67"/>
    <x v="3"/>
    <s v="tabletop games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05"/>
    <x v="7"/>
    <s v="electronic music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s v="technology/wearables"/>
    <n v="164"/>
    <x v="0"/>
    <s v="wearables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459999999999994"/>
    <x v="1"/>
    <s v="art books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25"/>
    <x v="6"/>
    <s v="plays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7.96"/>
    <x v="6"/>
    <s v="plays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2"/>
    <x v="2"/>
    <s v="photobooks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5"/>
    <x v="7"/>
    <s v="rock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70000000000003"/>
    <x v="0"/>
    <s v="space exploration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47"/>
    <x v="5"/>
    <s v="shorts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48"/>
    <x v="7"/>
    <s v="indie rock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6"/>
    <s v="plays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19999999999993"/>
    <x v="0"/>
    <s v="wearables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2"/>
    <x v="6"/>
    <s v="plays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2"/>
    <x v="5"/>
    <s v="shorts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3"/>
    <x v="7"/>
    <s v="rock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3"/>
    <x v="5"/>
    <s v="drama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49"/>
    <x v="7"/>
    <s v="rock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s v="music/indie rock"/>
    <n v="51.67"/>
    <x v="7"/>
    <s v="indie rock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s v="theater/plays"/>
    <n v="110.75"/>
    <x v="6"/>
    <s v="plays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3000000000001"/>
    <x v="6"/>
    <s v="plays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6"/>
    <s v="plays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55"/>
    <x v="7"/>
    <s v="pop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6"/>
    <s v="plays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n v="6"/>
    <s v="film &amp; video/drama"/>
    <n v="220"/>
    <x v="5"/>
    <s v="drama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0.96"/>
    <x v="1"/>
    <s v="radio &amp; podcasts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25"/>
    <x v="7"/>
    <s v="faith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5"/>
    <s v="shorts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1"/>
    <x v="6"/>
    <s v="plays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s v="music/electronic music"/>
    <n v="43.82"/>
    <x v="7"/>
    <s v="electronic music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s v="theater/plays"/>
    <n v="199.18"/>
    <x v="6"/>
    <s v="plays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8.97"/>
    <x v="2"/>
    <s v="photobooks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67"/>
    <x v="6"/>
    <s v="plays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4"/>
    <x v="7"/>
    <s v="electronic music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3.97"/>
    <x v="2"/>
    <s v="photobooks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15"/>
    <x v="6"/>
    <s v="plays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5.98"/>
    <x v="6"/>
    <s v="plays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6"/>
    <s v="plays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2"/>
    <x v="5"/>
    <s v="television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28"/>
    <x v="2"/>
    <s v="photobooks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2"/>
    <x v="6"/>
    <s v="plays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5"/>
    <x v="7"/>
    <s v="indie rock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09999999999994"/>
    <x v="3"/>
    <s v="video games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67"/>
    <x v="6"/>
    <s v="plays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82"/>
    <x v="7"/>
    <s v="rock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4"/>
    <x v="7"/>
    <s v="classical music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3"/>
    <x v="7"/>
    <s v="rock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25"/>
    <x v="6"/>
    <s v="plays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6.97"/>
    <x v="7"/>
    <s v="indie rock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5"/>
    <x v="7"/>
    <s v="pop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1.97"/>
    <x v="6"/>
    <s v="plays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s v="technology/wearables"/>
    <n v="125.94"/>
    <x v="0"/>
    <s v="wearables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2"/>
    <x v="6"/>
    <s v="plays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2"/>
    <x v="6"/>
    <s v="plays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s v="film &amp; video/television"/>
    <n v="21.76"/>
    <x v="5"/>
    <s v="television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45"/>
    <x v="7"/>
    <s v="indie rock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s v="film &amp; video/drama"/>
    <n v="163.85"/>
    <x v="5"/>
    <s v="drama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2"/>
    <x v="7"/>
    <s v="indie rock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1"/>
    <x v="6"/>
    <s v="plays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85"/>
    <x v="6"/>
    <s v="plays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2"/>
    <x v="6"/>
    <s v="plays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"/>
    <x v="2"/>
    <s v="nature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s v="theater/plays"/>
    <n v="75.459999999999994"/>
    <x v="6"/>
    <s v="plays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4"/>
    <x v="3"/>
    <s v="video games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3"/>
    <x v="7"/>
    <s v="rock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29"/>
    <x v="6"/>
    <s v="plays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4"/>
    <x v="6"/>
    <s v="plays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6"/>
    <s v="spaces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1"/>
    <x v="6"/>
    <s v="plays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2"/>
    <x v="6"/>
    <s v="plays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.02"/>
    <x v="7"/>
    <s v="rock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7"/>
    <s v="classical music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s v="technology/space exploration"/>
    <n v="91.3"/>
    <x v="0"/>
    <s v="space exploration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2"/>
    <x v="6"/>
    <s v="plays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5"/>
    <x v="6"/>
    <s v="plays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4"/>
    <x v="7"/>
    <s v="indie rock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3"/>
    <x v="6"/>
    <s v="plays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2"/>
    <x v="6"/>
    <s v="plays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380000000000003"/>
    <x v="6"/>
    <s v="plays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6"/>
    <s v="plays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1"/>
    <s v="children's books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67"/>
    <x v="5"/>
    <s v="shorts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3"/>
    <x v="7"/>
    <s v="rock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3"/>
    <x v="6"/>
    <s v="plays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5"/>
    <x v="1"/>
    <s v="nonfiction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55"/>
    <x v="6"/>
    <s v="plays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2"/>
    <x v="4"/>
    <s v="food trucks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s v="film &amp; video/science fiction"/>
    <n v="55.95"/>
    <x v="5"/>
    <s v="science fiction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08"/>
    <x v="6"/>
    <s v="musical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.02"/>
    <x v="5"/>
    <s v="documentary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37"/>
    <x v="7"/>
    <s v="indie rock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5"/>
    <x v="6"/>
    <s v="plays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7"/>
    <x v="6"/>
    <s v="plays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"/>
    <x v="6"/>
    <s v="plays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76"/>
    <x v="6"/>
    <s v="musical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2"/>
    <x v="7"/>
    <s v="rock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86"/>
    <x v="6"/>
    <s v="plays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"/>
    <x v="6"/>
    <s v="plays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2"/>
    <x v="7"/>
    <s v="rock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479999999999997"/>
    <x v="0"/>
    <s v="space exploration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7"/>
    <s v="indie rock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5"/>
    <x v="6"/>
    <s v="plays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6"/>
    <s v="plays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09999999999994"/>
    <x v="6"/>
    <s v="plays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13"/>
    <x v="6"/>
    <s v="plays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49"/>
    <x v="6"/>
    <s v="plays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2"/>
    <x v="6"/>
    <s v="plays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4"/>
    <x v="6"/>
    <s v="plays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85"/>
    <x v="7"/>
    <s v="rock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88"/>
    <x v="7"/>
    <s v="rock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37"/>
    <x v="6"/>
    <s v="musical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70000000000003"/>
    <x v="6"/>
    <s v="plays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2"/>
    <x v="5"/>
    <s v="documentary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8"/>
    <x v="6"/>
    <s v="plays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4"/>
    <x v="6"/>
    <s v="plays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36"/>
    <x v="0"/>
    <s v="wearables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69"/>
    <x v="5"/>
    <s v="television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39"/>
    <x v="6"/>
    <s v="plays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4"/>
    <x v="7"/>
    <s v="rock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29"/>
    <x v="7"/>
    <s v="rock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29"/>
    <x v="6"/>
    <s v="plays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28"/>
    <x v="6"/>
    <s v="plays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"/>
    <x v="6"/>
    <s v="plays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3"/>
    <x v="1"/>
    <s v="translations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6"/>
    <x v="7"/>
    <s v="rock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"/>
    <x v="6"/>
    <s v="plays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"/>
    <x v="6"/>
    <s v="plays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"/>
    <x v="6"/>
    <s v="plays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75"/>
    <x v="7"/>
    <s v="pop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59"/>
    <x v="7"/>
    <s v="indie rock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5.95"/>
    <x v="6"/>
    <s v="plays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5.97"/>
    <x v="6"/>
    <s v="plays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06"/>
    <x v="6"/>
    <s v="plays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5"/>
    <x v="7"/>
    <s v="pop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1"/>
    <x v="7"/>
    <s v="rock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1"/>
    <x v="6"/>
    <s v="plays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2"/>
    <x v="7"/>
    <s v="indie rock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57"/>
    <x v="1"/>
    <s v="nonfiction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s v="food/food trucks"/>
    <n v="501.25"/>
    <x v="4"/>
    <s v="food trucks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3"/>
    <x v="6"/>
    <s v="plays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21"/>
    <x v="6"/>
    <s v="musical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16"/>
    <x v="5"/>
    <s v="television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88"/>
    <x v="6"/>
    <s v="plays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6"/>
    <s v="plays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38"/>
    <x v="7"/>
    <s v="indie rock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17"/>
    <x v="6"/>
    <s v="plays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69"/>
    <x v="7"/>
    <s v="rock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"/>
    <x v="5"/>
    <s v="television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000000000001"/>
    <x v="5"/>
    <s v="television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6.96"/>
    <x v="7"/>
    <s v="rock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0999999999998"/>
    <x v="7"/>
    <s v="electronic music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"/>
    <x v="7"/>
    <s v="indie rock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7"/>
    <s v="indie rock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36"/>
    <x v="6"/>
    <s v="musical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000000000001"/>
    <x v="6"/>
    <s v="plays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5"/>
    <x v="6"/>
    <s v="plays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4"/>
    <x v="6"/>
    <s v="plays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2"/>
    <x v="6"/>
    <s v="plays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7"/>
    <x v="6"/>
    <s v="plays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6"/>
    <s v="musical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7"/>
    <s v="electronic music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4"/>
    <x v="2"/>
    <s v="photobooks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58"/>
    <x v="7"/>
    <s v="jazz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s v="technology/space exploration"/>
    <n v="26.59"/>
    <x v="0"/>
    <s v="space exploration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1"/>
    <x v="7"/>
    <s v="faith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17"/>
    <x v="6"/>
    <s v="plays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4"/>
    <x v="6"/>
    <s v="plays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66"/>
    <x v="7"/>
    <s v="rock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1"/>
    <x v="5"/>
    <s v="television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3"/>
    <x v="7"/>
    <s v="world music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18"/>
    <x v="7"/>
    <s v="pop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"/>
    <x v="6"/>
    <s v="spaces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5"/>
    <x v="6"/>
    <s v="plays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5"/>
    <x v="7"/>
    <s v="indie rock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459999999999994"/>
    <x v="5"/>
    <s v="animation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6"/>
    <s v="plays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1"/>
    <x v="0"/>
    <s v="makerspaces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s v="technology/wearables"/>
    <n v="82.09"/>
    <x v="0"/>
    <s v="wearables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49999999999997"/>
    <x v="0"/>
    <s v="space exploration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67"/>
    <x v="7"/>
    <s v="indie rock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17"/>
    <x v="1"/>
    <s v="radio &amp; podcasts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79"/>
    <x v="2"/>
    <s v="photobooks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5"/>
    <x v="5"/>
    <s v="animation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08"/>
    <x v="6"/>
    <s v="plays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46"/>
    <x v="0"/>
    <s v="space exploration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2"/>
    <x v="6"/>
    <s v="plays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5.96"/>
    <x v="6"/>
    <s v="plays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17"/>
    <x v="5"/>
    <s v="science fiction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4"/>
    <x v="6"/>
    <s v="spaces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3000000000001"/>
    <x v="0"/>
    <s v="wearables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06"/>
    <x v="6"/>
    <s v="plays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86000000000001"/>
    <x v="7"/>
    <s v="rock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7"/>
    <x v="6"/>
    <s v="plays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2"/>
    <x v="6"/>
    <s v="plays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37"/>
    <x v="7"/>
    <s v="rock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85"/>
    <x v="0"/>
    <s v="hardware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7.959999999999994"/>
    <x v="6"/>
    <s v="plays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39999999999995"/>
    <x v="6"/>
    <s v="plays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4"/>
    <x v="5"/>
    <s v="animation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6"/>
    <s v="plays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4"/>
    <x v="6"/>
    <s v="spaces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3"/>
    <x v="6"/>
    <s v="plays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05"/>
    <x v="4"/>
    <s v="food trucks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579999999999998"/>
    <x v="3"/>
    <s v="video games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6"/>
    <s v="plays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46"/>
    <x v="1"/>
    <s v="radio &amp; podcasts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1999999999999"/>
    <x v="6"/>
    <s v="plays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1.95"/>
    <x v="3"/>
    <s v="video games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4"/>
    <x v="7"/>
    <s v="rock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6"/>
    <s v="musical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"/>
    <x v="6"/>
    <s v="plays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4"/>
    <x v="6"/>
    <s v="plays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6"/>
    <s v="plays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s v="film &amp; video/science fiction"/>
    <n v="119"/>
    <x v="5"/>
    <s v="science fiction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4"/>
    <x v="7"/>
    <s v="rock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08000000000001"/>
    <x v="6"/>
    <s v="plays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0"/>
    <s v="wearables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4"/>
    <x v="7"/>
    <s v="pop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20000000000003"/>
    <x v="0"/>
    <s v="space exploration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75"/>
    <x v="7"/>
    <s v="rock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66"/>
    <x v="7"/>
    <s v="indie rock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4"/>
    <x v="7"/>
    <s v="faith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s v="food/restaurants"/>
    <n v="53.55"/>
    <x v="4"/>
    <s v="restaurants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2"/>
    <x v="6"/>
    <s v="plays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4"/>
    <x v="6"/>
    <s v="musical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11"/>
    <x v="6"/>
    <s v="spaces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13"/>
    <x v="7"/>
    <s v="electronic music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29999999999997"/>
    <x v="1"/>
    <s v="children's books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1"/>
    <x v="7"/>
    <s v="rock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3"/>
    <x v="0"/>
    <s v="wearables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4"/>
    <x v="6"/>
    <s v="plays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38"/>
    <x v="6"/>
    <s v="spaces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4"/>
    <x v="7"/>
    <s v="metal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59"/>
    <x v="5"/>
    <s v="shorts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83"/>
    <x v="6"/>
    <s v="spaces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49999999999994"/>
    <x v="6"/>
    <s v="plays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38"/>
    <x v="2"/>
    <s v="photobooks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s v="technology/makerspaces"/>
    <n v="60.96"/>
    <x v="0"/>
    <s v="makerspaces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59"/>
    <x v="0"/>
    <s v="wearables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8"/>
    <x v="6"/>
    <s v="plays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38"/>
    <x v="5"/>
    <s v="shorts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4"/>
    <s v="food trucks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s v="photography/photobooks"/>
    <n v="94.28"/>
    <x v="2"/>
    <s v="photobooks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56"/>
    <x v="6"/>
    <s v="plays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7"/>
    <s v="world music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s v="theater/plays"/>
    <n v="40.24"/>
    <x v="6"/>
    <s v="plays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30000000000003"/>
    <x v="0"/>
    <s v="wearables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07"/>
    <x v="6"/>
    <s v="plays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09999999999997"/>
    <x v="6"/>
    <s v="plays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1"/>
    <x v="0"/>
    <s v="wearables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86"/>
    <x v="2"/>
    <s v="photobooks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1"/>
    <x v="6"/>
    <s v="plays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s v="theater/plays"/>
    <n v="47.66"/>
    <x v="6"/>
    <s v="plays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46"/>
    <x v="5"/>
    <s v="television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1"/>
    <x v="7"/>
    <s v="indie rock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05"/>
    <x v="6"/>
    <s v="plays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2"/>
    <x v="0"/>
    <s v="makerspaces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3"/>
    <x v="6"/>
    <s v="plays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5"/>
    <x v="1"/>
    <s v="fiction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3"/>
    <x v="7"/>
    <s v="indie rock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5.97"/>
    <x v="1"/>
    <s v="children's books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70000000000003"/>
    <x v="5"/>
    <s v="shorts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.02"/>
    <x v="6"/>
    <s v="plays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67"/>
    <x v="6"/>
    <s v="plays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87"/>
    <x v="6"/>
    <s v="plays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07"/>
    <x v="2"/>
    <s v="photobooks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2"/>
    <x v="6"/>
    <s v="plays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.04"/>
    <x v="3"/>
    <s v="video games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25"/>
    <x v="6"/>
    <s v="plays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s v="theater/plays"/>
    <n v="95.59"/>
    <x v="6"/>
    <s v="plays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35"/>
    <x v="6"/>
    <s v="plays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79"/>
    <x v="6"/>
    <s v="plays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25"/>
    <x v="6"/>
    <s v="plays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86"/>
    <x v="7"/>
    <s v="rock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2"/>
    <x v="7"/>
    <s v="classical music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4"/>
    <x v="7"/>
    <s v="rock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6"/>
    <s v="plays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3"/>
    <x v="6"/>
    <s v="spaces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25"/>
    <x v="6"/>
    <s v="spaces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.049999999999997"/>
    <x v="1"/>
    <s v="nonfiction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6"/>
    <s v="plays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8"/>
    <x v="5"/>
    <s v="shorts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07"/>
    <x v="6"/>
    <s v="plays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s v="photography/places"/>
    <n v="131.66999999999999"/>
    <x v="2"/>
    <s v="places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s v="theater/plays"/>
    <n v="49.28"/>
    <x v="6"/>
    <s v="plays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37"/>
    <x v="7"/>
    <s v="rock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"/>
    <x v="7"/>
    <s v="rock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25"/>
    <x v="7"/>
    <s v="jazz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1"/>
    <s v="translations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6"/>
    <s v="plays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1"/>
    <x v="5"/>
    <s v="drama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3"/>
    <x v="0"/>
    <s v="web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38"/>
    <x v="5"/>
    <s v="shorts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s v="theater/spaces"/>
    <n v="34.130000000000003"/>
    <x v="6"/>
    <s v="spaces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s v="theater/plays"/>
    <n v="54.14"/>
    <x v="6"/>
    <s v="plays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s v="theater/plays"/>
    <n v="86.94"/>
    <x v="6"/>
    <s v="plays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89"/>
    <x v="6"/>
    <s v="plays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2"/>
    <x v="1"/>
    <s v="nonfiction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3"/>
    <x v="7"/>
    <s v="rock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"/>
    <x v="0"/>
    <s v="hardware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6"/>
    <s v="plays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75"/>
    <x v="7"/>
    <s v="rock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49"/>
    <x v="4"/>
    <s v="small batch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2"/>
    <x v="7"/>
    <s v="indie rock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39"/>
    <x v="1"/>
    <s v="nonfiction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s v="theater/spaces"/>
    <n v="775"/>
    <x v="6"/>
    <s v="spaces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459999999999994"/>
    <x v="6"/>
    <s v="musical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29"/>
    <x v="0"/>
    <s v="wearables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06"/>
    <x v="3"/>
    <s v="tabletop games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3"/>
    <x v="7"/>
    <s v="indie rock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19999999999993"/>
    <x v="6"/>
    <s v="plays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77"/>
    <x v="5"/>
    <s v="documentary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.04"/>
    <x v="6"/>
    <s v="musical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57"/>
    <x v="6"/>
    <s v="plays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88"/>
    <x v="2"/>
    <s v="photobooks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1"/>
    <x v="6"/>
    <s v="plays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4"/>
    <x v="0"/>
    <s v="wearables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6"/>
    <s v="plays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07"/>
    <x v="1"/>
    <s v="translations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s v="theater/plays"/>
    <n v="152.5"/>
    <x v="6"/>
    <s v="plays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5"/>
    <x v="7"/>
    <s v="rock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3"/>
    <x v="6"/>
    <s v="plays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s v="music/jazz"/>
    <n v="50.67"/>
    <x v="7"/>
    <s v="jazz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89"/>
    <x v="6"/>
    <s v="plays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85"/>
    <x v="7"/>
    <s v="indie rock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86"/>
    <x v="5"/>
    <s v="documentary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4"/>
    <x v="5"/>
    <s v="television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1"/>
    <x v="7"/>
    <s v="rock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5.950000000000003"/>
    <x v="6"/>
    <s v="plays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6"/>
    <s v="plays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09999999999994"/>
    <x v="5"/>
    <s v="shorts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2"/>
    <x v="6"/>
    <s v="spaces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590000000000003"/>
    <x v="6"/>
    <s v="plays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1"/>
    <x v="7"/>
    <s v="rock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6.95"/>
    <x v="7"/>
    <s v="rock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1"/>
    <x v="7"/>
    <s v="rock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49"/>
    <x v="7"/>
    <s v="indie rock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49999999999997"/>
    <x v="6"/>
    <s v="plays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1"/>
    <x v="7"/>
    <s v="metal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"/>
    <x v="6"/>
    <s v="spaces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6"/>
    <s v="plays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"/>
    <x v="6"/>
    <s v="plays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"/>
    <x v="6"/>
    <s v="plays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"/>
    <x v="6"/>
    <s v="plays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6"/>
    <x v="6"/>
    <s v="musical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6"/>
    <s v="musical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7.989999999999998"/>
    <x v="3"/>
    <s v="video games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4"/>
    <x v="0"/>
    <s v="wearables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4"/>
    <x v="5"/>
    <s v="shorts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s v="technology/wearables"/>
    <n v="61.29"/>
    <x v="0"/>
    <s v="wearables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0"/>
    <s v="space exploration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11"/>
    <x v="5"/>
    <s v="drama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.04"/>
    <x v="7"/>
    <s v="world music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26"/>
    <x v="6"/>
    <s v="plays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0"/>
    <s v="web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"/>
    <x v="6"/>
    <s v="musical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2"/>
    <x v="5"/>
    <s v="documentary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4"/>
    <x v="3"/>
    <s v="mobile games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1"/>
    <x v="7"/>
    <s v="indie rock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s v="games/mobile games"/>
    <n v="110.62"/>
    <x v="3"/>
    <s v="mobile games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3"/>
    <x v="6"/>
    <s v="plays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2"/>
    <x v="7"/>
    <s v="rock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s v="technology/space exploration"/>
    <n v="27.58"/>
    <x v="0"/>
    <s v="space exploration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5"/>
    <x v="3"/>
    <s v="video games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s v="film &amp; video/documentary"/>
    <n v="68.099999999999994"/>
    <x v="5"/>
    <s v="documentary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69"/>
    <x v="2"/>
    <s v="people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.04"/>
    <x v="2"/>
    <s v="photobooks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36"/>
    <x v="0"/>
    <s v="web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15"/>
    <x v="7"/>
    <s v="classical music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09"/>
    <x v="7"/>
    <s v="faith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67"/>
    <x v="1"/>
    <s v="children's books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s v="technology/wearables"/>
    <n v="58.42"/>
    <x v="0"/>
    <s v="wearables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s v="theater/plays"/>
    <n v="70"/>
    <x v="6"/>
    <s v="plays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0"/>
    <s v="gadgets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.020000000000003"/>
    <x v="7"/>
    <s v="faith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3"/>
    <x v="6"/>
    <s v="plays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1"/>
    <x v="7"/>
    <s v="rock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3"/>
    <x v="7"/>
    <s v="rock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75"/>
    <x v="0"/>
    <s v="wearables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69"/>
    <x v="5"/>
    <s v="science fiction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1"/>
    <x v="6"/>
    <s v="plays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290000000000006"/>
    <x v="6"/>
    <s v="plays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.03"/>
    <x v="7"/>
    <s v="jazz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2"/>
    <x v="7"/>
    <s v="pop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28"/>
    <x v="6"/>
    <s v="spaces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"/>
    <x v="7"/>
    <s v="rock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5"/>
    <s v="shorts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s v="technology/web"/>
    <n v="68.3"/>
    <x v="0"/>
    <s v="web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59"/>
    <x v="7"/>
    <s v="electronic music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25"/>
    <x v="6"/>
    <s v="plays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.02"/>
    <x v="7"/>
    <s v="indie rock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6"/>
    <s v="plays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s v="music/classical music"/>
    <n v="75.61"/>
    <x v="7"/>
    <s v="classical music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"/>
    <x v="7"/>
    <s v="indie rock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0000000000005"/>
    <x v="6"/>
    <s v="plays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s v="film &amp; video/shorts"/>
    <n v="38.6"/>
    <x v="5"/>
    <s v="shorts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59"/>
    <x v="7"/>
    <s v="jazz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1.96"/>
    <x v="7"/>
    <s v="indie rock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180000000000007"/>
    <x v="7"/>
    <s v="indie rock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06"/>
    <x v="4"/>
    <s v="food trucks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55"/>
    <x v="7"/>
    <s v="metal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1"/>
    <x v="1"/>
    <s v="nonfiction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6"/>
    <s v="plays"/>
  </r>
  <r>
    <n v="2162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0"/>
    <s v="space exploration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27"/>
    <x v="0"/>
    <s v="wearables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3"/>
    <x v="6"/>
    <s v="plays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58"/>
    <x v="2"/>
    <s v="photobooks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6"/>
    <s v="plays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3"/>
    <x v="6"/>
    <s v="musical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5"/>
    <x v="6"/>
    <s v="musical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6"/>
    <s v="spaces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"/>
    <x v="7"/>
    <s v="pop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6"/>
    <s v="plays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17"/>
    <x v="6"/>
    <s v="plays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46"/>
    <x v="6"/>
    <s v="plays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0"/>
    <s v="wearables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6"/>
    <s v="plays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36"/>
    <x v="7"/>
    <s v="faith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.04"/>
    <x v="7"/>
    <s v="rock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47"/>
    <x v="5"/>
    <s v="drama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6"/>
    <s v="plays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88"/>
    <x v="5"/>
    <s v="drama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6"/>
    <s v="spaces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6"/>
    <s v="plays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18"/>
    <x v="5"/>
    <s v="science fiction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6"/>
    <s v="spaces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58"/>
    <x v="7"/>
    <s v="jazz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4"/>
    <x v="7"/>
    <s v="indie rock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s v="film &amp; video/documentary"/>
    <n v="183.29"/>
    <x v="5"/>
    <s v="documentary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5"/>
    <x v="6"/>
    <s v="musical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"/>
    <x v="6"/>
    <s v="plays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6"/>
    <s v="musical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2"/>
    <x v="6"/>
    <s v="plays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46"/>
    <x v="7"/>
    <s v="rock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4"/>
    <x v="4"/>
    <s v="small batch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88"/>
    <x v="6"/>
    <s v="spaces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5"/>
    <x v="7"/>
    <s v="indie rock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27"/>
    <x v="7"/>
    <s v="indie rock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80000000000003"/>
    <x v="6"/>
    <s v="plays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2"/>
    <x v="6"/>
    <s v="plays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69"/>
    <x v="6"/>
    <s v="plays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56"/>
    <x v="6"/>
    <s v="plays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4"/>
    <x v="7"/>
    <s v="indie rock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4"/>
    <x v="5"/>
    <s v="animation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2"/>
    <x v="6"/>
    <s v="plays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6"/>
    <s v="plays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2"/>
    <x v="6"/>
    <s v="plays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0"/>
    <s v="web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07"/>
    <x v="6"/>
    <s v="plays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4"/>
    <x v="6"/>
    <s v="musical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4"/>
    <x v="5"/>
    <s v="television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4"/>
    <x v="7"/>
    <s v="indie rock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6"/>
    <x v="6"/>
    <s v="plays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6"/>
    <s v="plays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s v="food/food trucks"/>
    <n v="306"/>
    <x v="4"/>
    <s v="food trucks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6"/>
    <s v="plays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6"/>
    <s v="plays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s v="theater/plays"/>
    <n v="43.5"/>
    <x v="6"/>
    <s v="plays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"/>
    <x v="3"/>
    <s v="mobile games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3"/>
    <x v="4"/>
    <s v="food trucks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.04"/>
    <x v="6"/>
    <s v="plays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3"/>
    <x v="7"/>
    <s v="rock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09"/>
    <x v="5"/>
    <s v="documentary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18"/>
    <x v="7"/>
    <s v="jazz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s v="music/metal"/>
    <n v="50"/>
    <x v="7"/>
    <s v="metal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17"/>
    <x v="6"/>
    <s v="plays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6"/>
    <x v="7"/>
    <s v="pop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57"/>
    <x v="7"/>
    <s v="indie rock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7"/>
    <x v="6"/>
    <s v="plays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17"/>
    <x v="6"/>
    <s v="plays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8"/>
    <x v="6"/>
    <s v="plays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6"/>
    <s v="plays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.02"/>
    <x v="6"/>
    <s v="plays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56"/>
    <x v="7"/>
    <s v="indie rock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s v="theater/spaces"/>
    <n v="237"/>
    <x v="6"/>
    <s v="spaces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s v="theater/plays"/>
    <n v="79"/>
    <x v="6"/>
    <s v="plays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4"/>
    <x v="6"/>
    <s v="spaces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7"/>
    <s v="rock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7"/>
    <s v="pop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2"/>
    <x v="6"/>
    <s v="plays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s v="games/video games"/>
    <n v="23.96"/>
    <x v="3"/>
    <s v="video games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"/>
    <x v="4"/>
    <s v="food trucks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2"/>
    <x v="6"/>
    <s v="plays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1"/>
    <x v="3"/>
    <s v="tabletop games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450000000000003"/>
    <x v="0"/>
    <s v="wearables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57"/>
    <x v="6"/>
    <s v="plays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79"/>
    <x v="4"/>
    <s v="food trucks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6"/>
    <s v="plays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s v="theater/musical"/>
    <n v="115"/>
    <x v="6"/>
    <s v="musical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1"/>
    <x v="2"/>
    <s v="photobooks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48"/>
    <x v="2"/>
    <s v="photobooks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25"/>
    <x v="7"/>
    <s v="indie rock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57"/>
    <x v="6"/>
    <s v="spaces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77"/>
    <x v="6"/>
    <s v="plays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s v="theater/musical"/>
    <n v="286.25"/>
    <x v="6"/>
    <s v="musical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69999999999993"/>
    <x v="6"/>
    <s v="plays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6"/>
    <s v="plays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"/>
    <x v="7"/>
    <s v="electronic music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89"/>
    <x v="0"/>
    <s v="wearables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3"/>
    <x v="0"/>
    <s v="wearables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47"/>
    <x v="7"/>
    <s v="rock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4"/>
    <x v="7"/>
    <s v="electronic music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47"/>
    <x v="6"/>
    <s v="plays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4"/>
    <s v="food trucks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2"/>
    <x v="6"/>
    <s v="plays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1"/>
    <x v="6"/>
    <s v="plays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4"/>
    <x v="7"/>
    <s v="indie rock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5"/>
    <x v="6"/>
    <s v="plays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17"/>
    <x v="6"/>
    <s v="plays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4"/>
    <x v="6"/>
    <s v="plays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"/>
    <x v="6"/>
    <s v="plays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840000000000003"/>
    <x v="7"/>
    <s v="indie rock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2"/>
    <x v="6"/>
    <s v="plays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180000000000007"/>
    <x v="0"/>
    <s v="wearables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3"/>
    <x v="5"/>
    <s v="shorts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9"/>
    <x v="6"/>
    <s v="plays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3"/>
    <x v="6"/>
    <s v="plays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0"/>
    <s v="web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8"/>
    <x v="6"/>
    <s v="plays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7"/>
    <s v="classical music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s v="technology/makerspaces"/>
    <n v="550"/>
    <x v="0"/>
    <s v="makerspaces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"/>
    <x v="6"/>
    <s v="musical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6"/>
    <s v="plays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6"/>
    <s v="spaces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4"/>
    <x v="1"/>
    <s v="nonfiction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6"/>
    <s v="plays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4"/>
    <x v="6"/>
    <s v="plays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3"/>
    <x v="6"/>
    <s v="plays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2"/>
    <x v="7"/>
    <s v="rock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28"/>
    <x v="6"/>
    <s v="plays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4"/>
    <x v="2"/>
    <s v="photobooks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7"/>
    <s v="pop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6"/>
    <s v="spaces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6"/>
    <s v="plays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70000000000003"/>
    <x v="6"/>
    <s v="plays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46"/>
    <x v="6"/>
    <s v="spaces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38"/>
    <x v="3"/>
    <s v="tabletop games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4"/>
    <x v="6"/>
    <s v="plays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1"/>
    <x v="7"/>
    <s v="classical music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31"/>
    <x v="6"/>
    <s v="spaces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1"/>
    <x v="7"/>
    <s v="rock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05"/>
    <x v="6"/>
    <s v="plays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2"/>
    <x v="6"/>
    <s v="plays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1"/>
    <x v="6"/>
    <s v="plays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89"/>
    <x v="7"/>
    <s v="world music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40000000000006"/>
    <x v="6"/>
    <s v="plays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s v="technology/makerspaces"/>
    <n v="117.56"/>
    <x v="0"/>
    <s v="makerspaces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7"/>
    <s v="indie rock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07"/>
    <x v="0"/>
    <s v="wearables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"/>
    <x v="6"/>
    <s v="plays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.040000000000006"/>
    <x v="7"/>
    <s v="rock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9"/>
    <x v="7"/>
    <s v="rock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7"/>
    <s v="faith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7"/>
    <s v="rock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76"/>
    <x v="1"/>
    <s v="children's books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2"/>
    <x v="7"/>
    <s v="indie rock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48"/>
    <x v="6"/>
    <s v="plays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5"/>
    <x v="6"/>
    <s v="plays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2"/>
    <x v="5"/>
    <s v="documentary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20000000000003"/>
    <x v="7"/>
    <s v="rock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7"/>
    <x v="7"/>
    <s v="rock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67"/>
    <x v="7"/>
    <s v="jazz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18"/>
    <x v="6"/>
    <s v="spaces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7"/>
    <s v="indie rock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s v="photography/photobooks"/>
    <n v="32.340000000000003"/>
    <x v="2"/>
    <s v="photobooks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33"/>
    <x v="6"/>
    <s v="plays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s v="theater/plays"/>
    <n v="43.13"/>
    <x v="6"/>
    <s v="plays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6.96"/>
    <x v="6"/>
    <s v="plays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66"/>
    <x v="7"/>
    <s v="indie rock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69999999999993"/>
    <x v="7"/>
    <s v="rock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38"/>
    <x v="6"/>
    <s v="plays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s v="games/video games"/>
    <n v="114"/>
    <x v="3"/>
    <s v="video games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1"/>
    <x v="7"/>
    <s v="pop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0"/>
    <s v="web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7"/>
    <s v="rock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7.96"/>
    <x v="6"/>
    <s v="plays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6"/>
    <s v="musical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2"/>
    <x v="7"/>
    <s v="electronic music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4"/>
    <s v="food trucks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s v="photography/places"/>
    <n v="510"/>
    <x v="2"/>
    <s v="places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9"/>
    <x v="6"/>
    <s v="plays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3"/>
    <x v="7"/>
    <s v="electronic music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.04"/>
    <x v="7"/>
    <s v="rock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2"/>
    <x v="7"/>
    <s v="electronic music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s v="photography/photobooks"/>
    <n v="168.5"/>
    <x v="2"/>
    <s v="photobooks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"/>
    <x v="6"/>
    <s v="plays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3"/>
    <x v="6"/>
    <s v="plays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5"/>
    <x v="7"/>
    <s v="rock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2"/>
    <x v="6"/>
    <s v="spaces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2"/>
    <x v="6"/>
    <s v="plays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3"/>
    <x v="3"/>
    <s v="mobile games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s v="music/pop"/>
    <n v="27.86"/>
    <x v="7"/>
    <s v="pop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59"/>
    <x v="6"/>
    <s v="spaces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47"/>
    <x v="1"/>
    <s v="children's books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70000000000003"/>
    <x v="7"/>
    <s v="rock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07"/>
    <x v="7"/>
    <s v="rock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68"/>
    <x v="7"/>
    <s v="rock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.04"/>
    <x v="7"/>
    <s v="rock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.04"/>
    <x v="7"/>
    <s v="indie rock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0"/>
    <s v="makerspaces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67"/>
    <x v="6"/>
    <s v="plays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6"/>
    <s v="plays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30000000000007"/>
    <x v="5"/>
    <s v="documentary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"/>
    <x v="7"/>
    <s v="rock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"/>
    <x v="7"/>
    <s v="rock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1"/>
    <x v="4"/>
    <s v="restaurants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"/>
    <x v="6"/>
    <s v="plays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7"/>
    <x v="6"/>
    <s v="musical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"/>
    <x v="6"/>
    <s v="spaces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7"/>
    <x v="6"/>
    <s v="plays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6"/>
    <s v="plays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"/>
    <x v="6"/>
    <s v="plays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7"/>
    <x v="6"/>
    <s v="plays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6000000000001"/>
    <x v="6"/>
    <s v="plays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39"/>
    <x v="2"/>
    <s v="photobooks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3"/>
    <x v="2"/>
    <s v="photobooks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69999999999993"/>
    <x v="0"/>
    <s v="wearables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4"/>
    <x v="0"/>
    <s v="space exploration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38"/>
    <x v="7"/>
    <s v="rock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5"/>
    <x v="6"/>
    <s v="musical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19"/>
    <x v="4"/>
    <s v="food trucks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s v="technology/wearables"/>
    <n v="195.4"/>
    <x v="0"/>
    <s v="wearables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69"/>
    <x v="6"/>
    <s v="plays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56"/>
    <x v="0"/>
    <s v="space exploration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"/>
    <x v="6"/>
    <s v="plays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3"/>
    <x v="6"/>
    <s v="plays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6"/>
    <s v="plays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4"/>
    <s v="restaurants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0"/>
    <s v="space exploration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14"/>
    <x v="6"/>
    <s v="musical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6"/>
    <s v="plays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07"/>
    <x v="7"/>
    <s v="rock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"/>
    <x v="6"/>
    <s v="plays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88"/>
    <x v="7"/>
    <s v="rock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1"/>
    <x v="7"/>
    <s v="rock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3"/>
    <x v="4"/>
    <s v="food trucks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s v="theater/spaces"/>
    <n v="53.53"/>
    <x v="6"/>
    <s v="spaces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s v="technology/wearables"/>
    <n v="75.75"/>
    <x v="0"/>
    <s v="wearables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67"/>
    <x v="6"/>
    <s v="plays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s v="photography/photobooks"/>
    <n v="31.21"/>
    <x v="2"/>
    <s v="photobooks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3"/>
    <x v="6"/>
    <s v="plays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17"/>
    <x v="0"/>
    <s v="wearables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4"/>
    <x v="7"/>
    <s v="rock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5"/>
    <s v="shorts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290000000000006"/>
    <x v="6"/>
    <s v="plays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2"/>
    <x v="3"/>
    <s v="tabletop games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1"/>
    <x v="1"/>
    <s v="fiction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2"/>
    <s v="photobooks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70000000000003"/>
    <x v="0"/>
    <s v="wearables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7"/>
    <s v="classical music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67"/>
    <x v="6"/>
    <s v="plays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3"/>
    <x v="4"/>
    <s v="food trucks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4"/>
    <x v="1"/>
    <s v="radio &amp; podcasts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2"/>
    <s v="photobooks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s v="technology/space exploration"/>
    <n v="80.45"/>
    <x v="0"/>
    <s v="space exploration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2"/>
    <x v="0"/>
    <s v="wearables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06"/>
    <x v="6"/>
    <s v="musical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1.95"/>
    <x v="6"/>
    <s v="plays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25"/>
    <x v="6"/>
    <s v="plays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s v="technology/wearables"/>
    <n v="30.31"/>
    <x v="0"/>
    <s v="wearables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3"/>
    <x v="0"/>
    <s v="wearables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7"/>
    <s v="rock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05"/>
    <x v="6"/>
    <s v="plays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5"/>
    <x v="6"/>
    <s v="plays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s v="theater/plays"/>
    <n v="43.35"/>
    <x v="6"/>
    <s v="plays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1"/>
    <x v="2"/>
    <s v="photobooks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5"/>
    <s v="animation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5"/>
    <x v="0"/>
    <s v="wearables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06"/>
    <x v="7"/>
    <s v="electronic music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16"/>
    <x v="2"/>
    <s v="photobooks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4"/>
    <x v="7"/>
    <s v="faith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56"/>
    <x v="3"/>
    <s v="video games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6"/>
    <s v="plays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3"/>
    <x v="0"/>
    <s v="web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479999999999997"/>
    <x v="3"/>
    <s v="video games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67"/>
    <x v="7"/>
    <s v="faith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7"/>
    <s v="indie rock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s v="theater/plays"/>
    <n v="40.479999999999997"/>
    <x v="6"/>
    <s v="plays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17"/>
    <x v="6"/>
    <s v="plays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29999999999998"/>
    <x v="6"/>
    <s v="plays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57"/>
    <x v="0"/>
    <s v="wearables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7.950000000000003"/>
    <x v="1"/>
    <s v="children's books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1.96"/>
    <x v="0"/>
    <s v="space exploration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3"/>
    <x v="6"/>
    <s v="spaces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"/>
    <x v="6"/>
    <s v="plays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450000000000003"/>
    <x v="1"/>
    <s v="nonfiction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760000000000002"/>
    <x v="5"/>
    <s v="animation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2"/>
    <x v="6"/>
    <s v="musical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37"/>
    <x v="7"/>
    <s v="indie rock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1"/>
    <x v="7"/>
    <s v="rock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7"/>
    <x v="1"/>
    <s v="nonfiction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88"/>
    <x v="6"/>
    <s v="plays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3"/>
    <s v="tabletop games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58"/>
    <x v="7"/>
    <s v="rock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1"/>
    <x v="7"/>
    <s v="rock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5"/>
    <x v="6"/>
    <s v="plays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68"/>
    <x v="1"/>
    <s v="translations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0"/>
    <s v="hardware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s v="publishing/translations"/>
    <n v="80.5"/>
    <x v="1"/>
    <s v="translations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3"/>
    <x v="6"/>
    <s v="plays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4"/>
    <s v="small batch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16"/>
    <x v="1"/>
    <s v="children's books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4"/>
    <x v="5"/>
    <s v="television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5"/>
    <s v="drama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89"/>
    <x v="1"/>
    <s v="translations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4"/>
    <s v="food trucks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3"/>
    <x v="6"/>
    <s v="plays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6"/>
    <s v="plays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57"/>
    <x v="7"/>
    <s v="indie rock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4"/>
    <x v="6"/>
    <s v="spaces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s v="theater/musical"/>
    <n v="88.33"/>
    <x v="6"/>
    <s v="musical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79"/>
    <x v="6"/>
    <s v="spaces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"/>
    <x v="6"/>
    <s v="plays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6"/>
    <s v="plays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57"/>
    <x v="0"/>
    <s v="web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2"/>
    <x v="7"/>
    <s v="classical music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6"/>
    <s v="plays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4"/>
    <x v="6"/>
    <s v="plays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9"/>
    <x v="6"/>
    <s v="plays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s v="theater/plays"/>
    <n v="97.5"/>
    <x v="6"/>
    <s v="plays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6999999999999"/>
    <x v="6"/>
    <s v="plays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6"/>
    <s v="plays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88"/>
    <x v="5"/>
    <s v="animation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1"/>
    <x v="1"/>
    <s v="nonfiction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19"/>
    <x v="5"/>
    <s v="shorts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s v="music/faith"/>
    <n v="76"/>
    <x v="7"/>
    <s v="faith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67"/>
    <x v="6"/>
    <s v="plays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9999999999998"/>
    <x v="6"/>
    <s v="plays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6"/>
    <s v="plays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1"/>
    <x v="7"/>
    <s v="rock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27"/>
    <x v="7"/>
    <s v="electronic music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s v="theater/plays"/>
    <n v="44.24"/>
    <x v="6"/>
    <s v="plays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8"/>
    <x v="7"/>
    <s v="indie rock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"/>
    <x v="6"/>
    <s v="plays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25"/>
    <x v="5"/>
    <s v="drama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6"/>
    <s v="spaces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6"/>
    <s v="plays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880000000000003"/>
    <x v="3"/>
    <s v="video games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1"/>
    <x v="1"/>
    <s v="children's books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6"/>
    <x v="7"/>
    <s v="jazz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6"/>
    <s v="plays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25"/>
    <x v="6"/>
    <s v="plays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38"/>
    <x v="7"/>
    <s v="rock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67"/>
    <x v="0"/>
    <s v="wearables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77"/>
    <x v="7"/>
    <s v="classical music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5"/>
    <s v="drama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7"/>
    <x v="6"/>
    <s v="spaces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67"/>
    <x v="6"/>
    <s v="plays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3"/>
    <x v="6"/>
    <s v="plays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69"/>
    <x v="0"/>
    <s v="wearables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6"/>
    <s v="spaces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6"/>
    <s v="plays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58"/>
    <x v="6"/>
    <s v="plays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s v="theater/plays"/>
    <n v="51"/>
    <x v="6"/>
    <s v="plays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46"/>
    <x v="6"/>
    <s v="musical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39999999999998"/>
    <x v="0"/>
    <s v="wearables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58"/>
    <x v="6"/>
    <s v="plays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57"/>
    <x v="6"/>
    <s v="plays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3"/>
    <x v="1"/>
    <s v="fiction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s v="technology/wearables"/>
    <n v="100"/>
    <x v="0"/>
    <s v="wearables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7"/>
    <s v="rock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2"/>
    <x v="6"/>
    <s v="plays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s v="technology/web"/>
    <n v="76.67"/>
    <x v="0"/>
    <s v="web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5"/>
    <s v="documentary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36"/>
    <x v="0"/>
    <s v="wearables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27"/>
    <x v="7"/>
    <s v="indie rock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5"/>
    <x v="7"/>
    <s v="indie rock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39.97"/>
    <x v="7"/>
    <s v="rock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s v="games/video games"/>
    <n v="37.67"/>
    <x v="3"/>
    <s v="video games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s v="photography/nature"/>
    <n v="56.42"/>
    <x v="2"/>
    <s v="nature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5"/>
    <s v="animation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"/>
    <x v="2"/>
    <s v="photobooks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s v="theater/plays"/>
    <n v="51.62"/>
    <x v="6"/>
    <s v="plays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86"/>
    <x v="0"/>
    <s v="web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75"/>
    <x v="0"/>
    <s v="wearables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s v="theater/plays"/>
    <n v="51.23"/>
    <x v="6"/>
    <s v="plays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1"/>
    <x v="6"/>
    <s v="plays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7"/>
    <x v="6"/>
    <s v="plays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3"/>
    <x v="6"/>
    <s v="plays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3"/>
    <x v="6"/>
    <s v="plays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3"/>
    <x v="2"/>
    <s v="people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s v="photography/photobooks"/>
    <n v="65.099999999999994"/>
    <x v="2"/>
    <s v="photobooks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6"/>
    <s v="plays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1"/>
    <s v="art books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67"/>
    <x v="7"/>
    <s v="faith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3"/>
    <x v="6"/>
    <s v="plays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6"/>
    <s v="plays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3"/>
    <x v="6"/>
    <s v="plays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s v="theater/plays"/>
    <n v="46.43"/>
    <x v="6"/>
    <s v="plays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4"/>
    <x v="6"/>
    <s v="spaces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75"/>
    <x v="6"/>
    <s v="plays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47"/>
    <x v="7"/>
    <s v="jazz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37"/>
    <x v="7"/>
    <s v="electronic music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06"/>
    <x v="6"/>
    <s v="plays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4"/>
    <x v="6"/>
    <s v="plays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s v="theater/plays"/>
    <n v="45.79"/>
    <x v="6"/>
    <s v="plays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3"/>
    <x v="5"/>
    <s v="drama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5"/>
    <s v="animation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18"/>
    <x v="7"/>
    <s v="jazz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5"/>
    <x v="7"/>
    <s v="indie rock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.05"/>
    <x v="6"/>
    <s v="plays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0"/>
    <s v="gadgets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09999999999997"/>
    <x v="5"/>
    <s v="shorts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86"/>
    <x v="0"/>
    <s v="wearables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7"/>
    <x v="6"/>
    <s v="spaces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3"/>
    <x v="7"/>
    <s v="faith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32"/>
    <x v="7"/>
    <s v="rock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1"/>
    <x v="6"/>
    <s v="plays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3"/>
    <x v="5"/>
    <s v="shorts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3"/>
    <x v="6"/>
    <s v="plays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88"/>
    <x v="6"/>
    <s v="plays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5"/>
    <s v="television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0"/>
    <s v="hardware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s v="photography/people"/>
    <n v="25"/>
    <x v="2"/>
    <s v="people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08"/>
    <x v="6"/>
    <s v="plays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590000000000003"/>
    <x v="6"/>
    <s v="plays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1"/>
    <x v="0"/>
    <s v="wearables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7"/>
    <s v="rock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36"/>
    <x v="7"/>
    <s v="indie rock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67"/>
    <x v="6"/>
    <s v="plays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6"/>
    <s v="plays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3"/>
    <x v="6"/>
    <s v="plays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0"/>
    <s v="hardware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67"/>
    <x v="6"/>
    <s v="plays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3"/>
    <x v="6"/>
    <s v="plays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57"/>
    <x v="7"/>
    <s v="indie rock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78"/>
    <x v="6"/>
    <s v="spaces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"/>
    <x v="6"/>
    <s v="plays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29"/>
    <x v="3"/>
    <s v="video games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4"/>
    <x v="7"/>
    <s v="indie rock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67"/>
    <x v="6"/>
    <s v="plays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6"/>
    <s v="plays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s v="theater/plays"/>
    <n v="43.21"/>
    <x v="6"/>
    <s v="plays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67"/>
    <x v="6"/>
    <s v="spaces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3"/>
    <x v="5"/>
    <s v="documentary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s v="games/video games"/>
    <n v="50.08"/>
    <x v="3"/>
    <s v="video games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"/>
    <x v="5"/>
    <s v="television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5"/>
    <s v="shorts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6"/>
    <x v="5"/>
    <s v="documentary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s v="publishing/translations"/>
    <n v="75"/>
    <x v="1"/>
    <s v="translations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19999999999997"/>
    <x v="3"/>
    <s v="tabletop games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6"/>
    <x v="1"/>
    <s v="nonfiction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2"/>
    <x v="6"/>
    <s v="plays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19"/>
    <x v="6"/>
    <s v="plays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88"/>
    <x v="2"/>
    <s v="photobooks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39"/>
    <x v="0"/>
    <s v="web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29"/>
    <x v="0"/>
    <s v="wearables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2"/>
    <x v="6"/>
    <s v="spaces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46"/>
    <x v="6"/>
    <s v="musical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39999999999998"/>
    <x v="7"/>
    <s v="rock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3"/>
    <x v="3"/>
    <s v="mobile games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4"/>
    <s v="food trucks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6"/>
    <s v="plays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1"/>
    <x v="6"/>
    <s v="plays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25"/>
    <x v="5"/>
    <s v="animation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5"/>
    <x v="1"/>
    <s v="children's books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1"/>
    <x v="6"/>
    <s v="plays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4"/>
    <x v="6"/>
    <s v="plays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6"/>
    <s v="plays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09999999999994"/>
    <x v="6"/>
    <s v="plays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67"/>
    <x v="6"/>
    <s v="musical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s v="film &amp; video/shorts"/>
    <n v="19.47"/>
    <x v="5"/>
    <s v="shorts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3"/>
    <x v="7"/>
    <s v="pop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6"/>
    <s v="plays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5"/>
    <s v="drama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2"/>
    <x v="7"/>
    <s v="faith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1"/>
    <x v="3"/>
    <s v="video games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7"/>
    <s v="indie rock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6"/>
    <s v="plays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"/>
    <x v="7"/>
    <s v="rock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0"/>
    <s v="wearables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13"/>
    <x v="2"/>
    <s v="photobooks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38"/>
    <x v="7"/>
    <s v="rock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7"/>
    <s v="rock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"/>
    <x v="1"/>
    <s v="children's books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3"/>
    <x v="6"/>
    <s v="plays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6"/>
    <s v="plays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"/>
    <x v="6"/>
    <s v="plays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30000000000003"/>
    <x v="4"/>
    <s v="small batch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68"/>
    <x v="7"/>
    <s v="rock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s v="music/metal"/>
    <n v="19.46"/>
    <x v="7"/>
    <s v="metal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33"/>
    <x v="6"/>
    <s v="plays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1"/>
    <x v="6"/>
    <s v="plays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1"/>
    <x v="6"/>
    <s v="plays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6"/>
    <s v="plays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6"/>
    <s v="plays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6"/>
    <s v="plays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6"/>
    <s v="plays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17"/>
    <x v="4"/>
    <s v="food trucks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18"/>
    <x v="4"/>
    <s v="food trucks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09999999999994"/>
    <x v="6"/>
    <s v="plays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6"/>
    <s v="plays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1"/>
    <x v="6"/>
    <s v="plays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5"/>
    <s v="television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7"/>
    <x v="6"/>
    <s v="plays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6"/>
    <s v="musical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89"/>
    <x v="6"/>
    <s v="spaces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7"/>
    <s v="rock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7"/>
    <s v="jazz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"/>
    <x v="7"/>
    <s v="rock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8"/>
    <x v="6"/>
    <s v="plays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27"/>
    <x v="6"/>
    <s v="plays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7"/>
    <s v="rock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7"/>
    <s v="indie rock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s v="photography/photobooks"/>
    <n v="84.83"/>
    <x v="2"/>
    <s v="photobooks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2"/>
    <s v="people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3"/>
    <x v="1"/>
    <s v="art books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1"/>
    <x v="6"/>
    <s v="plays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6"/>
    <s v="plays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1"/>
    <x v="6"/>
    <s v="plays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16"/>
    <x v="6"/>
    <s v="plays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s v="technology/wearables"/>
    <n v="167.67"/>
    <x v="0"/>
    <s v="wearables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38"/>
    <x v="5"/>
    <s v="shorts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3"/>
    <x v="6"/>
    <s v="plays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30000000000007"/>
    <x v="5"/>
    <s v="shorts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5"/>
    <s v="science fiction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7"/>
    <s v="rock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1"/>
    <x v="6"/>
    <s v="plays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"/>
    <x v="6"/>
    <s v="musical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6"/>
    <s v="spaces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7"/>
    <x v="6"/>
    <s v="plays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6"/>
    <x v="6"/>
    <s v="plays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"/>
    <x v="6"/>
    <s v="plays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"/>
    <x v="6"/>
    <s v="plays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7"/>
    <x v="6"/>
    <s v="musical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6"/>
    <s v="musical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4"/>
    <x v="6"/>
    <s v="plays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39999999999999"/>
    <x v="0"/>
    <s v="space exploration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3000000000001"/>
    <x v="6"/>
    <s v="plays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4"/>
    <x v="6"/>
    <s v="plays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1"/>
    <x v="7"/>
    <s v="faith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75"/>
    <x v="0"/>
    <s v="wearables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09"/>
    <x v="6"/>
    <s v="plays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2"/>
    <x v="6"/>
    <s v="plays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s v="technology/wearables"/>
    <n v="120.25"/>
    <x v="0"/>
    <s v="wearables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3"/>
    <x v="6"/>
    <s v="musical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5"/>
    <s v="animation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s v="technology/wearables"/>
    <n v="60"/>
    <x v="0"/>
    <s v="wearables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3"/>
    <x v="3"/>
    <s v="video games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3"/>
    <x v="6"/>
    <s v="spaces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3"/>
    <x v="6"/>
    <s v="plays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75"/>
    <x v="0"/>
    <s v="wearables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2"/>
    <x v="6"/>
    <s v="plays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19999999999997"/>
    <x v="7"/>
    <s v="rock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88"/>
    <x v="0"/>
    <s v="web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67"/>
    <x v="5"/>
    <s v="shorts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5"/>
    <s v="shorts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67"/>
    <x v="4"/>
    <s v="food trucks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380000000000003"/>
    <x v="4"/>
    <s v="food trucks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7"/>
    <x v="6"/>
    <s v="plays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33"/>
    <x v="6"/>
    <s v="plays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56"/>
    <x v="6"/>
    <s v="musical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36"/>
    <x v="6"/>
    <s v="plays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36"/>
    <x v="6"/>
    <s v="plays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3"/>
    <x v="6"/>
    <s v="musical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6"/>
    <s v="spaces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6"/>
    <s v="plays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90000000000006"/>
    <x v="6"/>
    <s v="plays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1"/>
    <s v="translations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450000000000003"/>
    <x v="1"/>
    <s v="fiction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4"/>
    <x v="6"/>
    <s v="plays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s v="theater/plays"/>
    <n v="44"/>
    <x v="6"/>
    <s v="plays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56"/>
    <x v="6"/>
    <s v="plays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5"/>
    <s v="drama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07"/>
    <x v="7"/>
    <s v="rock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s v="technology/web"/>
    <n v="145"/>
    <x v="0"/>
    <s v="web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25"/>
    <x v="0"/>
    <s v="gadgets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83"/>
    <x v="5"/>
    <s v="animation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78"/>
    <x v="4"/>
    <s v="small batch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6"/>
    <s v="spaces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1"/>
    <x v="6"/>
    <s v="plays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6"/>
    <s v="plays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08"/>
    <x v="6"/>
    <s v="plays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6"/>
    <s v="plays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25"/>
    <x v="0"/>
    <s v="web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3"/>
    <x v="6"/>
    <s v="musical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3"/>
    <x v="5"/>
    <s v="shorts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1"/>
    <x v="3"/>
    <s v="video games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1"/>
    <x v="3"/>
    <s v="mobile games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2"/>
    <x v="7"/>
    <s v="electronic music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3"/>
    <x v="6"/>
    <s v="plays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.04"/>
    <x v="7"/>
    <s v="electronic music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6"/>
    <s v="plays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s v="publishing/translations"/>
    <n v="104.75"/>
    <x v="1"/>
    <s v="translations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79"/>
    <x v="6"/>
    <s v="plays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1"/>
    <x v="7"/>
    <s v="indie rock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88"/>
    <x v="5"/>
    <s v="animation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6"/>
    <s v="plays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38"/>
    <x v="0"/>
    <s v="wearables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25"/>
    <x v="5"/>
    <s v="television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s v="games/video games"/>
    <n v="410"/>
    <x v="3"/>
    <s v="video games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6"/>
    <s v="plays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5"/>
    <x v="6"/>
    <s v="plays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3"/>
    <x v="0"/>
    <s v="wearables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s v="games/video games"/>
    <n v="101.25"/>
    <x v="3"/>
    <s v="video games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5"/>
    <s v="science fiction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s v="technology/wearables"/>
    <n v="13"/>
    <x v="0"/>
    <s v="wearables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1"/>
    <s v="translations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6"/>
    <s v="musical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5"/>
    <x v="5"/>
    <s v="drama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5"/>
    <s v="drama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.02"/>
    <x v="7"/>
    <s v="indie rock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3000000000001"/>
    <x v="5"/>
    <s v="animation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67"/>
    <x v="1"/>
    <s v="fiction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7"/>
    <x v="6"/>
    <s v="plays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7"/>
    <x v="6"/>
    <s v="plays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6"/>
    <s v="plays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6"/>
    <s v="plays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57"/>
    <x v="5"/>
    <s v="animation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08"/>
    <x v="7"/>
    <s v="classical music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6"/>
    <s v="plays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s v="theater/plays"/>
    <n v="64.17"/>
    <x v="6"/>
    <s v="plays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s v="photography/people"/>
    <n v="31.75"/>
    <x v="2"/>
    <s v="people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6"/>
    <s v="plays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29"/>
    <x v="5"/>
    <s v="drama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s v="photography/photobooks"/>
    <n v="42.22"/>
    <x v="2"/>
    <s v="photobooks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1"/>
    <s v="children's books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89"/>
    <x v="0"/>
    <s v="wearables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78"/>
    <x v="5"/>
    <s v="documentary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1"/>
    <x v="6"/>
    <s v="spaces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67"/>
    <x v="7"/>
    <s v="jazz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"/>
    <x v="1"/>
    <s v="nonfiction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75"/>
    <x v="6"/>
    <s v="plays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7"/>
    <x v="6"/>
    <s v="plays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s v="theater/spaces"/>
    <n v="14.84"/>
    <x v="6"/>
    <s v="spaces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3"/>
    <x v="6"/>
    <s v="plays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8"/>
    <x v="2"/>
    <s v="places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6"/>
    <s v="plays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82"/>
    <x v="3"/>
    <s v="mobile games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5"/>
    <s v="drama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s v="publishing/fiction"/>
    <n v="60"/>
    <x v="1"/>
    <s v="fiction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7"/>
    <s v="faith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5"/>
    <s v="science fiction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0"/>
    <s v="space exploration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57"/>
    <x v="6"/>
    <s v="plays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17"/>
    <x v="6"/>
    <s v="plays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1"/>
    <x v="0"/>
    <s v="space exploration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1"/>
    <s v="fiction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6"/>
    <s v="musical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s v="technology/web"/>
    <n v="116.67"/>
    <x v="0"/>
    <s v="web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2"/>
    <x v="1"/>
    <s v="art books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6"/>
    <s v="plays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17"/>
    <x v="6"/>
    <s v="plays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4"/>
    <x v="0"/>
    <s v="web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5"/>
    <s v="drama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7"/>
    <s v="jazz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89"/>
    <x v="0"/>
    <s v="web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6"/>
    <s v="plays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56"/>
    <x v="5"/>
    <s v="science fiction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5"/>
    <s v="animation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75"/>
    <x v="2"/>
    <s v="photobooks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3"/>
    <x v="4"/>
    <s v="food trucks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3"/>
    <x v="6"/>
    <s v="spaces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88"/>
    <x v="6"/>
    <s v="spaces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7"/>
    <s v="jazz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7"/>
    <s v="jazz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8"/>
    <x v="0"/>
    <s v="web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3"/>
    <x v="5"/>
    <s v="drama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5"/>
    <s v="drama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08"/>
    <x v="7"/>
    <s v="jazz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3"/>
    <x v="4"/>
    <s v="food trucks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2"/>
    <x v="1"/>
    <s v="translations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6"/>
    <s v="plays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"/>
    <x v="6"/>
    <s v="plays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4"/>
    <x v="7"/>
    <s v="electronic music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3"/>
    <x v="6"/>
    <s v="plays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6"/>
    <s v="plays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2"/>
    <x v="6"/>
    <s v="plays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18"/>
    <x v="7"/>
    <s v="rock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3"/>
    <x v="3"/>
    <s v="video games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4"/>
    <x v="4"/>
    <s v="food trucks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39999999999998"/>
    <x v="0"/>
    <s v="hardware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25"/>
    <x v="0"/>
    <s v="wearables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57"/>
    <x v="7"/>
    <s v="indie rock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17"/>
    <x v="5"/>
    <s v="animation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s v="technology/web"/>
    <n v="150.5"/>
    <x v="0"/>
    <s v="web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30000000000003"/>
    <x v="7"/>
    <s v="rock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15"/>
    <x v="7"/>
    <s v="indie rock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25"/>
    <x v="6"/>
    <s v="plays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s v="technology/web"/>
    <n v="300"/>
    <x v="0"/>
    <s v="web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7"/>
    <s v="metal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7"/>
    <s v="metal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s v="music/rock"/>
    <n v="27.27"/>
    <x v="7"/>
    <s v="rock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"/>
    <x v="7"/>
    <s v="indie rock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0"/>
    <s v="web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6"/>
    <s v="plays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6"/>
    <s v="musical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s v="theater/spaces"/>
    <n v="25"/>
    <x v="6"/>
    <s v="spaces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s v="theater/spaces"/>
    <n v="300"/>
    <x v="6"/>
    <s v="spaces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6"/>
    <s v="plays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3"/>
    <x v="0"/>
    <s v="wearables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67"/>
    <x v="0"/>
    <s v="wearables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3"/>
    <x v="6"/>
    <s v="plays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29999999999998"/>
    <x v="2"/>
    <s v="photobooks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08"/>
    <x v="0"/>
    <s v="wearables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27"/>
    <x v="2"/>
    <s v="nature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27"/>
    <x v="6"/>
    <s v="plays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0"/>
    <s v="wearables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25"/>
    <x v="6"/>
    <s v="plays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s v="theater/plays"/>
    <n v="57"/>
    <x v="6"/>
    <s v="plays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s v="games/video games"/>
    <n v="28.4"/>
    <x v="3"/>
    <s v="video games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s v="food/restaurants"/>
    <n v="40.14"/>
    <x v="4"/>
    <s v="restaurants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7"/>
    <s v="indie rock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3"/>
    <x v="0"/>
    <s v="wearables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2"/>
    <s v="places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7"/>
    <s v="faith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3"/>
    <x v="6"/>
    <s v="spaces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67"/>
    <x v="6"/>
    <s v="plays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5"/>
    <s v="drama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6"/>
    <s v="spaces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08"/>
    <x v="4"/>
    <s v="food trucks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78"/>
    <x v="6"/>
    <s v="plays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n v="1"/>
    <s v="technology/makerspaces"/>
    <n v="69"/>
    <x v="0"/>
    <s v="makerspaces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s v="technology/wearables"/>
    <n v="39"/>
    <x v="0"/>
    <s v="wearables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6"/>
    <s v="plays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75"/>
    <x v="6"/>
    <s v="musical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6"/>
    <s v="plays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3"/>
    <x v="6"/>
    <s v="plays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s v="games/mobile games"/>
    <n v="45"/>
    <x v="3"/>
    <s v="mobile games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0"/>
    <s v="web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6"/>
    <s v="plays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"/>
    <x v="6"/>
    <s v="plays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5"/>
    <x v="9"/>
    <s v="audio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56"/>
    <x v="6"/>
    <s v="plays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6"/>
    <s v="plays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5"/>
    <x v="5"/>
    <s v="drama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0"/>
    <s v="web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7"/>
    <x v="5"/>
    <s v="shorts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0"/>
    <s v="wearables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89"/>
    <x v="7"/>
    <s v="indie rock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89"/>
    <x v="0"/>
    <s v="gadgets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s v="publishing/children's books"/>
    <n v="17.329999999999998"/>
    <x v="1"/>
    <s v="children's books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6"/>
    <s v="plays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4"/>
    <x v="6"/>
    <s v="plays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s v="technology/web"/>
    <n v="64.75"/>
    <x v="0"/>
    <s v="web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s v="theater/plays"/>
    <n v="32.25"/>
    <x v="6"/>
    <s v="plays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18"/>
    <x v="3"/>
    <s v="video games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4"/>
    <s v="food trucks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6"/>
    <s v="plays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38"/>
    <x v="6"/>
    <s v="plays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6"/>
    <s v="plays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s v="film &amp; video/drama"/>
    <n v="83.33"/>
    <x v="5"/>
    <s v="drama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5"/>
    <s v="drama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s v="film &amp; video/drama"/>
    <n v="50"/>
    <x v="5"/>
    <s v="drama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5"/>
    <s v="animation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0"/>
    <s v="web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0"/>
    <s v="wearables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9"/>
    <s v="audio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s v="food/food trucks"/>
    <n v="62.5"/>
    <x v="4"/>
    <s v="food trucks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7"/>
    <x v="6"/>
    <s v="musical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8"/>
    <x v="6"/>
    <s v="plays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6"/>
    <s v="plays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"/>
    <x v="6"/>
    <s v="plays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s v="theater/plays"/>
    <n v="62.5"/>
    <x v="6"/>
    <s v="plays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s v="theater/plays"/>
    <n v="35.71"/>
    <x v="6"/>
    <s v="plays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s v="technology/web"/>
    <n v="49"/>
    <x v="0"/>
    <s v="web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3"/>
    <s v="video games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3"/>
    <x v="7"/>
    <s v="world music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1"/>
    <s v="translations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079999999999998"/>
    <x v="6"/>
    <s v="plays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s v="technology/wearables"/>
    <n v="40"/>
    <x v="0"/>
    <s v="wearables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6"/>
    <s v="plays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3"/>
    <x v="0"/>
    <s v="gadgets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1"/>
    <x v="2"/>
    <s v="people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670000000000002"/>
    <x v="3"/>
    <s v="video games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17"/>
    <x v="1"/>
    <s v="fiction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25"/>
    <x v="0"/>
    <s v="wearables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s v="publishing/children's books"/>
    <n v="39"/>
    <x v="1"/>
    <s v="children's books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6"/>
    <s v="plays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"/>
    <x v="0"/>
    <s v="wearables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3"/>
    <x v="4"/>
    <s v="food trucks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5"/>
    <s v="animation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3"/>
    <x v="6"/>
    <s v="plays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0"/>
    <s v="wearables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3"/>
    <x v="7"/>
    <s v="faith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3"/>
    <s v="video games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75"/>
    <x v="6"/>
    <s v="plays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6"/>
    <s v="plays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25"/>
    <x v="6"/>
    <s v="plays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78"/>
    <x v="0"/>
    <s v="web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s v="publishing/art books"/>
    <n v="74.33"/>
    <x v="1"/>
    <s v="art books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0"/>
    <s v="wearables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7"/>
    <s v="faith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s v="theater/musical"/>
    <n v="108"/>
    <x v="6"/>
    <s v="musical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6"/>
    <s v="plays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67"/>
    <x v="5"/>
    <s v="animation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75"/>
    <x v="5"/>
    <s v="animation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1"/>
    <x v="6"/>
    <s v="plays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75"/>
    <x v="6"/>
    <s v="plays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29"/>
    <x v="0"/>
    <s v="wearables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9"/>
    <s v="audio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09999999999999"/>
    <x v="3"/>
    <s v="mobile games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17"/>
    <x v="6"/>
    <s v="plays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38"/>
    <x v="6"/>
    <s v="plays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7"/>
    <s v="world music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4"/>
    <s v="restaurants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77"/>
    <x v="5"/>
    <s v="shorts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3"/>
    <x v="5"/>
    <s v="animation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3"/>
    <x v="0"/>
    <s v="wearables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9"/>
    <x v="7"/>
    <s v="indie rock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25"/>
    <x v="1"/>
    <s v="art books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2"/>
    <s v="places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6"/>
    <s v="plays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8"/>
    <x v="5"/>
    <s v="animation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29999999999998"/>
    <x v="4"/>
    <s v="food trucks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6"/>
    <s v="plays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3"/>
    <x v="4"/>
    <s v="food trucks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27"/>
    <x v="6"/>
    <s v="plays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6"/>
    <s v="plays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5"/>
    <s v="drama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0"/>
    <s v="web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7"/>
    <s v="indie rock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1"/>
    <s v="nonfiction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s v="publishing/translations"/>
    <n v="100"/>
    <x v="1"/>
    <s v="translations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s v="theater/spaces"/>
    <n v="200"/>
    <x v="6"/>
    <s v="spaces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"/>
    <x v="6"/>
    <s v="plays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6"/>
    <s v="plays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s v="technology/wearables"/>
    <n v="199"/>
    <x v="0"/>
    <s v="wearables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67"/>
    <x v="7"/>
    <s v="jazz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7"/>
    <s v="jazz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86"/>
    <x v="7"/>
    <s v="indie rock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6"/>
    <s v="plays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6"/>
    <s v="plays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0"/>
    <s v="wearables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5"/>
    <s v="science fiction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9"/>
    <s v="audio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3"/>
    <x v="6"/>
    <s v="plays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4"/>
    <s v="food trucks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47"/>
    <x v="2"/>
    <s v="photobooks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25"/>
    <x v="3"/>
    <s v="mobile games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25"/>
    <x v="6"/>
    <s v="plays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67"/>
    <x v="6"/>
    <s v="plays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"/>
    <x v="5"/>
    <s v="drama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s v="publishing/translations"/>
    <n v="30"/>
    <x v="1"/>
    <s v="translations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7"/>
    <s v="rock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s v="technology/web"/>
    <n v="30"/>
    <x v="0"/>
    <s v="web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6"/>
    <s v="plays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50000000000001"/>
    <x v="3"/>
    <s v="video games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3"/>
    <x v="7"/>
    <s v="world music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1"/>
    <s v="fiction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6"/>
    <s v="plays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0"/>
    <s v="web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6"/>
    <s v="spaces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1"/>
    <x v="6"/>
    <s v="plays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1"/>
    <s v="fiction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7"/>
    <s v="jazz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"/>
    <x v="2"/>
    <s v="nature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6"/>
    <s v="plays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6"/>
    <s v="plays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57"/>
    <x v="3"/>
    <s v="video games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6"/>
    <s v="plays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4"/>
    <x v="6"/>
    <s v="plays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7"/>
    <s v="jazz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7"/>
    <s v="jazz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0"/>
    <s v="wearables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7"/>
    <x v="2"/>
    <s v="photobooks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77"/>
    <x v="5"/>
    <s v="animation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6"/>
    <x v="7"/>
    <s v="rock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5"/>
    <x v="6"/>
    <s v="plays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17"/>
    <x v="5"/>
    <s v="science fiction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3"/>
    <x v="7"/>
    <s v="jazz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3"/>
    <x v="4"/>
    <s v="food trucks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3"/>
    <x v="4"/>
    <s v="food trucks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5"/>
    <x v="6"/>
    <s v="musical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2"/>
    <x v="6"/>
    <s v="plays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5"/>
    <s v="animation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1"/>
    <s v="fiction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7"/>
    <s v="faith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1"/>
    <s v="children's books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6"/>
    <s v="plays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5"/>
    <x v="5"/>
    <s v="animation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3"/>
    <x v="6"/>
    <s v="plays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s v="publishing/translations"/>
    <n v="48.33"/>
    <x v="1"/>
    <s v="translations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4"/>
    <s v="food trucks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1"/>
    <x v="6"/>
    <s v="plays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0"/>
    <s v="web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5"/>
    <s v="animation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4"/>
    <x v="6"/>
    <s v="spaces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s v="film &amp; video/science fiction"/>
    <n v="28"/>
    <x v="5"/>
    <s v="science fiction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s v="technology/web"/>
    <n v="23.33"/>
    <x v="0"/>
    <s v="web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67"/>
    <x v="2"/>
    <s v="people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1"/>
    <s v="children's books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25"/>
    <x v="5"/>
    <s v="animation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3"/>
    <x v="6"/>
    <s v="plays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67"/>
    <x v="6"/>
    <s v="plays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6"/>
    <s v="plays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5"/>
    <x v="6"/>
    <s v="plays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6"/>
    <s v="plays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6"/>
    <s v="plays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3"/>
    <x v="5"/>
    <s v="animation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7"/>
    <s v="world music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0"/>
    <s v="makerspaces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8"/>
    <x v="0"/>
    <s v="web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1"/>
    <x v="7"/>
    <s v="jazz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s v="theater/plays"/>
    <n v="32.75"/>
    <x v="6"/>
    <s v="plays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5"/>
    <s v="drama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3"/>
    <s v="video games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6"/>
    <s v="plays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"/>
    <x v="6"/>
    <s v="musical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6"/>
    <s v="plays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6"/>
    <s v="musical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67"/>
    <x v="3"/>
    <s v="video games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s v="theater/spaces"/>
    <n v="12.8"/>
    <x v="6"/>
    <s v="spaces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0"/>
    <s v="wearables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6"/>
    <s v="spaces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6"/>
    <s v="plays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5"/>
    <s v="animation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25"/>
    <x v="7"/>
    <s v="indie rock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25"/>
    <x v="3"/>
    <s v="mobile games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7"/>
    <x v="1"/>
    <s v="art books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3"/>
    <s v="mobile games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6"/>
    <s v="spaces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6"/>
    <s v="plays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6"/>
    <s v="plays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3"/>
    <x v="0"/>
    <s v="space exploration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6"/>
    <x v="6"/>
    <s v="plays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0"/>
    <s v="web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7"/>
    <s v="jazz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7"/>
    <s v="jazz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4"/>
    <s v="small batch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0"/>
    <s v="web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4"/>
    <s v="food trucks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57"/>
    <x v="6"/>
    <s v="plays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6"/>
    <s v="plays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670000000000002"/>
    <x v="3"/>
    <s v="video games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1"/>
    <x v="6"/>
    <s v="plays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29999999999998"/>
    <x v="7"/>
    <s v="world music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6"/>
    <s v="spaces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6"/>
    <s v="musical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33"/>
    <x v="5"/>
    <s v="science fiction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3"/>
    <x v="0"/>
    <s v="web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3"/>
    <s v="video games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3"/>
    <s v="video games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67"/>
    <x v="5"/>
    <s v="animation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3"/>
    <x v="7"/>
    <s v="indie rock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1"/>
    <x v="5"/>
    <s v="drama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7"/>
    <s v="faith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1"/>
    <s v="children's books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s v="theater/musical"/>
    <n v="36.67"/>
    <x v="6"/>
    <s v="musical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29999999999998"/>
    <x v="6"/>
    <s v="plays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6"/>
    <s v="plays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6"/>
    <s v="plays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s v="games/video games"/>
    <n v="36.33"/>
    <x v="3"/>
    <s v="video games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4"/>
    <s v="small batch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s v="technology/web"/>
    <n v="15.43"/>
    <x v="0"/>
    <s v="web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75"/>
    <x v="2"/>
    <s v="photobooks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0"/>
    <s v="web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0"/>
    <s v="wearables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33"/>
    <x v="0"/>
    <s v="wearables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0"/>
    <s v="wearables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7"/>
    <s v="rock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670000000000002"/>
    <x v="0"/>
    <s v="space exploration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25"/>
    <x v="0"/>
    <s v="wearables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18"/>
    <x v="1"/>
    <s v="translations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s v="publishing/fiction"/>
    <n v="17.5"/>
    <x v="1"/>
    <s v="fiction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s v="publishing/children's books"/>
    <n v="52.5"/>
    <x v="1"/>
    <s v="children's books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s v="theater/spaces"/>
    <n v="52.5"/>
    <x v="6"/>
    <s v="spaces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6"/>
    <s v="plays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67"/>
    <x v="3"/>
    <s v="video games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0"/>
    <s v="gadgets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75"/>
    <x v="6"/>
    <s v="musical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s v="technology/wearables"/>
    <n v="50.5"/>
    <x v="0"/>
    <s v="wearables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7"/>
    <s v="jazz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3"/>
    <x v="2"/>
    <s v="nature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6"/>
    <s v="plays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5"/>
    <s v="drama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0"/>
    <s v="web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7"/>
    <s v="jazz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s v="games/video games"/>
    <n v="10"/>
    <x v="3"/>
    <s v="video games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4"/>
    <s v="food trucks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4"/>
    <s v="food trucks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"/>
    <x v="4"/>
    <s v="food trucks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0"/>
    <s v="wearables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s v="publishing/translations"/>
    <n v="100"/>
    <x v="1"/>
    <s v="translations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s v="publishing/translations"/>
    <n v="100"/>
    <x v="1"/>
    <s v="translations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1"/>
    <s v="fiction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2"/>
    <s v="nature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1"/>
    <s v="art books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0"/>
    <s v="web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4"/>
    <s v="food trucks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1"/>
    <s v="children's books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6"/>
    <s v="spaces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6"/>
    <s v="plays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6"/>
    <s v="musical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6"/>
    <s v="plays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6"/>
    <s v="plays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6"/>
    <s v="plays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6"/>
    <s v="plays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33"/>
    <x v="6"/>
    <s v="plays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70000000000002"/>
    <x v="6"/>
    <s v="plays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s v="theater/plays"/>
    <n v="24"/>
    <x v="6"/>
    <s v="plays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56"/>
    <x v="0"/>
    <s v="wearables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3"/>
    <x v="6"/>
    <s v="plays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6"/>
    <s v="plays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75"/>
    <x v="6"/>
    <s v="plays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2"/>
    <s v="nature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67"/>
    <x v="6"/>
    <s v="plays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2"/>
    <s v="places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3"/>
    <x v="5"/>
    <s v="science fiction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75"/>
    <x v="0"/>
    <s v="space exploration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s v="technology/web"/>
    <n v="90"/>
    <x v="0"/>
    <s v="web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0"/>
    <s v="wearables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7"/>
    <s v="jazz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7"/>
    <s v="jazz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4"/>
    <s v="food trucks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1"/>
    <s v="children's books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6"/>
    <s v="plays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4"/>
    <s v="restaurants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3"/>
    <x v="6"/>
    <s v="plays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1"/>
    <s v="art books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25"/>
    <x v="7"/>
    <s v="faith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25"/>
    <x v="0"/>
    <s v="gadgets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25"/>
    <x v="3"/>
    <s v="video games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1"/>
    <x v="3"/>
    <s v="video games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25"/>
    <x v="4"/>
    <s v="small batch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4"/>
    <x v="4"/>
    <s v="food trucks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s v="games/video games"/>
    <n v="10.38"/>
    <x v="3"/>
    <s v="video games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5"/>
    <s v="animation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5"/>
    <s v="animation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0"/>
    <s v="web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25"/>
    <x v="5"/>
    <s v="science fiction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s v="games/video games"/>
    <n v="16.2"/>
    <x v="3"/>
    <s v="video games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0"/>
    <s v="web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1"/>
    <s v="art books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3"/>
    <x v="4"/>
    <s v="small batch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s v="theater/plays"/>
    <n v="26.67"/>
    <x v="6"/>
    <s v="plays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6"/>
    <s v="plays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s v="photography/people"/>
    <n v="26"/>
    <x v="2"/>
    <s v="people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s v="publishing/translations"/>
    <n v="38.5"/>
    <x v="1"/>
    <s v="translations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5"/>
    <s v="animation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2"/>
    <s v="photobooks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0"/>
    <s v="wearables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4"/>
    <s v="food trucks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1"/>
    <s v="translations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2"/>
    <s v="places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7"/>
    <s v="faith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0"/>
    <s v="web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4"/>
    <s v="restaurants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s v="food/food trucks"/>
    <n v="25"/>
    <x v="4"/>
    <s v="food trucks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6"/>
    <s v="plays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6"/>
    <s v="plays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6"/>
    <s v="spaces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6"/>
    <s v="plays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29"/>
    <x v="4"/>
    <s v="food trucks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3"/>
    <x v="4"/>
    <s v="food trucks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7"/>
    <s v="indie rock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1"/>
    <s v="translations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67"/>
    <x v="4"/>
    <s v="food trucks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67"/>
    <x v="6"/>
    <s v="spaces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s v="film &amp; video/science fiction"/>
    <n v="11.67"/>
    <x v="5"/>
    <s v="science fiction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s v="technology/web"/>
    <n v="35"/>
    <x v="0"/>
    <s v="web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7"/>
    <s v="indie rock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3"/>
    <s v="video games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4"/>
    <s v="food trucks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3"/>
    <x v="6"/>
    <s v="plays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"/>
    <x v="6"/>
    <s v="plays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6"/>
    <s v="plays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6"/>
    <s v="plays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4"/>
    <x v="2"/>
    <s v="photobooks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6"/>
    <s v="plays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0"/>
    <s v="web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s v="technology/web"/>
    <n v="34"/>
    <x v="0"/>
    <s v="web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1"/>
    <s v="art books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7"/>
    <s v="jazz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7"/>
    <s v="jazz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0"/>
    <s v="wearables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300000000000008"/>
    <x v="0"/>
    <s v="wearables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25"/>
    <x v="4"/>
    <s v="restaurants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7"/>
    <x v="6"/>
    <s v="plays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25"/>
    <x v="6"/>
    <s v="plays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"/>
    <x v="1"/>
    <s v="nonfiction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75"/>
    <x v="6"/>
    <s v="plays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7"/>
    <s v="jazz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29999999999998"/>
    <x v="5"/>
    <s v="animation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0"/>
    <s v="web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0"/>
    <s v="wearables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7"/>
    <x v="6"/>
    <s v="plays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5"/>
    <s v="drama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0"/>
    <s v="web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2"/>
    <s v="nature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0"/>
    <s v="gadgets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6"/>
    <s v="plays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6"/>
    <s v="plays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6"/>
    <s v="plays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4"/>
    <s v="food trucks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6"/>
    <s v="plays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1"/>
    <s v="fiction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0"/>
    <s v="web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670000000000002"/>
    <x v="3"/>
    <s v="video games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670000000000002"/>
    <x v="6"/>
    <s v="spaces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0"/>
    <s v="web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1"/>
    <s v="translations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1"/>
    <s v="art books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s v="technology/web"/>
    <n v="27.5"/>
    <x v="0"/>
    <s v="web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29999999999998"/>
    <x v="0"/>
    <s v="web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4"/>
    <s v="food trucks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29999999999998"/>
    <x v="6"/>
    <s v="plays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29999999999998"/>
    <x v="6"/>
    <s v="musical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25"/>
    <x v="0"/>
    <s v="wearables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25"/>
    <x v="3"/>
    <s v="video games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25"/>
    <x v="1"/>
    <s v="children's books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1"/>
    <s v="children's books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1"/>
    <x v="5"/>
    <s v="animation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0"/>
    <s v="web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4"/>
    <s v="food trucks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s v="film &amp; video/drama"/>
    <n v="25.5"/>
    <x v="5"/>
    <s v="drama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5"/>
    <s v="animation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75"/>
    <x v="3"/>
    <s v="video games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7"/>
    <s v="faith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3"/>
    <s v="mobile games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75"/>
    <x v="2"/>
    <s v="people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4"/>
    <s v="food trucks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0"/>
    <s v="space exploration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6"/>
    <s v="plays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5"/>
    <s v="drama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5"/>
    <s v="drama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5"/>
    <s v="animation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s v="film &amp; video/animation"/>
    <n v="50"/>
    <x v="5"/>
    <s v="animation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s v="film &amp; video/animation"/>
    <n v="16.670000000000002"/>
    <x v="5"/>
    <s v="animation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0"/>
    <s v="web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1"/>
    <s v="fiction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7"/>
    <s v="jazz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7"/>
    <s v="jazz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9"/>
    <s v="audio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s v="games/mobile games"/>
    <n v="50"/>
    <x v="3"/>
    <s v="mobile games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4"/>
    <s v="food trucks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1"/>
    <s v="fiction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2"/>
    <s v="nature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7"/>
    <s v="faith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0"/>
    <s v="gadgets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2"/>
    <s v="people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3"/>
    <s v="video games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3"/>
    <s v="video games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s v="technology/web"/>
    <n v="50"/>
    <x v="0"/>
    <s v="web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0"/>
    <s v="web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4"/>
    <s v="food trucks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4"/>
    <s v="food trucks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4"/>
    <s v="food trucks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4"/>
    <s v="food trucks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s v="theater/spaces"/>
    <n v="16.670000000000002"/>
    <x v="6"/>
    <s v="spaces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6"/>
    <s v="spaces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6"/>
    <s v="plays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6"/>
    <s v="musical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6"/>
    <s v="plays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6"/>
    <s v="plays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6"/>
    <s v="plays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1"/>
    <s v="fiction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2"/>
    <x v="3"/>
    <s v="video games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1"/>
    <x v="3"/>
    <s v="video games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6"/>
    <s v="plays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5"/>
    <s v="animation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5"/>
    <s v="animation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7"/>
    <s v="jazz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7"/>
    <s v="jazz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25"/>
    <x v="3"/>
    <s v="video games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3"/>
    <s v="video games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3"/>
    <s v="video games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3"/>
    <s v="video games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s v="publishing/translations"/>
    <n v="15"/>
    <x v="1"/>
    <s v="translations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s v="food/food trucks"/>
    <n v="22.5"/>
    <x v="4"/>
    <s v="food trucks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25"/>
    <x v="1"/>
    <s v="children's books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6"/>
    <s v="plays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6"/>
    <s v="plays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25"/>
    <x v="6"/>
    <s v="plays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6"/>
    <s v="plays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6"/>
    <s v="plays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s v="games/video games"/>
    <n v="10.56"/>
    <x v="3"/>
    <s v="video games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4"/>
    <s v="food trucks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0"/>
    <s v="gadgets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3"/>
    <x v="3"/>
    <s v="video games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25"/>
    <x v="6"/>
    <s v="spaces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25"/>
    <x v="6"/>
    <s v="plays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5"/>
    <s v="science fiction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3"/>
    <x v="5"/>
    <s v="science fiction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7"/>
    <s v="jazz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7"/>
    <s v="jazz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7"/>
    <s v="world music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2"/>
    <s v="photobooks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s v="photography/photobooks"/>
    <n v="20"/>
    <x v="2"/>
    <s v="photobooks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4"/>
    <x v="2"/>
    <s v="photobooks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3"/>
    <x v="4"/>
    <s v="food trucks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3"/>
    <x v="6"/>
    <s v="plays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3"/>
    <x v="6"/>
    <s v="spaces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3"/>
    <x v="6"/>
    <s v="musical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6"/>
    <s v="plays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0"/>
    <s v="web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75"/>
    <x v="6"/>
    <s v="plays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6"/>
    <s v="plays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6"/>
    <s v="plays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s v="games/mobile games"/>
    <n v="18"/>
    <x v="3"/>
    <s v="mobile games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s v="technology/space exploration"/>
    <n v="12"/>
    <x v="0"/>
    <s v="space exploration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4"/>
    <s v="food trucks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1"/>
    <s v="children's books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s v="technology/web"/>
    <n v="8.75"/>
    <x v="0"/>
    <s v="web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67"/>
    <x v="4"/>
    <s v="food trucks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4"/>
    <s v="food trucks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67"/>
    <x v="2"/>
    <s v="nature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67"/>
    <x v="7"/>
    <s v="faith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75"/>
    <x v="7"/>
    <s v="faith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s v="food/food trucks"/>
    <n v="17.5"/>
    <x v="4"/>
    <s v="food trucks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75"/>
    <x v="1"/>
    <s v="children's books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s v="theater/plays"/>
    <n v="35"/>
    <x v="6"/>
    <s v="plays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6"/>
    <s v="musical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6"/>
    <s v="musical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6"/>
    <s v="plays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s v="music/faith"/>
    <n v="34"/>
    <x v="7"/>
    <s v="faith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3"/>
    <s v="video games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s v="publishing/children's books"/>
    <n v="11.33"/>
    <x v="1"/>
    <s v="children's books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1"/>
    <s v="fiction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6"/>
    <s v="plays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67"/>
    <x v="6"/>
    <s v="plays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3"/>
    <x v="5"/>
    <s v="animation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0"/>
    <s v="web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5"/>
    <s v="science fiction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5"/>
    <s v="animation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7"/>
    <s v="indie rock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7"/>
    <s v="jazz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7"/>
    <s v="jazz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4"/>
    <s v="food trucks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1"/>
    <s v="fiction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2"/>
    <s v="photobooks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s v="technology/web"/>
    <n v="30"/>
    <x v="0"/>
    <s v="web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4"/>
    <s v="food trucks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4"/>
    <s v="restaurants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s v="theater/plays"/>
    <n v="30"/>
    <x v="6"/>
    <s v="plays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6"/>
    <s v="musical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3"/>
    <s v="video games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25"/>
    <x v="7"/>
    <s v="classical music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6"/>
    <s v="plays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25"/>
    <x v="6"/>
    <s v="plays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0"/>
    <s v="wearables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1"/>
    <s v="art books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75"/>
    <x v="6"/>
    <s v="plays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.01"/>
    <x v="4"/>
    <s v="food trucks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5"/>
    <s v="animation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0"/>
    <s v="web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0"/>
    <s v="wearables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s v="publishing/translations"/>
    <n v="13"/>
    <x v="1"/>
    <s v="translations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3"/>
    <s v="mobile games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3"/>
    <s v="video games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4"/>
    <s v="food trucks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4"/>
    <s v="food trucks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6"/>
    <s v="spaces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6"/>
    <s v="spaces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6"/>
    <s v="plays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6"/>
    <s v="plays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5"/>
    <s v="animation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5"/>
    <s v="animation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0"/>
    <s v="web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7"/>
    <s v="jazz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3"/>
    <s v="video games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3"/>
    <s v="video games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4"/>
    <s v="food trucks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7"/>
    <s v="world music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25"/>
    <x v="2"/>
    <s v="photobooks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2"/>
    <s v="people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s v="games/video games"/>
    <n v="25"/>
    <x v="3"/>
    <s v="video games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"/>
    <x v="3"/>
    <s v="video games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0"/>
    <s v="web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0"/>
    <s v="web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3"/>
    <x v="4"/>
    <s v="food trucks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4"/>
    <s v="food trucks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1"/>
    <s v="children's books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6"/>
    <s v="plays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6"/>
    <s v="plays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6"/>
    <s v="spaces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6"/>
    <s v="spaces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6"/>
    <s v="musical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6"/>
    <s v="plays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6"/>
    <s v="plays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6"/>
    <s v="musical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6"/>
    <s v="plays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6"/>
    <s v="plays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6"/>
    <s v="plays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6"/>
    <s v="plays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6"/>
    <s v="plays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5"/>
    <s v="animation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67"/>
    <x v="6"/>
    <s v="spaces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75"/>
    <x v="6"/>
    <s v="plays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75"/>
    <x v="6"/>
    <s v="plays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7"/>
    <s v="faith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s v="theater/spaces"/>
    <n v="7.33"/>
    <x v="6"/>
    <s v="spaces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1"/>
    <s v="fiction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7"/>
    <s v="jazz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3"/>
    <s v="video games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3"/>
    <s v="mobile games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4"/>
    <s v="food trucks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6"/>
    <s v="plays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6"/>
    <s v="plays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6"/>
    <s v="plays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6"/>
    <s v="plays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5"/>
    <s v="drama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s v="technology/web"/>
    <n v="20"/>
    <x v="0"/>
    <s v="web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0"/>
    <s v="web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7"/>
    <s v="indie rock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3"/>
    <s v="mobile games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s v="photography/nature"/>
    <n v="20"/>
    <x v="2"/>
    <s v="nature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7"/>
    <s v="faith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6"/>
    <s v="plays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6"/>
    <s v="plays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6"/>
    <s v="plays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6"/>
    <s v="plays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6"/>
    <s v="plays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0"/>
    <s v="space exploration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75"/>
    <x v="6"/>
    <s v="plays"/>
  </r>
  <r>
    <n v="3465"/>
    <s v="W (Canceled)"/>
    <s v="O0"/>
    <n v="200000"/>
    <n v="18"/>
    <x v="1"/>
    <x v="4"/>
    <s v="EUR"/>
    <n v="1490447662"/>
    <n v="1485267262"/>
    <b v="0"/>
    <n v="6"/>
    <b v="0"/>
    <n v="0"/>
    <s v="technology/web"/>
    <n v="3"/>
    <x v="0"/>
    <s v="web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s v="music/faith"/>
    <n v="18"/>
    <x v="7"/>
    <s v="faith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67"/>
    <x v="5"/>
    <s v="drama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67"/>
    <x v="4"/>
    <s v="food trucks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3"/>
    <x v="3"/>
    <s v="video games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6"/>
    <s v="plays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0"/>
    <s v="wearables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9"/>
    <s v="audio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3"/>
    <s v="video games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s v="publishing/translations"/>
    <n v="5"/>
    <x v="1"/>
    <s v="translations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1"/>
    <s v="translations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s v="publishing/translations"/>
    <n v="7.5"/>
    <x v="1"/>
    <s v="translations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s v="publishing/translations"/>
    <n v="15"/>
    <x v="1"/>
    <s v="translations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2"/>
    <s v="places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2"/>
    <s v="photobooks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0"/>
    <s v="web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0"/>
    <s v="space exploration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s v="theater/musical"/>
    <n v="7.5"/>
    <x v="6"/>
    <s v="musical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6"/>
    <s v="plays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s v="theater/plays"/>
    <n v="15"/>
    <x v="6"/>
    <s v="plays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3"/>
    <x v="5"/>
    <s v="animation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0"/>
    <s v="web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5"/>
    <s v="television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6"/>
    <s v="plays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s v="technology/web"/>
    <n v="4"/>
    <x v="0"/>
    <s v="web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3"/>
    <s v="video games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s v="technology/gadgets"/>
    <n v="4"/>
    <x v="0"/>
    <s v="gadgets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5"/>
    <s v="drama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5"/>
    <s v="animation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75"/>
    <x v="0"/>
    <s v="wearables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67"/>
    <x v="3"/>
    <s v="video games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67"/>
    <x v="3"/>
    <s v="mobile games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7"/>
    <s v="faith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6"/>
    <s v="spaces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6"/>
    <s v="plays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6"/>
    <s v="plays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6"/>
    <s v="plays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5"/>
    <s v="science fiction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5"/>
    <s v="science fiction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5"/>
    <s v="science fiction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5"/>
    <s v="drama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s v="film &amp; video/animation"/>
    <n v="5"/>
    <x v="5"/>
    <s v="animation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5"/>
    <s v="animation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5"/>
    <s v="animation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0"/>
    <s v="web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0"/>
    <s v="web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s v="technology/web"/>
    <n v="10"/>
    <x v="0"/>
    <s v="web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0"/>
    <s v="web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1"/>
    <s v="fiction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7"/>
    <s v="metal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9"/>
    <s v="audio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3"/>
    <s v="video games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3"/>
    <x v="3"/>
    <s v="video games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3"/>
    <s v="mobile games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s v="food/food trucks"/>
    <n v="10"/>
    <x v="4"/>
    <s v="food trucks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2"/>
    <s v="nature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1"/>
    <s v="art books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7"/>
    <s v="faith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3"/>
    <s v="mobile games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3"/>
    <s v="mobile games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s v="technology/gadgets"/>
    <n v="10"/>
    <x v="0"/>
    <s v="gadgets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3"/>
    <s v="video games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7"/>
    <s v="electronic music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0"/>
    <s v="web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s v="technology/web"/>
    <n v="10"/>
    <x v="0"/>
    <s v="web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s v="food/food trucks"/>
    <n v="5"/>
    <x v="4"/>
    <s v="food trucks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4"/>
    <s v="food trucks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1"/>
    <s v="children's books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1"/>
    <s v="children's books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6"/>
    <s v="plays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6"/>
    <s v="plays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6"/>
    <s v="spaces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6"/>
    <s v="spaces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s v="theater/spaces"/>
    <n v="10"/>
    <x v="6"/>
    <s v="spaces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6"/>
    <s v="plays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6"/>
    <s v="plays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6"/>
    <s v="plays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6"/>
    <s v="plays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6"/>
    <s v="musical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6"/>
    <s v="plays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6"/>
    <s v="musical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6"/>
    <s v="musical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6"/>
    <s v="plays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6"/>
    <s v="plays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6"/>
    <s v="plays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s v="theater/plays"/>
    <n v="10"/>
    <x v="6"/>
    <s v="plays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6"/>
    <s v="plays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0"/>
    <s v="web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5"/>
    <s v="science fiction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0"/>
    <s v="wearables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0"/>
    <s v="gadgets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0"/>
    <s v="web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4"/>
    <s v="food trucks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33"/>
    <x v="1"/>
    <s v="translations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33"/>
    <x v="6"/>
    <s v="plays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6"/>
    <s v="plays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5"/>
    <s v="animation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0"/>
    <s v="web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0"/>
    <s v="web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9"/>
    <s v="audio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s v="publishing/translations"/>
    <n v="6"/>
    <x v="1"/>
    <s v="translations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2"/>
    <s v="nature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s v="games/mobile games"/>
    <n v="3"/>
    <x v="3"/>
    <s v="mobile games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6"/>
    <s v="plays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5"/>
    <s v="drama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5"/>
    <s v="animation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5"/>
    <s v="animation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0"/>
    <s v="web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1"/>
    <s v="fiction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s v="games/video games"/>
    <n v="5"/>
    <x v="3"/>
    <s v="video games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3"/>
    <s v="video games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3"/>
    <s v="video games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3"/>
    <s v="mobile games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4"/>
    <s v="food trucks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7"/>
    <s v="world music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1"/>
    <s v="fiction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1"/>
    <s v="fiction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2"/>
    <s v="places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7"/>
    <s v="faith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4"/>
    <s v="food trucks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4"/>
    <s v="food trucks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4"/>
    <s v="food trucks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4"/>
    <s v="food trucks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s v="food/food trucks"/>
    <n v="5"/>
    <x v="4"/>
    <s v="food trucks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6"/>
    <s v="plays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6"/>
    <s v="plays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6"/>
    <s v="spaces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s v="theater/musical"/>
    <n v="5"/>
    <x v="6"/>
    <s v="musical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6"/>
    <s v="plays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s v="theater/plays"/>
    <n v="5"/>
    <x v="6"/>
    <s v="plays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6"/>
    <s v="plays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6"/>
    <s v="plays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6"/>
    <s v="plays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6"/>
    <s v="plays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0"/>
    <s v="web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3"/>
    <x v="4"/>
    <s v="food trucks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3"/>
    <s v="mobile games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6"/>
    <s v="plays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5"/>
    <s v="drama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5"/>
    <s v="animation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0"/>
    <s v="wearables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1"/>
    <s v="translations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2"/>
    <s v="places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s v="technology/web"/>
    <n v="1.5"/>
    <x v="0"/>
    <s v="web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s v="theater/spaces"/>
    <n v="1"/>
    <x v="6"/>
    <s v="spaces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6"/>
    <s v="musical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6"/>
    <s v="plays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6"/>
    <s v="plays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6"/>
    <s v="plays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6"/>
    <s v="plays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5"/>
    <s v="animation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0"/>
    <s v="web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1"/>
    <s v="fiction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1"/>
    <s v="translations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2"/>
    <s v="people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3"/>
    <s v="video games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3"/>
    <s v="video games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s v="technology/web"/>
    <n v="2"/>
    <x v="0"/>
    <s v="web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4"/>
    <s v="food trucks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4"/>
    <s v="food trucks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1"/>
    <s v="children's books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6"/>
    <s v="plays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6"/>
    <s v="plays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6"/>
    <s v="spaces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6"/>
    <s v="spaces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6"/>
    <s v="musical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6"/>
    <s v="plays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5"/>
    <s v="science fiction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5"/>
    <s v="drama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5"/>
    <s v="drama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5"/>
    <s v="drama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s v="film &amp; video/animation"/>
    <n v="1"/>
    <x v="5"/>
    <s v="animation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5"/>
    <s v="animation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5"/>
    <s v="animation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0"/>
    <s v="web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0"/>
    <s v="web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s v="technology/web"/>
    <n v="1"/>
    <x v="0"/>
    <s v="web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0"/>
    <s v="web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0"/>
    <s v="web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0"/>
    <s v="web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0"/>
    <s v="web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0"/>
    <s v="web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0"/>
    <s v="web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0"/>
    <s v="web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0"/>
    <s v="web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0"/>
    <s v="wearables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s v="technology/wearables"/>
    <n v="1"/>
    <x v="0"/>
    <s v="wearables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9"/>
    <s v="audio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3"/>
    <s v="video games"/>
  </r>
  <r>
    <n v="3654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3"/>
    <s v="mobile games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s v="games/mobile games"/>
    <n v="1"/>
    <x v="3"/>
    <s v="mobile games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0"/>
    <s v="wearables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s v="publishing/translations"/>
    <n v="1"/>
    <x v="1"/>
    <s v="translations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1"/>
    <s v="translations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s v="publishing/translations"/>
    <n v="1"/>
    <x v="1"/>
    <s v="translations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1"/>
    <s v="translations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1"/>
    <s v="fiction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2"/>
    <s v="nature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2"/>
    <s v="places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2"/>
    <s v="places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7"/>
    <s v="faith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7"/>
    <s v="faith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7"/>
    <s v="faith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7"/>
    <s v="faith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7"/>
    <s v="faith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2"/>
    <s v="people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3"/>
    <s v="video games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s v="technology/web"/>
    <n v="1"/>
    <x v="0"/>
    <s v="web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4"/>
    <s v="food trucks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4"/>
    <s v="food trucks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4"/>
    <s v="food trucks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4"/>
    <s v="food trucks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4"/>
    <s v="food trucks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4"/>
    <s v="food trucks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4"/>
    <s v="food trucks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4"/>
    <s v="food trucks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4"/>
    <s v="food trucks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s v="publishing/children's books"/>
    <n v="1"/>
    <x v="1"/>
    <s v="children's books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6"/>
    <s v="plays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6"/>
    <s v="plays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6"/>
    <s v="spaces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6"/>
    <s v="spaces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6"/>
    <s v="spaces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6"/>
    <s v="musical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6"/>
    <s v="musical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6"/>
    <s v="musical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s v="theater/musical"/>
    <n v="1"/>
    <x v="6"/>
    <s v="musical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6"/>
    <s v="musical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6"/>
    <s v="plays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6"/>
    <s v="plays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6"/>
    <s v="plays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6"/>
    <s v="plays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6"/>
    <s v="plays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s v="theater/plays"/>
    <n v="1"/>
    <x v="6"/>
    <s v="plays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6"/>
    <s v="plays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6"/>
    <s v="plays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s v="theater/plays"/>
    <n v="1"/>
    <x v="6"/>
    <s v="plays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6"/>
    <s v="plays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s v="theater/plays"/>
    <n v="1"/>
    <x v="6"/>
    <s v="plays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n v="0"/>
    <x v="5"/>
    <s v="science fiction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n v="0"/>
    <x v="5"/>
    <s v="science fiction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n v="0"/>
    <x v="5"/>
    <s v="science fiction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n v="0"/>
    <x v="5"/>
    <s v="science fiction"/>
  </r>
  <r>
    <n v="3708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n v="0"/>
    <x v="5"/>
    <s v="science fiction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n v="0"/>
    <x v="5"/>
    <s v="science fiction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n v="0"/>
    <x v="5"/>
    <s v="science fiction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n v="0"/>
    <x v="5"/>
    <s v="science fiction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s v="film &amp; video/science fiction"/>
    <n v="0"/>
    <x v="5"/>
    <s v="science fiction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n v="0"/>
    <x v="5"/>
    <s v="science fiction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s v="film &amp; video/science fiction"/>
    <n v="0"/>
    <x v="5"/>
    <s v="science fiction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n v="0"/>
    <x v="5"/>
    <s v="science fiction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n v="0"/>
    <x v="5"/>
    <s v="science fiction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n v="0"/>
    <x v="5"/>
    <s v="drama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n v="0"/>
    <x v="5"/>
    <s v="drama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n v="0"/>
    <x v="5"/>
    <s v="drama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n v="0"/>
    <x v="5"/>
    <s v="drama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n v="0"/>
    <x v="5"/>
    <s v="drama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s v="film &amp; video/drama"/>
    <n v="0"/>
    <x v="5"/>
    <s v="drama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n v="0"/>
    <x v="5"/>
    <s v="drama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s v="film &amp; video/drama"/>
    <n v="0"/>
    <x v="5"/>
    <s v="drama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n v="0"/>
    <x v="5"/>
    <s v="drama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n v="0"/>
    <x v="5"/>
    <s v="drama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n v="0"/>
    <x v="5"/>
    <s v="drama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n v="0"/>
    <x v="5"/>
    <s v="drama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n v="0"/>
    <x v="5"/>
    <s v="drama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n v="0"/>
    <x v="5"/>
    <s v="drama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n v="0"/>
    <x v="5"/>
    <s v="drama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n v="0"/>
    <x v="5"/>
    <s v="drama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s v="film &amp; video/drama"/>
    <n v="0"/>
    <x v="5"/>
    <s v="drama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n v="0"/>
    <x v="5"/>
    <s v="drama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n v="0"/>
    <x v="5"/>
    <s v="drama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n v="0"/>
    <x v="5"/>
    <s v="drama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s v="film &amp; video/drama"/>
    <n v="0"/>
    <x v="5"/>
    <s v="drama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n v="0"/>
    <x v="5"/>
    <s v="drama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n v="0"/>
    <x v="5"/>
    <s v="drama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n v="0"/>
    <x v="5"/>
    <s v="drama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s v="film &amp; video/drama"/>
    <n v="0"/>
    <x v="5"/>
    <s v="drama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n v="0"/>
    <x v="5"/>
    <s v="drama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n v="0"/>
    <x v="5"/>
    <s v="drama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n v="0"/>
    <x v="5"/>
    <s v="drama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n v="0"/>
    <x v="5"/>
    <s v="drama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n v="0"/>
    <x v="5"/>
    <s v="drama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n v="0"/>
    <x v="5"/>
    <s v="animation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n v="0"/>
    <x v="5"/>
    <s v="animation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n v="0"/>
    <x v="5"/>
    <s v="animation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n v="0"/>
    <x v="5"/>
    <s v="animation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s v="film &amp; video/animation"/>
    <n v="0"/>
    <x v="5"/>
    <s v="animation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n v="0"/>
    <x v="5"/>
    <s v="animation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n v="0"/>
    <x v="5"/>
    <s v="animation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n v="0"/>
    <x v="5"/>
    <s v="animation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s v="film &amp; video/animation"/>
    <n v="0"/>
    <x v="5"/>
    <s v="animation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n v="0"/>
    <x v="5"/>
    <s v="animation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n v="0"/>
    <x v="5"/>
    <s v="animation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n v="0"/>
    <x v="5"/>
    <s v="animation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n v="0"/>
    <x v="5"/>
    <s v="animation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n v="0"/>
    <x v="5"/>
    <s v="animation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n v="0"/>
    <x v="5"/>
    <s v="animation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n v="0"/>
    <x v="5"/>
    <s v="animation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s v="film &amp; video/animation"/>
    <n v="0"/>
    <x v="5"/>
    <s v="animation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n v="0"/>
    <x v="5"/>
    <s v="animation"/>
  </r>
  <r>
    <n v="3765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n v="0"/>
    <x v="5"/>
    <s v="animation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n v="0"/>
    <x v="5"/>
    <s v="animation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s v="film &amp; video/animation"/>
    <n v="0"/>
    <x v="5"/>
    <s v="animation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n v="0"/>
    <x v="5"/>
    <s v="animation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n v="0"/>
    <x v="5"/>
    <s v="animation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n v="0"/>
    <x v="5"/>
    <s v="animation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n v="0"/>
    <x v="5"/>
    <s v="animation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n v="0"/>
    <x v="5"/>
    <s v="animation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n v="0"/>
    <x v="5"/>
    <s v="animation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n v="0"/>
    <x v="0"/>
    <s v="web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s v="technology/web"/>
    <n v="0"/>
    <x v="0"/>
    <s v="web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n v="0"/>
    <x v="0"/>
    <s v="web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n v="0"/>
    <x v="0"/>
    <s v="web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s v="technology/web"/>
    <n v="0"/>
    <x v="0"/>
    <s v="web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n v="0"/>
    <x v="0"/>
    <s v="web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n v="0"/>
    <x v="0"/>
    <s v="web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n v="0"/>
    <x v="0"/>
    <s v="web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n v="0"/>
    <x v="0"/>
    <s v="web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n v="0"/>
    <x v="0"/>
    <s v="web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n v="0"/>
    <x v="0"/>
    <s v="web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n v="0"/>
    <x v="0"/>
    <s v="web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n v="0"/>
    <x v="0"/>
    <s v="web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n v="0"/>
    <x v="0"/>
    <s v="web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n v="0"/>
    <x v="0"/>
    <s v="web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s v="technology/web"/>
    <n v="0"/>
    <x v="0"/>
    <s v="web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s v="technology/web"/>
    <n v="0"/>
    <x v="0"/>
    <s v="web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n v="0"/>
    <x v="0"/>
    <s v="web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s v="technology/web"/>
    <n v="0"/>
    <x v="0"/>
    <s v="web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s v="technology/web"/>
    <n v="0"/>
    <x v="0"/>
    <s v="web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n v="0"/>
    <x v="0"/>
    <s v="web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s v="technology/web"/>
    <n v="0"/>
    <x v="0"/>
    <s v="web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n v="0"/>
    <x v="0"/>
    <s v="web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s v="technology/web"/>
    <n v="0"/>
    <x v="0"/>
    <s v="web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n v="0"/>
    <x v="0"/>
    <s v="web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s v="technology/web"/>
    <n v="0"/>
    <x v="0"/>
    <s v="web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n v="0"/>
    <x v="0"/>
    <s v="web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s v="technology/wearables"/>
    <n v="0"/>
    <x v="0"/>
    <s v="wearables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s v="technology/wearables"/>
    <n v="0"/>
    <x v="0"/>
    <s v="wearables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s v="technology/wearables"/>
    <n v="0"/>
    <x v="0"/>
    <s v="wearables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n v="0"/>
    <x v="1"/>
    <s v="fiction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n v="0"/>
    <x v="1"/>
    <s v="fiction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n v="0"/>
    <x v="1"/>
    <s v="fiction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s v="publishing/fiction"/>
    <n v="0"/>
    <x v="1"/>
    <s v="fiction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n v="0"/>
    <x v="1"/>
    <s v="fiction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n v="0"/>
    <x v="1"/>
    <s v="fiction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n v="0"/>
    <x v="7"/>
    <s v="jazz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n v="0"/>
    <x v="7"/>
    <s v="indie rock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n v="0"/>
    <x v="7"/>
    <s v="indie rock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n v="0"/>
    <x v="7"/>
    <s v="jazz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n v="0"/>
    <x v="7"/>
    <s v="jazz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n v="0"/>
    <x v="7"/>
    <s v="jazz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n v="0"/>
    <x v="7"/>
    <s v="jazz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n v="0"/>
    <x v="7"/>
    <s v="jazz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n v="0"/>
    <x v="7"/>
    <s v="jazz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n v="0"/>
    <x v="7"/>
    <s v="jazz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n v="0"/>
    <x v="7"/>
    <s v="jazz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n v="0"/>
    <x v="7"/>
    <s v="jazz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n v="0"/>
    <x v="7"/>
    <s v="jazz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n v="0"/>
    <x v="7"/>
    <s v="jazz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n v="0"/>
    <x v="7"/>
    <s v="jazz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n v="0"/>
    <x v="0"/>
    <s v="wearables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s v="technology/wearables"/>
    <n v="0"/>
    <x v="0"/>
    <s v="wearables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n v="0"/>
    <x v="9"/>
    <s v="audio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s v="journalism/audio"/>
    <n v="0"/>
    <x v="9"/>
    <s v="audio"/>
  </r>
  <r>
    <n v="3829"/>
    <s v="J1 (Canceled)"/>
    <s v="------"/>
    <n v="12000"/>
    <n v="0"/>
    <x v="1"/>
    <x v="0"/>
    <s v="USD"/>
    <n v="1455272445"/>
    <n v="1452680445"/>
    <b v="0"/>
    <n v="0"/>
    <b v="0"/>
    <n v="0"/>
    <s v="journalism/audio"/>
    <n v="0"/>
    <x v="9"/>
    <s v="audio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n v="0"/>
    <x v="9"/>
    <s v="audio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n v="0"/>
    <x v="9"/>
    <s v="audio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n v="0"/>
    <x v="9"/>
    <s v="audio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n v="0"/>
    <x v="9"/>
    <s v="audio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n v="0"/>
    <x v="9"/>
    <s v="audio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n v="0"/>
    <x v="9"/>
    <s v="audio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n v="0"/>
    <x v="9"/>
    <s v="audio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n v="0"/>
    <x v="9"/>
    <s v="audio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n v="0"/>
    <x v="9"/>
    <s v="audio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n v="0"/>
    <x v="9"/>
    <s v="audio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n v="0"/>
    <x v="9"/>
    <s v="audio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s v="games/video games"/>
    <n v="0"/>
    <x v="3"/>
    <s v="video games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n v="0"/>
    <x v="3"/>
    <s v="video games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n v="0"/>
    <x v="3"/>
    <s v="video games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n v="0"/>
    <x v="3"/>
    <s v="video games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n v="0"/>
    <x v="3"/>
    <s v="video games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n v="0"/>
    <x v="3"/>
    <s v="video games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n v="0"/>
    <x v="3"/>
    <s v="mobile games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s v="games/mobile games"/>
    <n v="0"/>
    <x v="3"/>
    <s v="mobile games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n v="0"/>
    <x v="3"/>
    <s v="mobile games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s v="games/mobile games"/>
    <n v="0"/>
    <x v="3"/>
    <s v="mobile games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n v="0"/>
    <x v="3"/>
    <s v="mobile games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n v="0"/>
    <x v="4"/>
    <s v="food trucks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s v="food/food trucks"/>
    <n v="0"/>
    <x v="4"/>
    <s v="food trucks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n v="0"/>
    <x v="4"/>
    <s v="food trucks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n v="0"/>
    <x v="4"/>
    <s v="food trucks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n v="0"/>
    <x v="4"/>
    <s v="food trucks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n v="0"/>
    <x v="4"/>
    <s v="food trucks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n v="0"/>
    <x v="4"/>
    <s v="food trucks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n v="0"/>
    <x v="4"/>
    <s v="food trucks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n v="0"/>
    <x v="4"/>
    <s v="food trucks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n v="0"/>
    <x v="4"/>
    <s v="food trucks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n v="0"/>
    <x v="7"/>
    <s v="world music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n v="0"/>
    <x v="7"/>
    <s v="world music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n v="0"/>
    <x v="7"/>
    <s v="world music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n v="0"/>
    <x v="7"/>
    <s v="world music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n v="0"/>
    <x v="7"/>
    <s v="world music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n v="0"/>
    <x v="7"/>
    <s v="world music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n v="0"/>
    <x v="7"/>
    <s v="world music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s v="technology/wearables"/>
    <n v="0"/>
    <x v="0"/>
    <s v="wearables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s v="technology/wearables"/>
    <n v="0"/>
    <x v="0"/>
    <s v="wearables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n v="0"/>
    <x v="0"/>
    <s v="wearables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n v="0"/>
    <x v="1"/>
    <s v="translations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n v="0"/>
    <x v="1"/>
    <s v="translations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n v="0"/>
    <x v="1"/>
    <s v="translations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s v="publishing/translations"/>
    <n v="0"/>
    <x v="1"/>
    <s v="translations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n v="0"/>
    <x v="1"/>
    <s v="translations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n v="0"/>
    <x v="1"/>
    <s v="translations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n v="0"/>
    <x v="1"/>
    <s v="translations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s v="publishing/translations"/>
    <n v="0"/>
    <x v="1"/>
    <s v="translations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s v="publishing/translations"/>
    <n v="0"/>
    <x v="1"/>
    <s v="translations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s v="publishing/translations"/>
    <n v="0"/>
    <x v="1"/>
    <s v="translations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s v="publishing/translations"/>
    <n v="0"/>
    <x v="1"/>
    <s v="translations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s v="publishing/translations"/>
    <n v="0"/>
    <x v="1"/>
    <s v="translations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n v="0"/>
    <x v="1"/>
    <s v="translations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n v="0"/>
    <x v="1"/>
    <s v="translations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s v="publishing/translations"/>
    <n v="0"/>
    <x v="1"/>
    <s v="translations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n v="0"/>
    <x v="1"/>
    <s v="translations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n v="0"/>
    <x v="1"/>
    <s v="translations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s v="publishing/translations"/>
    <n v="0"/>
    <x v="1"/>
    <s v="translations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n v="0"/>
    <x v="1"/>
    <s v="translations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n v="0"/>
    <x v="1"/>
    <s v="fiction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n v="0"/>
    <x v="1"/>
    <s v="fiction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n v="0"/>
    <x v="1"/>
    <s v="fiction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n v="0"/>
    <x v="1"/>
    <s v="fiction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n v="0"/>
    <x v="1"/>
    <s v="fiction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n v="0"/>
    <x v="1"/>
    <s v="fiction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n v="0"/>
    <x v="2"/>
    <s v="nature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n v="0"/>
    <x v="2"/>
    <s v="nature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n v="0"/>
    <x v="2"/>
    <s v="nature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n v="0"/>
    <x v="2"/>
    <s v="nature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s v="photography/nature"/>
    <n v="0"/>
    <x v="2"/>
    <s v="nature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n v="0"/>
    <x v="2"/>
    <s v="nature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n v="0"/>
    <x v="1"/>
    <s v="art books"/>
  </r>
  <r>
    <n v="3904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n v="0"/>
    <x v="1"/>
    <s v="art books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n v="0"/>
    <x v="1"/>
    <s v="art books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n v="0"/>
    <x v="2"/>
    <s v="places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n v="0"/>
    <x v="2"/>
    <s v="places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n v="0"/>
    <x v="2"/>
    <s v="places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n v="0"/>
    <x v="2"/>
    <s v="places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n v="0"/>
    <x v="2"/>
    <s v="places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n v="0"/>
    <x v="2"/>
    <s v="places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n v="0"/>
    <x v="2"/>
    <s v="places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n v="0"/>
    <x v="7"/>
    <s v="faith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n v="0"/>
    <x v="7"/>
    <s v="faith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n v="0"/>
    <x v="7"/>
    <s v="faith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n v="0"/>
    <x v="7"/>
    <s v="faith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s v="music/faith"/>
    <n v="0"/>
    <x v="7"/>
    <s v="faith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n v="0"/>
    <x v="7"/>
    <s v="faith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n v="0"/>
    <x v="7"/>
    <s v="faith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n v="0"/>
    <x v="7"/>
    <s v="faith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n v="0"/>
    <x v="7"/>
    <s v="faith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n v="0"/>
    <x v="7"/>
    <s v="faith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n v="0"/>
    <x v="7"/>
    <s v="faith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n v="0"/>
    <x v="7"/>
    <s v="faith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n v="0"/>
    <x v="7"/>
    <s v="faith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n v="0"/>
    <x v="7"/>
    <s v="faith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s v="photography/photobooks"/>
    <n v="0"/>
    <x v="2"/>
    <s v="photobooks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n v="0"/>
    <x v="2"/>
    <s v="photobooks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n v="0"/>
    <x v="2"/>
    <s v="photobooks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n v="0"/>
    <x v="2"/>
    <s v="photobooks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n v="0"/>
    <x v="3"/>
    <s v="mobile games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n v="0"/>
    <x v="3"/>
    <s v="mobile games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s v="games/mobile games"/>
    <n v="0"/>
    <x v="3"/>
    <s v="mobile games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n v="0"/>
    <x v="3"/>
    <s v="mobile games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s v="games/mobile games"/>
    <n v="0"/>
    <x v="3"/>
    <s v="mobile games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n v="0"/>
    <x v="2"/>
    <s v="people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n v="0"/>
    <x v="2"/>
    <s v="people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n v="0"/>
    <x v="2"/>
    <s v="people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n v="0"/>
    <x v="2"/>
    <s v="people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n v="0"/>
    <x v="2"/>
    <s v="people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n v="0"/>
    <x v="3"/>
    <s v="video games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n v="0"/>
    <x v="3"/>
    <s v="video games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n v="0"/>
    <x v="0"/>
    <s v="web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n v="0"/>
    <x v="0"/>
    <s v="web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n v="0"/>
    <x v="0"/>
    <s v="web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s v="technology/web"/>
    <n v="0"/>
    <x v="0"/>
    <s v="web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s v="technology/web"/>
    <n v="0"/>
    <x v="0"/>
    <s v="web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n v="0"/>
    <x v="0"/>
    <s v="web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n v="0"/>
    <x v="0"/>
    <s v="web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s v="technology/web"/>
    <n v="0"/>
    <x v="0"/>
    <s v="web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n v="0"/>
    <x v="0"/>
    <s v="web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n v="0"/>
    <x v="0"/>
    <s v="web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s v="technology/web"/>
    <n v="0"/>
    <x v="0"/>
    <s v="web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n v="0"/>
    <x v="0"/>
    <s v="web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n v="0"/>
    <x v="0"/>
    <s v="web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s v="technology/web"/>
    <n v="0"/>
    <x v="0"/>
    <s v="web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n v="0"/>
    <x v="0"/>
    <s v="web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n v="0"/>
    <x v="0"/>
    <s v="web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n v="0"/>
    <x v="0"/>
    <s v="web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s v="technology/web"/>
    <n v="0"/>
    <x v="0"/>
    <s v="web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n v="0"/>
    <x v="0"/>
    <s v="web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n v="0"/>
    <x v="0"/>
    <s v="web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s v="technology/web"/>
    <n v="0"/>
    <x v="0"/>
    <s v="web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s v="technology/web"/>
    <n v="0"/>
    <x v="0"/>
    <s v="web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n v="0"/>
    <x v="0"/>
    <s v="web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n v="0"/>
    <x v="0"/>
    <s v="web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n v="0"/>
    <x v="0"/>
    <s v="web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n v="0"/>
    <x v="0"/>
    <s v="web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s v="technology/web"/>
    <n v="0"/>
    <x v="0"/>
    <s v="web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s v="technology/web"/>
    <n v="0"/>
    <x v="0"/>
    <s v="web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n v="0"/>
    <x v="4"/>
    <s v="food trucks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s v="food/food trucks"/>
    <n v="0"/>
    <x v="4"/>
    <s v="food trucks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s v="food/food trucks"/>
    <n v="0"/>
    <x v="4"/>
    <s v="food trucks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n v="0"/>
    <x v="4"/>
    <s v="food trucks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n v="0"/>
    <x v="4"/>
    <s v="food trucks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n v="0"/>
    <x v="4"/>
    <s v="food trucks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n v="0"/>
    <x v="4"/>
    <s v="food trucks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n v="0"/>
    <x v="4"/>
    <s v="food trucks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n v="0"/>
    <x v="4"/>
    <s v="food trucks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n v="0"/>
    <x v="4"/>
    <s v="restaurants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n v="0"/>
    <x v="4"/>
    <s v="restaurants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n v="0"/>
    <x v="4"/>
    <s v="restaurants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n v="0"/>
    <x v="4"/>
    <s v="restaurants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n v="0"/>
    <x v="4"/>
    <s v="restaurants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n v="0"/>
    <x v="4"/>
    <s v="restaurants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n v="0"/>
    <x v="4"/>
    <s v="restaurants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s v="food/restaurants"/>
    <n v="0"/>
    <x v="4"/>
    <s v="restaurants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n v="0"/>
    <x v="4"/>
    <s v="restaurants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n v="0"/>
    <x v="4"/>
    <s v="restaurants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n v="0"/>
    <x v="4"/>
    <s v="restaurants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s v="food/food trucks"/>
    <n v="0"/>
    <x v="4"/>
    <s v="food trucks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n v="0"/>
    <x v="4"/>
    <s v="food trucks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s v="food/food trucks"/>
    <n v="0"/>
    <x v="4"/>
    <s v="food trucks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n v="0"/>
    <x v="4"/>
    <s v="food trucks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n v="0"/>
    <x v="4"/>
    <s v="food trucks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n v="0"/>
    <x v="4"/>
    <s v="food trucks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n v="0"/>
    <x v="4"/>
    <s v="food trucks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n v="0"/>
    <x v="4"/>
    <s v="food trucks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n v="0"/>
    <x v="4"/>
    <s v="food trucks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n v="0"/>
    <x v="4"/>
    <s v="food trucks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n v="0"/>
    <x v="4"/>
    <s v="food trucks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n v="0"/>
    <x v="4"/>
    <s v="food trucks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s v="food/food trucks"/>
    <n v="0"/>
    <x v="4"/>
    <s v="food trucks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n v="0"/>
    <x v="4"/>
    <s v="food trucks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s v="technology/space exploration"/>
    <n v="0"/>
    <x v="0"/>
    <s v="space exploration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n v="0"/>
    <x v="4"/>
    <s v="food trucks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n v="0"/>
    <x v="4"/>
    <s v="food trucks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s v="food/food trucks"/>
    <n v="0"/>
    <x v="4"/>
    <s v="food trucks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n v="0"/>
    <x v="1"/>
    <s v="children's books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n v="0"/>
    <x v="1"/>
    <s v="children's books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n v="0"/>
    <x v="1"/>
    <s v="children's books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n v="0"/>
    <x v="1"/>
    <s v="children's books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n v="0"/>
    <x v="1"/>
    <s v="children's books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n v="0"/>
    <x v="1"/>
    <s v="children's books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n v="0"/>
    <x v="1"/>
    <s v="children's books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n v="0"/>
    <x v="1"/>
    <s v="children's books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s v="publishing/children's books"/>
    <n v="0"/>
    <x v="1"/>
    <s v="children's books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n v="0"/>
    <x v="6"/>
    <s v="plays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n v="0"/>
    <x v="6"/>
    <s v="plays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n v="0"/>
    <x v="6"/>
    <s v="plays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n v="0"/>
    <x v="6"/>
    <s v="plays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s v="theater/plays"/>
    <n v="0"/>
    <x v="6"/>
    <s v="plays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s v="theater/plays"/>
    <n v="0"/>
    <x v="6"/>
    <s v="plays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s v="theater/plays"/>
    <n v="0"/>
    <x v="6"/>
    <s v="plays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n v="0"/>
    <x v="6"/>
    <s v="plays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n v="0"/>
    <x v="6"/>
    <s v="plays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n v="0"/>
    <x v="6"/>
    <s v="plays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n v="0"/>
    <x v="6"/>
    <s v="plays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n v="0"/>
    <x v="6"/>
    <s v="plays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n v="0"/>
    <x v="6"/>
    <s v="plays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n v="0"/>
    <x v="6"/>
    <s v="plays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n v="0"/>
    <x v="6"/>
    <s v="spaces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n v="0"/>
    <x v="6"/>
    <s v="spaces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n v="0"/>
    <x v="6"/>
    <s v="spaces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n v="0"/>
    <x v="6"/>
    <s v="spaces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n v="0"/>
    <x v="6"/>
    <s v="spaces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n v="0"/>
    <x v="6"/>
    <s v="spaces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n v="0"/>
    <x v="6"/>
    <s v="spaces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n v="0"/>
    <x v="6"/>
    <s v="spaces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n v="0"/>
    <x v="6"/>
    <s v="spaces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n v="0"/>
    <x v="6"/>
    <s v="spaces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n v="0"/>
    <x v="6"/>
    <s v="spaces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n v="0"/>
    <x v="6"/>
    <s v="spaces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n v="0"/>
    <x v="6"/>
    <s v="spaces"/>
  </r>
  <r>
    <n v="4045"/>
    <s v="N/A (Canceled)"/>
    <s v="N/A"/>
    <n v="1500000"/>
    <n v="0"/>
    <x v="1"/>
    <x v="0"/>
    <s v="USD"/>
    <n v="1452142672"/>
    <n v="1449550672"/>
    <b v="0"/>
    <n v="0"/>
    <b v="0"/>
    <n v="0"/>
    <s v="theater/spaces"/>
    <n v="0"/>
    <x v="6"/>
    <s v="spaces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n v="0"/>
    <x v="6"/>
    <s v="spaces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n v="0"/>
    <x v="6"/>
    <s v="plays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n v="0"/>
    <x v="6"/>
    <s v="plays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n v="0"/>
    <x v="6"/>
    <s v="plays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s v="theater/musical"/>
    <n v="0"/>
    <x v="6"/>
    <s v="musical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n v="0"/>
    <x v="6"/>
    <s v="musical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n v="0"/>
    <x v="6"/>
    <s v="musical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n v="0"/>
    <x v="6"/>
    <s v="musical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n v="0"/>
    <x v="6"/>
    <s v="musical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n v="0"/>
    <x v="6"/>
    <s v="musical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n v="0"/>
    <x v="6"/>
    <s v="musical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n v="0"/>
    <x v="6"/>
    <s v="musical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n v="0"/>
    <x v="6"/>
    <s v="plays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n v="0"/>
    <x v="6"/>
    <s v="plays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n v="0"/>
    <x v="6"/>
    <s v="plays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n v="0"/>
    <x v="6"/>
    <s v="plays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n v="0"/>
    <x v="6"/>
    <s v="musical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n v="0"/>
    <x v="6"/>
    <s v="musical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n v="0"/>
    <x v="6"/>
    <s v="musical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n v="0"/>
    <x v="6"/>
    <s v="musical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n v="0"/>
    <x v="6"/>
    <s v="plays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n v="0"/>
    <x v="6"/>
    <s v="musical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n v="0"/>
    <x v="6"/>
    <s v="musical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s v="theater/musical"/>
    <n v="0"/>
    <x v="6"/>
    <s v="musical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s v="theater/musical"/>
    <n v="0"/>
    <x v="6"/>
    <s v="musical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n v="0"/>
    <x v="6"/>
    <s v="musical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s v="theater/musical"/>
    <n v="0"/>
    <x v="6"/>
    <s v="musical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n v="0"/>
    <x v="6"/>
    <s v="musical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n v="0"/>
    <x v="6"/>
    <s v="musical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n v="0"/>
    <x v="6"/>
    <s v="musical"/>
  </r>
  <r>
    <n v="4076"/>
    <s v="a (Canceled)"/>
    <n v="1"/>
    <n v="10000"/>
    <n v="0"/>
    <x v="1"/>
    <x v="8"/>
    <s v="AUD"/>
    <n v="1418275702"/>
    <n v="1415683702"/>
    <b v="0"/>
    <n v="0"/>
    <b v="0"/>
    <n v="0"/>
    <s v="theater/musical"/>
    <n v="0"/>
    <x v="6"/>
    <s v="musical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n v="0"/>
    <x v="6"/>
    <s v="plays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n v="0"/>
    <x v="6"/>
    <s v="plays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s v="theater/plays"/>
    <n v="0"/>
    <x v="6"/>
    <s v="plays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n v="0"/>
    <x v="6"/>
    <s v="plays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s v="theater/plays"/>
    <n v="0"/>
    <x v="6"/>
    <s v="plays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n v="0"/>
    <x v="6"/>
    <s v="plays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n v="0"/>
    <x v="6"/>
    <s v="plays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n v="0"/>
    <x v="6"/>
    <s v="plays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n v="0"/>
    <x v="6"/>
    <s v="plays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s v="theater/plays"/>
    <n v="0"/>
    <x v="6"/>
    <s v="plays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n v="0"/>
    <x v="6"/>
    <s v="plays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s v="theater/plays"/>
    <n v="0"/>
    <x v="6"/>
    <s v="plays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n v="0"/>
    <x v="6"/>
    <s v="plays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s v="theater/plays"/>
    <n v="0"/>
    <x v="6"/>
    <s v="plays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n v="0"/>
    <x v="6"/>
    <s v="plays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n v="0"/>
    <x v="6"/>
    <s v="plays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n v="0"/>
    <x v="6"/>
    <s v="plays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n v="0"/>
    <x v="6"/>
    <s v="plays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n v="0"/>
    <x v="6"/>
    <s v="plays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n v="0"/>
    <x v="6"/>
    <s v="plays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n v="0"/>
    <x v="6"/>
    <s v="plays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n v="0"/>
    <x v="6"/>
    <s v="plays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n v="0"/>
    <x v="6"/>
    <s v="plays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s v="theater/plays"/>
    <n v="0"/>
    <x v="6"/>
    <s v="plays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n v="0"/>
    <x v="6"/>
    <s v="plays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n v="0"/>
    <x v="6"/>
    <s v="plays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n v="0"/>
    <x v="6"/>
    <s v="plays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n v="0"/>
    <x v="6"/>
    <s v="plays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n v="0"/>
    <x v="6"/>
    <s v="plays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n v="0"/>
    <x v="6"/>
    <s v="plays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n v="0"/>
    <x v="6"/>
    <s v="plays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n v="0"/>
    <x v="6"/>
    <s v="plays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n v="0"/>
    <x v="6"/>
    <s v="plays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n v="0"/>
    <x v="6"/>
    <s v="plays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n v="0"/>
    <x v="6"/>
    <s v="plays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n v="0"/>
    <x v="6"/>
    <s v="plays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09B9D-C708-F149-AF2E-513DD164034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5"/>
        <item x="4"/>
        <item x="3"/>
        <item x="9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9CD41-9FFF-904E-B124-06EDA018A497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6" firstHeaderRow="1" firstDataRow="1" firstDataCol="1"/>
  <pivotFields count="19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Date Created Conversion" fld="18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2774A-391A-EB43-BAC1-C7CC987ABDE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5"/>
        <item x="4"/>
        <item x="3"/>
        <item x="9"/>
        <item x="7"/>
        <item x="2"/>
        <item x="1"/>
        <item x="0"/>
        <item x="6"/>
        <item t="default"/>
      </items>
    </pivotField>
    <pivotField axis="axisRow" showAll="0">
      <items count="43">
        <item x="23"/>
        <item x="33"/>
        <item x="31"/>
        <item x="40"/>
        <item x="25"/>
        <item x="8"/>
        <item x="10"/>
        <item x="13"/>
        <item x="14"/>
        <item x="36"/>
        <item x="30"/>
        <item x="6"/>
        <item x="0"/>
        <item x="12"/>
        <item x="34"/>
        <item x="24"/>
        <item x="20"/>
        <item x="29"/>
        <item x="19"/>
        <item x="39"/>
        <item x="17"/>
        <item x="37"/>
        <item x="3"/>
        <item x="35"/>
        <item x="11"/>
        <item x="22"/>
        <item x="2"/>
        <item x="41"/>
        <item x="15"/>
        <item x="21"/>
        <item x="27"/>
        <item x="7"/>
        <item x="4"/>
        <item x="9"/>
        <item x="5"/>
        <item x="16"/>
        <item x="32"/>
        <item x="18"/>
        <item x="1"/>
        <item x="26"/>
        <item x="38"/>
        <item x="28"/>
        <item t="default"/>
      </items>
    </pivotField>
    <pivotField numFmtId="14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7DAF-8ECA-4C43-BD92-915880310EED}">
  <dimension ref="A1:F15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8306</v>
      </c>
      <c r="B5" s="13"/>
      <c r="C5" s="13"/>
      <c r="D5" s="13"/>
      <c r="E5" s="13">
        <v>1</v>
      </c>
      <c r="F5" s="13">
        <v>1</v>
      </c>
    </row>
    <row r="6" spans="1:6" x14ac:dyDescent="0.2">
      <c r="A6" s="14" t="s">
        <v>8322</v>
      </c>
      <c r="B6" s="13">
        <v>31</v>
      </c>
      <c r="C6" s="13">
        <v>130</v>
      </c>
      <c r="D6" s="13"/>
      <c r="E6" s="13">
        <v>260</v>
      </c>
      <c r="F6" s="13">
        <v>421</v>
      </c>
    </row>
    <row r="7" spans="1:6" x14ac:dyDescent="0.2">
      <c r="A7" s="14" t="s">
        <v>8320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">
      <c r="A8" s="14" t="s">
        <v>8317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">
      <c r="A9" s="14" t="s">
        <v>8347</v>
      </c>
      <c r="B9" s="13">
        <v>23</v>
      </c>
      <c r="C9" s="13"/>
      <c r="D9" s="13"/>
      <c r="E9" s="13"/>
      <c r="F9" s="13">
        <v>23</v>
      </c>
    </row>
    <row r="10" spans="1:6" x14ac:dyDescent="0.2">
      <c r="A10" s="14" t="s">
        <v>8328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">
      <c r="A11" s="14" t="s">
        <v>8314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">
      <c r="A12" s="14" t="s">
        <v>8312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">
      <c r="A13" s="14" t="s">
        <v>8309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">
      <c r="A14" s="14" t="s">
        <v>8324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">
      <c r="A15" s="14" t="s">
        <v>8362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57CD-C1B2-B84C-82F2-F76E475829E6}">
  <dimension ref="A1:B6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27.6640625" bestFit="1" customWidth="1"/>
    <col min="3" max="3" width="17.6640625" bestFit="1" customWidth="1"/>
  </cols>
  <sheetData>
    <row r="1" spans="1:2" x14ac:dyDescent="0.2">
      <c r="A1" s="12" t="s">
        <v>8363</v>
      </c>
      <c r="B1" t="s">
        <v>8366</v>
      </c>
    </row>
    <row r="2" spans="1:2" x14ac:dyDescent="0.2">
      <c r="A2" s="14" t="s">
        <v>8219</v>
      </c>
      <c r="B2" s="13">
        <v>349</v>
      </c>
    </row>
    <row r="3" spans="1:2" x14ac:dyDescent="0.2">
      <c r="A3" s="14" t="s">
        <v>8220</v>
      </c>
      <c r="B3" s="13">
        <v>1530</v>
      </c>
    </row>
    <row r="4" spans="1:2" x14ac:dyDescent="0.2">
      <c r="A4" s="14" t="s">
        <v>8221</v>
      </c>
      <c r="B4" s="13">
        <v>50</v>
      </c>
    </row>
    <row r="5" spans="1:2" x14ac:dyDescent="0.2">
      <c r="A5" s="14" t="s">
        <v>8218</v>
      </c>
      <c r="B5" s="13">
        <v>2185</v>
      </c>
    </row>
    <row r="6" spans="1:2" x14ac:dyDescent="0.2">
      <c r="A6" s="14" t="s">
        <v>8362</v>
      </c>
      <c r="B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F65-3089-B64F-9E6F-F891E232B80A}">
  <dimension ref="A1:F48"/>
  <sheetViews>
    <sheetView zoomScale="138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8386</v>
      </c>
    </row>
    <row r="2" spans="1:6" x14ac:dyDescent="0.2">
      <c r="A2" s="12" t="s">
        <v>8359</v>
      </c>
      <c r="B2" t="s">
        <v>8386</v>
      </c>
    </row>
    <row r="4" spans="1:6" x14ac:dyDescent="0.2">
      <c r="A4" s="12" t="s">
        <v>8364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8340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4" t="s">
        <v>8350</v>
      </c>
      <c r="B7" s="13">
        <v>20</v>
      </c>
      <c r="C7" s="13"/>
      <c r="D7" s="13"/>
      <c r="E7" s="13"/>
      <c r="F7" s="13">
        <v>20</v>
      </c>
    </row>
    <row r="8" spans="1:6" x14ac:dyDescent="0.2">
      <c r="A8" s="14" t="s">
        <v>8348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4" t="s">
        <v>8342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4" t="s">
        <v>8323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4" t="s">
        <v>8326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4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4" t="s">
        <v>8331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4" t="s">
        <v>8353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4" t="s">
        <v>8346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4" t="s">
        <v>8319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4" t="s">
        <v>8310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4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4" t="s">
        <v>8351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4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4" t="s">
        <v>8337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4" t="s">
        <v>8345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4" t="s">
        <v>8336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4" t="s">
        <v>8356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4" t="s">
        <v>8334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4" t="s">
        <v>8354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4" t="s">
        <v>8315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4" t="s">
        <v>8352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4" t="s">
        <v>8327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4" t="s">
        <v>8339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4" t="s">
        <v>8313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8358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4" t="s">
        <v>8332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4" t="s">
        <v>8338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4" t="s">
        <v>8344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4" t="s">
        <v>8321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4" t="s">
        <v>8316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4" t="s">
        <v>8325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4" t="s">
        <v>8318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4" t="s">
        <v>8333</v>
      </c>
      <c r="B41" s="13"/>
      <c r="C41" s="13"/>
      <c r="D41" s="13"/>
      <c r="E41" s="13">
        <v>59</v>
      </c>
      <c r="F41" s="13">
        <v>59</v>
      </c>
    </row>
    <row r="42" spans="1:6" x14ac:dyDescent="0.2">
      <c r="A42" s="14" t="s">
        <v>8349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4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4" t="s">
        <v>8311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4" t="s">
        <v>8343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4" t="s">
        <v>8355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4" t="s">
        <v>8387</v>
      </c>
      <c r="B47" s="13"/>
      <c r="C47" s="13"/>
      <c r="D47" s="13"/>
      <c r="E47" s="13">
        <v>1</v>
      </c>
      <c r="F47" s="13">
        <v>1</v>
      </c>
    </row>
    <row r="48" spans="1:6" x14ac:dyDescent="0.2">
      <c r="A48" s="14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110" zoomScaleNormal="95" workbookViewId="0">
      <pane ySplit="1" topLeftCell="A2" activePane="bottomLeft" state="frozen"/>
      <selection pane="bottomLeft" activeCell="C193" sqref="C193"/>
    </sheetView>
  </sheetViews>
  <sheetFormatPr baseColWidth="10" defaultColWidth="33.5" defaultRowHeight="15" x14ac:dyDescent="0.2"/>
  <cols>
    <col min="1" max="1" width="5.1640625" bestFit="1" customWidth="1"/>
    <col min="2" max="2" width="46.6640625" style="3" customWidth="1"/>
    <col min="3" max="3" width="44.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9" bestFit="1" customWidth="1"/>
    <col min="15" max="15" width="24" bestFit="1" customWidth="1"/>
    <col min="17" max="17" width="24" bestFit="1" customWidth="1"/>
    <col min="19" max="19" width="33.5" style="1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4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 xml:space="preserve"> ROUND(E2/D2*100,0)</f>
        <v>7814</v>
      </c>
      <c r="O2" t="s">
        <v>8293</v>
      </c>
      <c r="P2">
        <f t="shared" ref="P2:P65" si="1">IFERROR(ROUND(E2/L2,2),0)</f>
        <v>88.6</v>
      </c>
      <c r="Q2" s="11" t="s">
        <v>8309</v>
      </c>
      <c r="R2" t="s">
        <v>8310</v>
      </c>
      <c r="S2" s="16">
        <f t="shared" ref="S2:S65" si="2">(((J2/60)/60)/24)+DATE(1970,1,1)</f>
        <v>41324.214571759258</v>
      </c>
    </row>
    <row r="3" spans="1:19" ht="48" x14ac:dyDescent="0.2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 t="s">
        <v>8271</v>
      </c>
      <c r="P3">
        <f t="shared" si="1"/>
        <v>1389.36</v>
      </c>
      <c r="Q3" s="11" t="s">
        <v>8309</v>
      </c>
      <c r="R3" t="s">
        <v>8311</v>
      </c>
      <c r="S3" s="16">
        <f t="shared" si="2"/>
        <v>42714.440416666665</v>
      </c>
    </row>
    <row r="4" spans="1:19" ht="48" x14ac:dyDescent="0.2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 t="s">
        <v>8293</v>
      </c>
      <c r="P4">
        <f t="shared" si="1"/>
        <v>272.36</v>
      </c>
      <c r="Q4" s="11" t="s">
        <v>8309</v>
      </c>
      <c r="R4" t="s">
        <v>8310</v>
      </c>
      <c r="S4" s="16">
        <f t="shared" si="2"/>
        <v>41561.500706018516</v>
      </c>
    </row>
    <row r="5" spans="1:19" ht="32" x14ac:dyDescent="0.2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 t="s">
        <v>8293</v>
      </c>
      <c r="P5">
        <f t="shared" si="1"/>
        <v>116.35</v>
      </c>
      <c r="Q5" s="11" t="s">
        <v>8309</v>
      </c>
      <c r="R5" t="s">
        <v>8310</v>
      </c>
      <c r="S5" s="16">
        <f t="shared" si="2"/>
        <v>41803.880659722221</v>
      </c>
    </row>
    <row r="6" spans="1:19" ht="32" x14ac:dyDescent="0.2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 t="s">
        <v>8293</v>
      </c>
      <c r="P6">
        <f t="shared" si="1"/>
        <v>188.51</v>
      </c>
      <c r="Q6" s="11" t="s">
        <v>8309</v>
      </c>
      <c r="R6" t="s">
        <v>8310</v>
      </c>
      <c r="S6" s="16">
        <f t="shared" si="2"/>
        <v>42473.604270833333</v>
      </c>
    </row>
    <row r="7" spans="1:19" ht="48" x14ac:dyDescent="0.2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 t="s">
        <v>8293</v>
      </c>
      <c r="P7">
        <f t="shared" si="1"/>
        <v>173.58</v>
      </c>
      <c r="Q7" s="11" t="s">
        <v>8309</v>
      </c>
      <c r="R7" t="s">
        <v>8310</v>
      </c>
      <c r="S7" s="16">
        <f t="shared" si="2"/>
        <v>42499.960810185185</v>
      </c>
    </row>
    <row r="8" spans="1:19" ht="48" x14ac:dyDescent="0.2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 t="s">
        <v>8286</v>
      </c>
      <c r="P8">
        <f t="shared" si="1"/>
        <v>29.19</v>
      </c>
      <c r="Q8" s="11" t="s">
        <v>8312</v>
      </c>
      <c r="R8" t="s">
        <v>8313</v>
      </c>
      <c r="S8" s="16">
        <f t="shared" si="2"/>
        <v>41394.871678240743</v>
      </c>
    </row>
    <row r="9" spans="1:19" ht="48" x14ac:dyDescent="0.2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 t="s">
        <v>8293</v>
      </c>
      <c r="P9">
        <f t="shared" si="1"/>
        <v>1323.25</v>
      </c>
      <c r="Q9" s="11" t="s">
        <v>8309</v>
      </c>
      <c r="R9" t="s">
        <v>8310</v>
      </c>
      <c r="S9" s="16">
        <f t="shared" si="2"/>
        <v>41039.225601851853</v>
      </c>
    </row>
    <row r="10" spans="1:19" ht="48" x14ac:dyDescent="0.2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 t="s">
        <v>8293</v>
      </c>
      <c r="P10">
        <f t="shared" si="1"/>
        <v>247.94</v>
      </c>
      <c r="Q10" s="11" t="s">
        <v>8309</v>
      </c>
      <c r="R10" t="s">
        <v>8310</v>
      </c>
      <c r="S10" s="16">
        <f t="shared" si="2"/>
        <v>42549.722962962958</v>
      </c>
    </row>
    <row r="11" spans="1:19" ht="48" x14ac:dyDescent="0.2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 t="s">
        <v>8293</v>
      </c>
      <c r="P11">
        <f t="shared" si="1"/>
        <v>86.16</v>
      </c>
      <c r="Q11" s="11" t="s">
        <v>8309</v>
      </c>
      <c r="R11" t="s">
        <v>8310</v>
      </c>
      <c r="S11" s="16">
        <f t="shared" si="2"/>
        <v>41389.364849537036</v>
      </c>
    </row>
    <row r="12" spans="1:19" ht="48" x14ac:dyDescent="0.2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 t="s">
        <v>8283</v>
      </c>
      <c r="P12">
        <f t="shared" si="1"/>
        <v>849.67</v>
      </c>
      <c r="Q12" s="11" t="s">
        <v>8314</v>
      </c>
      <c r="R12" t="s">
        <v>8315</v>
      </c>
      <c r="S12" s="16">
        <f t="shared" si="2"/>
        <v>42415.253437499996</v>
      </c>
    </row>
    <row r="13" spans="1:19" ht="48" x14ac:dyDescent="0.2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 t="s">
        <v>8293</v>
      </c>
      <c r="P13">
        <f t="shared" si="1"/>
        <v>422.02</v>
      </c>
      <c r="Q13" s="11" t="s">
        <v>8309</v>
      </c>
      <c r="R13" t="s">
        <v>8310</v>
      </c>
      <c r="S13" s="16">
        <f t="shared" si="2"/>
        <v>42347.358483796299</v>
      </c>
    </row>
    <row r="14" spans="1:19" ht="48" x14ac:dyDescent="0.2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 t="s">
        <v>8293</v>
      </c>
      <c r="P14">
        <f t="shared" si="1"/>
        <v>259.25</v>
      </c>
      <c r="Q14" s="11" t="s">
        <v>8309</v>
      </c>
      <c r="R14" t="s">
        <v>8310</v>
      </c>
      <c r="S14" s="16">
        <f t="shared" si="2"/>
        <v>42519.6565162037</v>
      </c>
    </row>
    <row r="15" spans="1:19" ht="32" x14ac:dyDescent="0.2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 t="s">
        <v>8293</v>
      </c>
      <c r="P15">
        <f t="shared" si="1"/>
        <v>842.11</v>
      </c>
      <c r="Q15" s="11" t="s">
        <v>8309</v>
      </c>
      <c r="R15" t="s">
        <v>8310</v>
      </c>
      <c r="S15" s="16">
        <f t="shared" si="2"/>
        <v>42394.580740740741</v>
      </c>
    </row>
    <row r="16" spans="1:19" ht="48" x14ac:dyDescent="0.2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 t="s">
        <v>8293</v>
      </c>
      <c r="P16">
        <f t="shared" si="1"/>
        <v>511.79</v>
      </c>
      <c r="Q16" s="11" t="s">
        <v>8309</v>
      </c>
      <c r="R16" t="s">
        <v>8310</v>
      </c>
      <c r="S16" s="16">
        <f t="shared" si="2"/>
        <v>42157.251828703709</v>
      </c>
    </row>
    <row r="17" spans="1:19" ht="48" x14ac:dyDescent="0.2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 t="s">
        <v>8299</v>
      </c>
      <c r="P17">
        <f t="shared" si="1"/>
        <v>223.58</v>
      </c>
      <c r="Q17" s="11" t="s">
        <v>8309</v>
      </c>
      <c r="R17" t="s">
        <v>8316</v>
      </c>
      <c r="S17" s="16">
        <f t="shared" si="2"/>
        <v>42689.582349537035</v>
      </c>
    </row>
    <row r="18" spans="1:19" ht="48" x14ac:dyDescent="0.2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 t="s">
        <v>8293</v>
      </c>
      <c r="P18">
        <f t="shared" si="1"/>
        <v>64.569999999999993</v>
      </c>
      <c r="Q18" s="11" t="s">
        <v>8309</v>
      </c>
      <c r="R18" t="s">
        <v>8310</v>
      </c>
      <c r="S18" s="16">
        <f t="shared" si="2"/>
        <v>41744.290868055556</v>
      </c>
    </row>
    <row r="19" spans="1:19" ht="48" x14ac:dyDescent="0.2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 t="s">
        <v>8293</v>
      </c>
      <c r="P19">
        <f t="shared" si="1"/>
        <v>176.2</v>
      </c>
      <c r="Q19" s="11" t="s">
        <v>8309</v>
      </c>
      <c r="R19" t="s">
        <v>8310</v>
      </c>
      <c r="S19" s="16">
        <f t="shared" si="2"/>
        <v>41730.584374999999</v>
      </c>
    </row>
    <row r="20" spans="1:19" ht="48" x14ac:dyDescent="0.2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 t="s">
        <v>8299</v>
      </c>
      <c r="P20">
        <f t="shared" si="1"/>
        <v>83.8</v>
      </c>
      <c r="Q20" s="11" t="s">
        <v>8309</v>
      </c>
      <c r="R20" t="s">
        <v>8316</v>
      </c>
      <c r="S20" s="16">
        <f t="shared" si="2"/>
        <v>42704.335810185185</v>
      </c>
    </row>
    <row r="21" spans="1:19" ht="48" x14ac:dyDescent="0.2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 t="s">
        <v>8293</v>
      </c>
      <c r="P21">
        <f t="shared" si="1"/>
        <v>593.94000000000005</v>
      </c>
      <c r="Q21" s="11" t="s">
        <v>8309</v>
      </c>
      <c r="R21" t="s">
        <v>8310</v>
      </c>
      <c r="S21" s="16">
        <f t="shared" si="2"/>
        <v>42076.130011574074</v>
      </c>
    </row>
    <row r="22" spans="1:19" ht="48" x14ac:dyDescent="0.2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 t="s">
        <v>8271</v>
      </c>
      <c r="P22">
        <f t="shared" si="1"/>
        <v>134.36000000000001</v>
      </c>
      <c r="Q22" s="11" t="s">
        <v>8309</v>
      </c>
      <c r="R22" t="s">
        <v>8311</v>
      </c>
      <c r="S22" s="16">
        <f t="shared" si="2"/>
        <v>42199.651319444441</v>
      </c>
    </row>
    <row r="23" spans="1:19" ht="32" x14ac:dyDescent="0.2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 t="s">
        <v>8295</v>
      </c>
      <c r="P23">
        <f t="shared" si="1"/>
        <v>65.89</v>
      </c>
      <c r="Q23" s="11" t="s">
        <v>8317</v>
      </c>
      <c r="R23" t="s">
        <v>8318</v>
      </c>
      <c r="S23" s="16">
        <f t="shared" si="2"/>
        <v>42033.584016203706</v>
      </c>
    </row>
    <row r="24" spans="1:19" ht="48" x14ac:dyDescent="0.2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 t="s">
        <v>8295</v>
      </c>
      <c r="P24">
        <f t="shared" si="1"/>
        <v>426.93</v>
      </c>
      <c r="Q24" s="11" t="s">
        <v>8317</v>
      </c>
      <c r="R24" t="s">
        <v>8318</v>
      </c>
      <c r="S24" s="16">
        <f t="shared" si="2"/>
        <v>42677.005474537036</v>
      </c>
    </row>
    <row r="25" spans="1:19" ht="48" x14ac:dyDescent="0.2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 t="s">
        <v>8293</v>
      </c>
      <c r="P25">
        <f t="shared" si="1"/>
        <v>180.75</v>
      </c>
      <c r="Q25" s="11" t="s">
        <v>8309</v>
      </c>
      <c r="R25" t="s">
        <v>8310</v>
      </c>
      <c r="S25" s="16">
        <f t="shared" si="2"/>
        <v>42452.272824074069</v>
      </c>
    </row>
    <row r="26" spans="1:19" ht="32" x14ac:dyDescent="0.2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 t="s">
        <v>8293</v>
      </c>
      <c r="P26">
        <f t="shared" si="1"/>
        <v>282.66000000000003</v>
      </c>
      <c r="Q26" s="11" t="s">
        <v>8309</v>
      </c>
      <c r="R26" t="s">
        <v>8310</v>
      </c>
      <c r="S26" s="16">
        <f t="shared" si="2"/>
        <v>42290.460023148145</v>
      </c>
    </row>
    <row r="27" spans="1:19" ht="32" x14ac:dyDescent="0.2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 t="s">
        <v>8293</v>
      </c>
      <c r="P27">
        <f t="shared" si="1"/>
        <v>128.38999999999999</v>
      </c>
      <c r="Q27" s="11" t="s">
        <v>8309</v>
      </c>
      <c r="R27" t="s">
        <v>8310</v>
      </c>
      <c r="S27" s="16">
        <f t="shared" si="2"/>
        <v>42136.209675925929</v>
      </c>
    </row>
    <row r="28" spans="1:19" ht="48" x14ac:dyDescent="0.2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 t="s">
        <v>8293</v>
      </c>
      <c r="P28">
        <f t="shared" si="1"/>
        <v>136.63999999999999</v>
      </c>
      <c r="Q28" s="11" t="s">
        <v>8309</v>
      </c>
      <c r="R28" t="s">
        <v>8310</v>
      </c>
      <c r="S28" s="16">
        <f t="shared" si="2"/>
        <v>41835.540486111109</v>
      </c>
    </row>
    <row r="29" spans="1:19" ht="32" x14ac:dyDescent="0.2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 t="s">
        <v>8292</v>
      </c>
      <c r="P29">
        <f t="shared" si="1"/>
        <v>2928.93</v>
      </c>
      <c r="Q29" s="11" t="s">
        <v>8309</v>
      </c>
      <c r="R29" t="s">
        <v>8319</v>
      </c>
      <c r="S29" s="16">
        <f t="shared" si="2"/>
        <v>42746.270057870366</v>
      </c>
    </row>
    <row r="30" spans="1:19" ht="48" x14ac:dyDescent="0.2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 t="s">
        <v>8295</v>
      </c>
      <c r="P30">
        <f t="shared" si="1"/>
        <v>56.97</v>
      </c>
      <c r="Q30" s="11" t="s">
        <v>8317</v>
      </c>
      <c r="R30" t="s">
        <v>8318</v>
      </c>
      <c r="S30" s="16">
        <f t="shared" si="2"/>
        <v>42068.209097222221</v>
      </c>
    </row>
    <row r="31" spans="1:19" ht="32" x14ac:dyDescent="0.2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 t="s">
        <v>8293</v>
      </c>
      <c r="P31">
        <f t="shared" si="1"/>
        <v>245.02</v>
      </c>
      <c r="Q31" s="11" t="s">
        <v>8309</v>
      </c>
      <c r="R31" t="s">
        <v>8310</v>
      </c>
      <c r="S31" s="16">
        <f t="shared" si="2"/>
        <v>42311.216898148152</v>
      </c>
    </row>
    <row r="32" spans="1:19" ht="48" x14ac:dyDescent="0.2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 t="s">
        <v>8295</v>
      </c>
      <c r="P32">
        <f t="shared" si="1"/>
        <v>164.8</v>
      </c>
      <c r="Q32" s="11" t="s">
        <v>8317</v>
      </c>
      <c r="R32" t="s">
        <v>8318</v>
      </c>
      <c r="S32" s="16">
        <f t="shared" si="2"/>
        <v>41873.79184027778</v>
      </c>
    </row>
    <row r="33" spans="1:19" ht="48" x14ac:dyDescent="0.2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 t="s">
        <v>8293</v>
      </c>
      <c r="P33">
        <f t="shared" si="1"/>
        <v>108.97</v>
      </c>
      <c r="Q33" s="11" t="s">
        <v>8309</v>
      </c>
      <c r="R33" t="s">
        <v>8310</v>
      </c>
      <c r="S33" s="16">
        <f t="shared" si="2"/>
        <v>42605.70857638889</v>
      </c>
    </row>
    <row r="34" spans="1:19" ht="32" x14ac:dyDescent="0.2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 t="s">
        <v>8296</v>
      </c>
      <c r="P34">
        <f t="shared" si="1"/>
        <v>54.88</v>
      </c>
      <c r="Q34" s="11" t="s">
        <v>8320</v>
      </c>
      <c r="R34" t="s">
        <v>8321</v>
      </c>
      <c r="S34" s="16">
        <f t="shared" si="2"/>
        <v>41842.917129629634</v>
      </c>
    </row>
    <row r="35" spans="1:19" ht="48" x14ac:dyDescent="0.2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 t="s">
        <v>8295</v>
      </c>
      <c r="P35">
        <f t="shared" si="1"/>
        <v>107.82</v>
      </c>
      <c r="Q35" s="11" t="s">
        <v>8317</v>
      </c>
      <c r="R35" t="s">
        <v>8318</v>
      </c>
      <c r="S35" s="16">
        <f t="shared" si="2"/>
        <v>42725.869363425925</v>
      </c>
    </row>
    <row r="36" spans="1:19" ht="32" x14ac:dyDescent="0.2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 t="s">
        <v>8293</v>
      </c>
      <c r="P36">
        <f t="shared" si="1"/>
        <v>91.21</v>
      </c>
      <c r="Q36" s="11" t="s">
        <v>8309</v>
      </c>
      <c r="R36" t="s">
        <v>8310</v>
      </c>
      <c r="S36" s="16">
        <f t="shared" si="2"/>
        <v>42423.542384259257</v>
      </c>
    </row>
    <row r="37" spans="1:19" ht="48" x14ac:dyDescent="0.2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 t="s">
        <v>8293</v>
      </c>
      <c r="P37">
        <f t="shared" si="1"/>
        <v>326.29000000000002</v>
      </c>
      <c r="Q37" s="11" t="s">
        <v>8309</v>
      </c>
      <c r="R37" t="s">
        <v>8310</v>
      </c>
      <c r="S37" s="16">
        <f t="shared" si="2"/>
        <v>42375.08394675926</v>
      </c>
    </row>
    <row r="38" spans="1:19" ht="48" x14ac:dyDescent="0.2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 t="s">
        <v>8293</v>
      </c>
      <c r="P38">
        <f t="shared" si="1"/>
        <v>483.34</v>
      </c>
      <c r="Q38" s="11" t="s">
        <v>8309</v>
      </c>
      <c r="R38" t="s">
        <v>8310</v>
      </c>
      <c r="S38" s="16">
        <f t="shared" si="2"/>
        <v>42067.923668981486</v>
      </c>
    </row>
    <row r="39" spans="1:19" ht="48" x14ac:dyDescent="0.2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 t="s">
        <v>8267</v>
      </c>
      <c r="P39">
        <f t="shared" si="1"/>
        <v>161.26</v>
      </c>
      <c r="Q39" s="11" t="s">
        <v>8322</v>
      </c>
      <c r="R39" t="s">
        <v>8323</v>
      </c>
      <c r="S39" s="16">
        <f t="shared" si="2"/>
        <v>41261.767812500002</v>
      </c>
    </row>
    <row r="40" spans="1:19" ht="48" x14ac:dyDescent="0.2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 t="s">
        <v>8293</v>
      </c>
      <c r="P40">
        <f t="shared" si="1"/>
        <v>68.819999999999993</v>
      </c>
      <c r="Q40" s="11" t="s">
        <v>8309</v>
      </c>
      <c r="R40" t="s">
        <v>8310</v>
      </c>
      <c r="S40" s="16">
        <f t="shared" si="2"/>
        <v>42548.269861111112</v>
      </c>
    </row>
    <row r="41" spans="1:19" ht="32" x14ac:dyDescent="0.2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 t="s">
        <v>8293</v>
      </c>
      <c r="P41">
        <f t="shared" si="1"/>
        <v>449.26</v>
      </c>
      <c r="Q41" s="11" t="s">
        <v>8309</v>
      </c>
      <c r="R41" t="s">
        <v>8310</v>
      </c>
      <c r="S41" s="16">
        <f t="shared" si="2"/>
        <v>42675.438946759255</v>
      </c>
    </row>
    <row r="42" spans="1:19" ht="48" x14ac:dyDescent="0.2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 t="s">
        <v>8301</v>
      </c>
      <c r="P42">
        <f t="shared" si="1"/>
        <v>155.24</v>
      </c>
      <c r="Q42" s="11" t="s">
        <v>8324</v>
      </c>
      <c r="R42" t="s">
        <v>8325</v>
      </c>
      <c r="S42" s="16">
        <f t="shared" si="2"/>
        <v>41894.632361111115</v>
      </c>
    </row>
    <row r="43" spans="1:19" ht="48" x14ac:dyDescent="0.2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 t="s">
        <v>8267</v>
      </c>
      <c r="P43">
        <f t="shared" si="1"/>
        <v>147.16999999999999</v>
      </c>
      <c r="Q43" s="11" t="s">
        <v>8322</v>
      </c>
      <c r="R43" t="s">
        <v>8323</v>
      </c>
      <c r="S43" s="16">
        <f t="shared" si="2"/>
        <v>42775.314884259264</v>
      </c>
    </row>
    <row r="44" spans="1:19" ht="48" x14ac:dyDescent="0.2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 t="s">
        <v>8293</v>
      </c>
      <c r="P44">
        <f t="shared" si="1"/>
        <v>262.16000000000003</v>
      </c>
      <c r="Q44" s="11" t="s">
        <v>8309</v>
      </c>
      <c r="R44" t="s">
        <v>8310</v>
      </c>
      <c r="S44" s="16">
        <f t="shared" si="2"/>
        <v>42311.625081018516</v>
      </c>
    </row>
    <row r="45" spans="1:19" ht="32" x14ac:dyDescent="0.2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 t="s">
        <v>8293</v>
      </c>
      <c r="P45">
        <f t="shared" si="1"/>
        <v>20.47</v>
      </c>
      <c r="Q45" s="11" t="s">
        <v>8309</v>
      </c>
      <c r="R45" t="s">
        <v>8310</v>
      </c>
      <c r="S45" s="16">
        <f t="shared" si="2"/>
        <v>41450.681574074071</v>
      </c>
    </row>
    <row r="46" spans="1:19" ht="48" x14ac:dyDescent="0.2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 t="s">
        <v>8293</v>
      </c>
      <c r="P46">
        <f t="shared" si="1"/>
        <v>577.28</v>
      </c>
      <c r="Q46" s="11" t="s">
        <v>8309</v>
      </c>
      <c r="R46" t="s">
        <v>8310</v>
      </c>
      <c r="S46" s="16">
        <f t="shared" si="2"/>
        <v>41020.271770833337</v>
      </c>
    </row>
    <row r="47" spans="1:19" ht="48" x14ac:dyDescent="0.2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 t="s">
        <v>8293</v>
      </c>
      <c r="P47">
        <f t="shared" si="1"/>
        <v>457.39</v>
      </c>
      <c r="Q47" s="11" t="s">
        <v>8309</v>
      </c>
      <c r="R47" t="s">
        <v>8310</v>
      </c>
      <c r="S47" s="16">
        <f t="shared" si="2"/>
        <v>42136.420752314814</v>
      </c>
    </row>
    <row r="48" spans="1:19" ht="48" x14ac:dyDescent="0.2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 t="s">
        <v>8293</v>
      </c>
      <c r="P48">
        <f t="shared" si="1"/>
        <v>220.74</v>
      </c>
      <c r="Q48" s="11" t="s">
        <v>8309</v>
      </c>
      <c r="R48" t="s">
        <v>8310</v>
      </c>
      <c r="S48" s="16">
        <f t="shared" si="2"/>
        <v>42136.184560185182</v>
      </c>
    </row>
    <row r="49" spans="1:19" ht="48" x14ac:dyDescent="0.2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 t="s">
        <v>8301</v>
      </c>
      <c r="P49">
        <f t="shared" si="1"/>
        <v>108</v>
      </c>
      <c r="Q49" s="11" t="s">
        <v>8324</v>
      </c>
      <c r="R49" t="s">
        <v>8325</v>
      </c>
      <c r="S49" s="16">
        <f t="shared" si="2"/>
        <v>42322.653749999998</v>
      </c>
    </row>
    <row r="50" spans="1:19" ht="48" x14ac:dyDescent="0.2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 t="s">
        <v>8293</v>
      </c>
      <c r="P50">
        <f t="shared" si="1"/>
        <v>324.69</v>
      </c>
      <c r="Q50" s="11" t="s">
        <v>8309</v>
      </c>
      <c r="R50" t="s">
        <v>8310</v>
      </c>
      <c r="S50" s="16">
        <f t="shared" si="2"/>
        <v>42087.668032407411</v>
      </c>
    </row>
    <row r="51" spans="1:19" ht="48" x14ac:dyDescent="0.2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 t="s">
        <v>8293</v>
      </c>
      <c r="P51">
        <f t="shared" si="1"/>
        <v>383.36</v>
      </c>
      <c r="Q51" s="11" t="s">
        <v>8309</v>
      </c>
      <c r="R51" t="s">
        <v>8310</v>
      </c>
      <c r="S51" s="16">
        <f t="shared" si="2"/>
        <v>42661.323414351849</v>
      </c>
    </row>
    <row r="52" spans="1:19" ht="48" x14ac:dyDescent="0.2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 t="s">
        <v>8266</v>
      </c>
      <c r="P52">
        <f t="shared" si="1"/>
        <v>117.68</v>
      </c>
      <c r="Q52" s="11" t="s">
        <v>8322</v>
      </c>
      <c r="R52" t="s">
        <v>8326</v>
      </c>
      <c r="S52" s="16">
        <f t="shared" si="2"/>
        <v>42556.583368055552</v>
      </c>
    </row>
    <row r="53" spans="1:19" ht="32" x14ac:dyDescent="0.2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 t="s">
        <v>8271</v>
      </c>
      <c r="P53">
        <f t="shared" si="1"/>
        <v>932.31</v>
      </c>
      <c r="Q53" s="11" t="s">
        <v>8309</v>
      </c>
      <c r="R53" t="s">
        <v>8311</v>
      </c>
      <c r="S53" s="16">
        <f t="shared" si="2"/>
        <v>42276.624803240738</v>
      </c>
    </row>
    <row r="54" spans="1:19" ht="48" x14ac:dyDescent="0.2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 t="s">
        <v>8267</v>
      </c>
      <c r="P54">
        <f t="shared" si="1"/>
        <v>92.25</v>
      </c>
      <c r="Q54" s="11" t="s">
        <v>8322</v>
      </c>
      <c r="R54" t="s">
        <v>8323</v>
      </c>
      <c r="S54" s="16">
        <f t="shared" si="2"/>
        <v>42758.197013888886</v>
      </c>
    </row>
    <row r="55" spans="1:19" ht="32" x14ac:dyDescent="0.2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 t="s">
        <v>8293</v>
      </c>
      <c r="P55">
        <f t="shared" si="1"/>
        <v>279.38</v>
      </c>
      <c r="Q55" s="11" t="s">
        <v>8309</v>
      </c>
      <c r="R55" t="s">
        <v>8310</v>
      </c>
      <c r="S55" s="16">
        <f t="shared" si="2"/>
        <v>42676.586979166663</v>
      </c>
    </row>
    <row r="56" spans="1:19" ht="16" x14ac:dyDescent="0.2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 t="s">
        <v>8267</v>
      </c>
      <c r="P56">
        <f t="shared" si="1"/>
        <v>56.34</v>
      </c>
      <c r="Q56" s="11" t="s">
        <v>8322</v>
      </c>
      <c r="R56" t="s">
        <v>8323</v>
      </c>
      <c r="S56" s="16">
        <f t="shared" si="2"/>
        <v>41709.463518518518</v>
      </c>
    </row>
    <row r="57" spans="1:19" ht="48" x14ac:dyDescent="0.2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 t="s">
        <v>8286</v>
      </c>
      <c r="P57">
        <f t="shared" si="1"/>
        <v>52.62</v>
      </c>
      <c r="Q57" s="11" t="s">
        <v>8312</v>
      </c>
      <c r="R57" t="s">
        <v>8313</v>
      </c>
      <c r="S57" s="16">
        <f t="shared" si="2"/>
        <v>40959.734398148146</v>
      </c>
    </row>
    <row r="58" spans="1:19" ht="32" x14ac:dyDescent="0.2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 t="s">
        <v>8295</v>
      </c>
      <c r="P58">
        <f t="shared" si="1"/>
        <v>53.87</v>
      </c>
      <c r="Q58" s="11" t="s">
        <v>8317</v>
      </c>
      <c r="R58" t="s">
        <v>8318</v>
      </c>
      <c r="S58" s="16">
        <f t="shared" si="2"/>
        <v>41569.575613425928</v>
      </c>
    </row>
    <row r="59" spans="1:19" ht="48" x14ac:dyDescent="0.2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 t="s">
        <v>8295</v>
      </c>
      <c r="P59">
        <f t="shared" si="1"/>
        <v>40.07</v>
      </c>
      <c r="Q59" s="11" t="s">
        <v>8317</v>
      </c>
      <c r="R59" t="s">
        <v>8318</v>
      </c>
      <c r="S59" s="16">
        <f t="shared" si="2"/>
        <v>42691.8512037037</v>
      </c>
    </row>
    <row r="60" spans="1:19" ht="48" x14ac:dyDescent="0.2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 t="s">
        <v>8293</v>
      </c>
      <c r="P60">
        <f t="shared" si="1"/>
        <v>91.83</v>
      </c>
      <c r="Q60" s="11" t="s">
        <v>8309</v>
      </c>
      <c r="R60" t="s">
        <v>8310</v>
      </c>
      <c r="S60" s="16">
        <f t="shared" si="2"/>
        <v>41387.651516203703</v>
      </c>
    </row>
    <row r="61" spans="1:19" ht="48" x14ac:dyDescent="0.2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 t="s">
        <v>8293</v>
      </c>
      <c r="P61">
        <f t="shared" si="1"/>
        <v>385.04</v>
      </c>
      <c r="Q61" s="11" t="s">
        <v>8309</v>
      </c>
      <c r="R61" t="s">
        <v>8310</v>
      </c>
      <c r="S61" s="16">
        <f t="shared" si="2"/>
        <v>42502.569120370375</v>
      </c>
    </row>
    <row r="62" spans="1:19" ht="48" x14ac:dyDescent="0.2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 t="s">
        <v>8293</v>
      </c>
      <c r="P62">
        <f t="shared" si="1"/>
        <v>408.98</v>
      </c>
      <c r="Q62" s="11" t="s">
        <v>8309</v>
      </c>
      <c r="R62" t="s">
        <v>8310</v>
      </c>
      <c r="S62" s="16">
        <f t="shared" si="2"/>
        <v>41941.500520833331</v>
      </c>
    </row>
    <row r="63" spans="1:19" ht="48" x14ac:dyDescent="0.2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 t="s">
        <v>8267</v>
      </c>
      <c r="P63">
        <f t="shared" si="1"/>
        <v>81.75</v>
      </c>
      <c r="Q63" s="11" t="s">
        <v>8322</v>
      </c>
      <c r="R63" t="s">
        <v>8323</v>
      </c>
      <c r="S63" s="16">
        <f t="shared" si="2"/>
        <v>41674.063078703701</v>
      </c>
    </row>
    <row r="64" spans="1:19" ht="48" x14ac:dyDescent="0.2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 t="s">
        <v>8293</v>
      </c>
      <c r="P64">
        <f t="shared" si="1"/>
        <v>223.1</v>
      </c>
      <c r="Q64" s="11" t="s">
        <v>8309</v>
      </c>
      <c r="R64" t="s">
        <v>8310</v>
      </c>
      <c r="S64" s="16">
        <f t="shared" si="2"/>
        <v>42048.813877314817</v>
      </c>
    </row>
    <row r="65" spans="1:19" ht="48" x14ac:dyDescent="0.2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 t="s">
        <v>8293</v>
      </c>
      <c r="P65">
        <f t="shared" si="1"/>
        <v>331.1</v>
      </c>
      <c r="Q65" s="11" t="s">
        <v>8309</v>
      </c>
      <c r="R65" t="s">
        <v>8310</v>
      </c>
      <c r="S65" s="16">
        <f t="shared" si="2"/>
        <v>41800.604895833334</v>
      </c>
    </row>
    <row r="66" spans="1:19" ht="48" x14ac:dyDescent="0.2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3" xml:space="preserve"> ROUND(E66/D66*100,0)</f>
        <v>156</v>
      </c>
      <c r="O66" t="s">
        <v>8267</v>
      </c>
      <c r="P66">
        <f t="shared" ref="P66:P129" si="4">IFERROR(ROUND(E66/L66,2),0)</f>
        <v>54.75</v>
      </c>
      <c r="Q66" s="11" t="s">
        <v>8322</v>
      </c>
      <c r="R66" t="s">
        <v>8323</v>
      </c>
      <c r="S66" s="16">
        <f t="shared" ref="S66:S129" si="5">(((J66/60)/60)/24)+DATE(1970,1,1)</f>
        <v>41744.590682870366</v>
      </c>
    </row>
    <row r="67" spans="1:19" ht="48" x14ac:dyDescent="0.2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3"/>
        <v>579</v>
      </c>
      <c r="O67" t="s">
        <v>8293</v>
      </c>
      <c r="P67">
        <f t="shared" si="4"/>
        <v>61.38</v>
      </c>
      <c r="Q67" s="11" t="s">
        <v>8309</v>
      </c>
      <c r="R67" t="s">
        <v>8310</v>
      </c>
      <c r="S67" s="16">
        <f t="shared" si="5"/>
        <v>42557.792453703703</v>
      </c>
    </row>
    <row r="68" spans="1:19" ht="48" x14ac:dyDescent="0.2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3"/>
        <v>58</v>
      </c>
      <c r="O68" t="s">
        <v>8271</v>
      </c>
      <c r="P68">
        <f t="shared" si="4"/>
        <v>343.15</v>
      </c>
      <c r="Q68" s="11" t="s">
        <v>8309</v>
      </c>
      <c r="R68" t="s">
        <v>8311</v>
      </c>
      <c r="S68" s="16">
        <f t="shared" si="5"/>
        <v>42675.66778935185</v>
      </c>
    </row>
    <row r="69" spans="1:19" ht="48" x14ac:dyDescent="0.2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3"/>
        <v>115</v>
      </c>
      <c r="O69" t="s">
        <v>8293</v>
      </c>
      <c r="P69">
        <f t="shared" si="4"/>
        <v>566.39</v>
      </c>
      <c r="Q69" s="11" t="s">
        <v>8309</v>
      </c>
      <c r="R69" t="s">
        <v>8310</v>
      </c>
      <c r="S69" s="16">
        <f t="shared" si="5"/>
        <v>42423.3830787037</v>
      </c>
    </row>
    <row r="70" spans="1:19" ht="48" x14ac:dyDescent="0.2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3"/>
        <v>113</v>
      </c>
      <c r="O70" t="s">
        <v>8267</v>
      </c>
      <c r="P70">
        <f t="shared" si="4"/>
        <v>203.63</v>
      </c>
      <c r="Q70" s="11" t="s">
        <v>8322</v>
      </c>
      <c r="R70" t="s">
        <v>8323</v>
      </c>
      <c r="S70" s="16">
        <f t="shared" si="5"/>
        <v>42263.680289351847</v>
      </c>
    </row>
    <row r="71" spans="1:19" ht="64" x14ac:dyDescent="0.2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3"/>
        <v>113</v>
      </c>
      <c r="O71" t="s">
        <v>8301</v>
      </c>
      <c r="P71">
        <f t="shared" si="4"/>
        <v>89.31</v>
      </c>
      <c r="Q71" s="11" t="s">
        <v>8324</v>
      </c>
      <c r="R71" t="s">
        <v>8325</v>
      </c>
      <c r="S71" s="16">
        <f t="shared" si="5"/>
        <v>42644.535358796296</v>
      </c>
    </row>
    <row r="72" spans="1:19" ht="48" x14ac:dyDescent="0.2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3"/>
        <v>1105</v>
      </c>
      <c r="O72" t="s">
        <v>8293</v>
      </c>
      <c r="P72">
        <f t="shared" si="4"/>
        <v>67.69</v>
      </c>
      <c r="Q72" s="11" t="s">
        <v>8309</v>
      </c>
      <c r="R72" t="s">
        <v>8310</v>
      </c>
      <c r="S72" s="16">
        <f t="shared" si="5"/>
        <v>41148.194641203707</v>
      </c>
    </row>
    <row r="73" spans="1:19" ht="48" x14ac:dyDescent="0.2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3"/>
        <v>1379</v>
      </c>
      <c r="O73" t="s">
        <v>8299</v>
      </c>
      <c r="P73">
        <f t="shared" si="4"/>
        <v>31.82</v>
      </c>
      <c r="Q73" s="11" t="s">
        <v>8309</v>
      </c>
      <c r="R73" t="s">
        <v>8316</v>
      </c>
      <c r="S73" s="16">
        <f t="shared" si="5"/>
        <v>41144.42155092593</v>
      </c>
    </row>
    <row r="74" spans="1:19" ht="48" x14ac:dyDescent="0.2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3"/>
        <v>217</v>
      </c>
      <c r="O74" t="s">
        <v>8293</v>
      </c>
      <c r="P74">
        <f t="shared" si="4"/>
        <v>78.83</v>
      </c>
      <c r="Q74" s="11" t="s">
        <v>8309</v>
      </c>
      <c r="R74" t="s">
        <v>8310</v>
      </c>
      <c r="S74" s="16">
        <f t="shared" si="5"/>
        <v>42728.71230324074</v>
      </c>
    </row>
    <row r="75" spans="1:19" ht="48" x14ac:dyDescent="0.2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3"/>
        <v>107</v>
      </c>
      <c r="O75" t="s">
        <v>8299</v>
      </c>
      <c r="P75">
        <f t="shared" si="4"/>
        <v>60.97</v>
      </c>
      <c r="Q75" s="11" t="s">
        <v>8309</v>
      </c>
      <c r="R75" t="s">
        <v>8316</v>
      </c>
      <c r="S75" s="16">
        <f t="shared" si="5"/>
        <v>42508.541550925926</v>
      </c>
    </row>
    <row r="76" spans="1:19" ht="48" x14ac:dyDescent="0.2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3"/>
        <v>82</v>
      </c>
      <c r="O76" t="s">
        <v>8271</v>
      </c>
      <c r="P76">
        <f t="shared" si="4"/>
        <v>120.39</v>
      </c>
      <c r="Q76" s="11" t="s">
        <v>8309</v>
      </c>
      <c r="R76" t="s">
        <v>8311</v>
      </c>
      <c r="S76" s="16">
        <f t="shared" si="5"/>
        <v>41563.485509259262</v>
      </c>
    </row>
    <row r="77" spans="1:19" ht="48" x14ac:dyDescent="0.2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3"/>
        <v>304</v>
      </c>
      <c r="O77" t="s">
        <v>8299</v>
      </c>
      <c r="P77">
        <f t="shared" si="4"/>
        <v>157.29</v>
      </c>
      <c r="Q77" s="11" t="s">
        <v>8309</v>
      </c>
      <c r="R77" t="s">
        <v>8316</v>
      </c>
      <c r="S77" s="16">
        <f t="shared" si="5"/>
        <v>41075.237858796296</v>
      </c>
    </row>
    <row r="78" spans="1:19" ht="48" x14ac:dyDescent="0.2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3"/>
        <v>212</v>
      </c>
      <c r="O78" t="s">
        <v>8293</v>
      </c>
      <c r="P78">
        <f t="shared" si="4"/>
        <v>127.36</v>
      </c>
      <c r="Q78" s="11" t="s">
        <v>8309</v>
      </c>
      <c r="R78" t="s">
        <v>8310</v>
      </c>
      <c r="S78" s="16">
        <f t="shared" si="5"/>
        <v>42651.420567129629</v>
      </c>
    </row>
    <row r="79" spans="1:19" ht="48" x14ac:dyDescent="0.2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3"/>
        <v>141</v>
      </c>
      <c r="O79" t="s">
        <v>8271</v>
      </c>
      <c r="P79">
        <f t="shared" si="4"/>
        <v>95.83</v>
      </c>
      <c r="Q79" s="11" t="s">
        <v>8309</v>
      </c>
      <c r="R79" t="s">
        <v>8311</v>
      </c>
      <c r="S79" s="16">
        <f t="shared" si="5"/>
        <v>42199.618518518517</v>
      </c>
    </row>
    <row r="80" spans="1:19" ht="32" x14ac:dyDescent="0.2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3"/>
        <v>2647</v>
      </c>
      <c r="O80" t="s">
        <v>8295</v>
      </c>
      <c r="P80">
        <f t="shared" si="4"/>
        <v>53.48</v>
      </c>
      <c r="Q80" s="11" t="s">
        <v>8317</v>
      </c>
      <c r="R80" t="s">
        <v>8318</v>
      </c>
      <c r="S80" s="16">
        <f t="shared" si="5"/>
        <v>41660.708530092597</v>
      </c>
    </row>
    <row r="81" spans="1:19" ht="16" x14ac:dyDescent="0.2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3"/>
        <v>106</v>
      </c>
      <c r="O81" t="s">
        <v>8293</v>
      </c>
      <c r="P81">
        <f t="shared" si="4"/>
        <v>261.75</v>
      </c>
      <c r="Q81" s="11" t="s">
        <v>8309</v>
      </c>
      <c r="R81" t="s">
        <v>8310</v>
      </c>
      <c r="S81" s="16">
        <f t="shared" si="5"/>
        <v>42452.579988425925</v>
      </c>
    </row>
    <row r="82" spans="1:19" ht="48" x14ac:dyDescent="0.2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3"/>
        <v>521</v>
      </c>
      <c r="O82" t="s">
        <v>8296</v>
      </c>
      <c r="P82">
        <f t="shared" si="4"/>
        <v>48.1</v>
      </c>
      <c r="Q82" s="11" t="s">
        <v>8320</v>
      </c>
      <c r="R82" t="s">
        <v>8321</v>
      </c>
      <c r="S82" s="16">
        <f t="shared" si="5"/>
        <v>41666.924710648149</v>
      </c>
    </row>
    <row r="83" spans="1:19" ht="48" x14ac:dyDescent="0.2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3"/>
        <v>103</v>
      </c>
      <c r="O83" t="s">
        <v>8293</v>
      </c>
      <c r="P83">
        <f t="shared" si="4"/>
        <v>227.85</v>
      </c>
      <c r="Q83" s="11" t="s">
        <v>8309</v>
      </c>
      <c r="R83" t="s">
        <v>8310</v>
      </c>
      <c r="S83" s="16">
        <f t="shared" si="5"/>
        <v>42081.903587962966</v>
      </c>
    </row>
    <row r="84" spans="1:19" ht="48" x14ac:dyDescent="0.2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3"/>
        <v>101</v>
      </c>
      <c r="O84" t="s">
        <v>8269</v>
      </c>
      <c r="P84">
        <f t="shared" si="4"/>
        <v>1008.24</v>
      </c>
      <c r="Q84" s="11" t="s">
        <v>8324</v>
      </c>
      <c r="R84" t="s">
        <v>8327</v>
      </c>
      <c r="S84" s="16">
        <f t="shared" si="5"/>
        <v>42116.710752314815</v>
      </c>
    </row>
    <row r="85" spans="1:19" ht="48" x14ac:dyDescent="0.2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3"/>
        <v>1436</v>
      </c>
      <c r="O85" t="s">
        <v>8293</v>
      </c>
      <c r="P85">
        <f t="shared" si="4"/>
        <v>74.11</v>
      </c>
      <c r="Q85" s="11" t="s">
        <v>8309</v>
      </c>
      <c r="R85" t="s">
        <v>8310</v>
      </c>
      <c r="S85" s="16">
        <f t="shared" si="5"/>
        <v>41326.987974537034</v>
      </c>
    </row>
    <row r="86" spans="1:19" ht="48" x14ac:dyDescent="0.2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3"/>
        <v>100</v>
      </c>
      <c r="O86" t="s">
        <v>8269</v>
      </c>
      <c r="P86">
        <f t="shared" si="4"/>
        <v>179.28</v>
      </c>
      <c r="Q86" s="11" t="s">
        <v>8324</v>
      </c>
      <c r="R86" t="s">
        <v>8327</v>
      </c>
      <c r="S86" s="16">
        <f t="shared" si="5"/>
        <v>41730.276747685188</v>
      </c>
    </row>
    <row r="87" spans="1:19" ht="48" x14ac:dyDescent="0.2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3"/>
        <v>132</v>
      </c>
      <c r="O87" t="s">
        <v>8267</v>
      </c>
      <c r="P87">
        <f t="shared" si="4"/>
        <v>105.05</v>
      </c>
      <c r="Q87" s="11" t="s">
        <v>8322</v>
      </c>
      <c r="R87" t="s">
        <v>8323</v>
      </c>
      <c r="S87" s="16">
        <f t="shared" si="5"/>
        <v>42072.738067129627</v>
      </c>
    </row>
    <row r="88" spans="1:19" ht="48" x14ac:dyDescent="0.2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3"/>
        <v>56</v>
      </c>
      <c r="O88" t="s">
        <v>8271</v>
      </c>
      <c r="P88">
        <f t="shared" si="4"/>
        <v>790.84</v>
      </c>
      <c r="Q88" s="11" t="s">
        <v>8309</v>
      </c>
      <c r="R88" t="s">
        <v>8311</v>
      </c>
      <c r="S88" s="16">
        <f t="shared" si="5"/>
        <v>42395.309039351851</v>
      </c>
    </row>
    <row r="89" spans="1:19" ht="32" x14ac:dyDescent="0.2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3"/>
        <v>201</v>
      </c>
      <c r="O89" t="s">
        <v>8293</v>
      </c>
      <c r="P89">
        <f t="shared" si="4"/>
        <v>51.31</v>
      </c>
      <c r="Q89" s="11" t="s">
        <v>8309</v>
      </c>
      <c r="R89" t="s">
        <v>8310</v>
      </c>
      <c r="S89" s="16">
        <f t="shared" si="5"/>
        <v>40624.181400462963</v>
      </c>
    </row>
    <row r="90" spans="1:19" ht="32" x14ac:dyDescent="0.2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3"/>
        <v>320</v>
      </c>
      <c r="O90" t="s">
        <v>8293</v>
      </c>
      <c r="P90">
        <f t="shared" si="4"/>
        <v>55.28</v>
      </c>
      <c r="Q90" s="11" t="s">
        <v>8309</v>
      </c>
      <c r="R90" t="s">
        <v>8310</v>
      </c>
      <c r="S90" s="16">
        <f t="shared" si="5"/>
        <v>42570.996423611112</v>
      </c>
    </row>
    <row r="91" spans="1:19" ht="48" x14ac:dyDescent="0.2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3"/>
        <v>144</v>
      </c>
      <c r="O91" t="s">
        <v>8299</v>
      </c>
      <c r="P91">
        <f t="shared" si="4"/>
        <v>74.64</v>
      </c>
      <c r="Q91" s="11" t="s">
        <v>8309</v>
      </c>
      <c r="R91" t="s">
        <v>8316</v>
      </c>
      <c r="S91" s="16">
        <f t="shared" si="5"/>
        <v>42251.16715277778</v>
      </c>
    </row>
    <row r="92" spans="1:19" ht="48" x14ac:dyDescent="0.2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3"/>
        <v>1857</v>
      </c>
      <c r="O92" t="s">
        <v>8295</v>
      </c>
      <c r="P92">
        <f t="shared" si="4"/>
        <v>149.03</v>
      </c>
      <c r="Q92" s="11" t="s">
        <v>8317</v>
      </c>
      <c r="R92" t="s">
        <v>8318</v>
      </c>
      <c r="S92" s="16">
        <f t="shared" si="5"/>
        <v>41319.349988425929</v>
      </c>
    </row>
    <row r="93" spans="1:19" ht="32" x14ac:dyDescent="0.2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3"/>
        <v>154</v>
      </c>
      <c r="O93" t="s">
        <v>8301</v>
      </c>
      <c r="P93">
        <f t="shared" si="4"/>
        <v>84.87</v>
      </c>
      <c r="Q93" s="11" t="s">
        <v>8324</v>
      </c>
      <c r="R93" t="s">
        <v>8325</v>
      </c>
      <c r="S93" s="16">
        <f t="shared" si="5"/>
        <v>41828.229490740741</v>
      </c>
    </row>
    <row r="94" spans="1:19" ht="32" x14ac:dyDescent="0.2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3"/>
        <v>922</v>
      </c>
      <c r="O94" t="s">
        <v>8293</v>
      </c>
      <c r="P94">
        <f t="shared" si="4"/>
        <v>192.39</v>
      </c>
      <c r="Q94" s="11" t="s">
        <v>8309</v>
      </c>
      <c r="R94" t="s">
        <v>8310</v>
      </c>
      <c r="S94" s="16">
        <f t="shared" si="5"/>
        <v>41312.88077546296</v>
      </c>
    </row>
    <row r="95" spans="1:19" ht="32" x14ac:dyDescent="0.2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3"/>
        <v>166</v>
      </c>
      <c r="O95" t="s">
        <v>8283</v>
      </c>
      <c r="P95">
        <f t="shared" si="4"/>
        <v>97.73</v>
      </c>
      <c r="Q95" s="11" t="s">
        <v>8314</v>
      </c>
      <c r="R95" t="s">
        <v>8315</v>
      </c>
      <c r="S95" s="16">
        <f t="shared" si="5"/>
        <v>42163.583599537036</v>
      </c>
    </row>
    <row r="96" spans="1:19" ht="48" x14ac:dyDescent="0.2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3"/>
        <v>101</v>
      </c>
      <c r="O96" t="s">
        <v>8267</v>
      </c>
      <c r="P96">
        <f t="shared" si="4"/>
        <v>589.95000000000005</v>
      </c>
      <c r="Q96" s="11" t="s">
        <v>8322</v>
      </c>
      <c r="R96" t="s">
        <v>8323</v>
      </c>
      <c r="S96" s="16">
        <f t="shared" si="5"/>
        <v>40870.774409722224</v>
      </c>
    </row>
    <row r="97" spans="1:19" ht="48" x14ac:dyDescent="0.2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3"/>
        <v>68</v>
      </c>
      <c r="O97" t="s">
        <v>8301</v>
      </c>
      <c r="P97">
        <f t="shared" si="4"/>
        <v>244.8</v>
      </c>
      <c r="Q97" s="11" t="s">
        <v>8324</v>
      </c>
      <c r="R97" t="s">
        <v>8325</v>
      </c>
      <c r="S97" s="16">
        <f t="shared" si="5"/>
        <v>42530.993032407408</v>
      </c>
    </row>
    <row r="98" spans="1:19" ht="48" x14ac:dyDescent="0.2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3"/>
        <v>85</v>
      </c>
      <c r="O98" t="s">
        <v>8271</v>
      </c>
      <c r="P98">
        <f t="shared" si="4"/>
        <v>379.23</v>
      </c>
      <c r="Q98" s="11" t="s">
        <v>8309</v>
      </c>
      <c r="R98" t="s">
        <v>8311</v>
      </c>
      <c r="S98" s="16">
        <f t="shared" si="5"/>
        <v>41955.863750000004</v>
      </c>
    </row>
    <row r="99" spans="1:19" ht="48" x14ac:dyDescent="0.2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3"/>
        <v>118</v>
      </c>
      <c r="O99" t="s">
        <v>8293</v>
      </c>
      <c r="P99">
        <f t="shared" si="4"/>
        <v>2500.9699999999998</v>
      </c>
      <c r="Q99" s="11" t="s">
        <v>8309</v>
      </c>
      <c r="R99" t="s">
        <v>8310</v>
      </c>
      <c r="S99" s="16">
        <f t="shared" si="5"/>
        <v>41964.362743055557</v>
      </c>
    </row>
    <row r="100" spans="1:19" ht="48" x14ac:dyDescent="0.2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3"/>
        <v>214</v>
      </c>
      <c r="O100" t="s">
        <v>8267</v>
      </c>
      <c r="P100">
        <f t="shared" si="4"/>
        <v>144.69</v>
      </c>
      <c r="Q100" s="11" t="s">
        <v>8322</v>
      </c>
      <c r="R100" t="s">
        <v>8323</v>
      </c>
      <c r="S100" s="16">
        <f t="shared" si="5"/>
        <v>42200.67659722222</v>
      </c>
    </row>
    <row r="101" spans="1:19" ht="48" x14ac:dyDescent="0.2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3"/>
        <v>32</v>
      </c>
      <c r="O101" t="s">
        <v>8271</v>
      </c>
      <c r="P101">
        <f t="shared" si="4"/>
        <v>800.7</v>
      </c>
      <c r="Q101" s="11" t="s">
        <v>8309</v>
      </c>
      <c r="R101" t="s">
        <v>8311</v>
      </c>
      <c r="S101" s="16">
        <f t="shared" si="5"/>
        <v>42669.802303240736</v>
      </c>
    </row>
    <row r="102" spans="1:19" ht="48" x14ac:dyDescent="0.2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3"/>
        <v>199</v>
      </c>
      <c r="O102" t="s">
        <v>8293</v>
      </c>
      <c r="P102">
        <f t="shared" si="4"/>
        <v>51.21</v>
      </c>
      <c r="Q102" s="11" t="s">
        <v>8309</v>
      </c>
      <c r="R102" t="s">
        <v>8310</v>
      </c>
      <c r="S102" s="16">
        <f t="shared" si="5"/>
        <v>41603.333668981482</v>
      </c>
    </row>
    <row r="103" spans="1:19" ht="48" x14ac:dyDescent="0.2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3"/>
        <v>429</v>
      </c>
      <c r="O103" t="s">
        <v>8277</v>
      </c>
      <c r="P103">
        <f t="shared" si="4"/>
        <v>64.819999999999993</v>
      </c>
      <c r="Q103" s="11" t="s">
        <v>8328</v>
      </c>
      <c r="R103" t="s">
        <v>8329</v>
      </c>
      <c r="S103" s="16">
        <f t="shared" si="5"/>
        <v>41324.79415509259</v>
      </c>
    </row>
    <row r="104" spans="1:19" ht="48" x14ac:dyDescent="0.2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3"/>
        <v>111</v>
      </c>
      <c r="O104" t="s">
        <v>8293</v>
      </c>
      <c r="P104">
        <f t="shared" si="4"/>
        <v>226.21</v>
      </c>
      <c r="Q104" s="11" t="s">
        <v>8309</v>
      </c>
      <c r="R104" t="s">
        <v>8310</v>
      </c>
      <c r="S104" s="16">
        <f t="shared" si="5"/>
        <v>42467.581388888888</v>
      </c>
    </row>
    <row r="105" spans="1:19" ht="48" x14ac:dyDescent="0.2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3"/>
        <v>104</v>
      </c>
      <c r="O105" t="s">
        <v>8267</v>
      </c>
      <c r="P105">
        <f t="shared" si="4"/>
        <v>156.05000000000001</v>
      </c>
      <c r="Q105" s="11" t="s">
        <v>8322</v>
      </c>
      <c r="R105" t="s">
        <v>8323</v>
      </c>
      <c r="S105" s="16">
        <f t="shared" si="5"/>
        <v>42278.946620370371</v>
      </c>
    </row>
    <row r="106" spans="1:19" ht="32" x14ac:dyDescent="0.2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3"/>
        <v>110</v>
      </c>
      <c r="O106" t="s">
        <v>8278</v>
      </c>
      <c r="P106">
        <f t="shared" si="4"/>
        <v>71.849999999999994</v>
      </c>
      <c r="Q106" s="11" t="s">
        <v>8328</v>
      </c>
      <c r="R106" t="s">
        <v>8330</v>
      </c>
      <c r="S106" s="16">
        <f t="shared" si="5"/>
        <v>42049.833761574075</v>
      </c>
    </row>
    <row r="107" spans="1:19" ht="48" x14ac:dyDescent="0.2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3"/>
        <v>153</v>
      </c>
      <c r="O107" t="s">
        <v>8293</v>
      </c>
      <c r="P107">
        <f t="shared" si="4"/>
        <v>138.49</v>
      </c>
      <c r="Q107" s="11" t="s">
        <v>8309</v>
      </c>
      <c r="R107" t="s">
        <v>8310</v>
      </c>
      <c r="S107" s="16">
        <f t="shared" si="5"/>
        <v>41351.76090277778</v>
      </c>
    </row>
    <row r="108" spans="1:19" ht="48" x14ac:dyDescent="0.2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3"/>
        <v>102</v>
      </c>
      <c r="O108" t="s">
        <v>8267</v>
      </c>
      <c r="P108">
        <f t="shared" si="4"/>
        <v>154.41999999999999</v>
      </c>
      <c r="Q108" s="11" t="s">
        <v>8322</v>
      </c>
      <c r="R108" t="s">
        <v>8323</v>
      </c>
      <c r="S108" s="16">
        <f t="shared" si="5"/>
        <v>40812.803229166668</v>
      </c>
    </row>
    <row r="109" spans="1:19" ht="48" x14ac:dyDescent="0.2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3"/>
        <v>381</v>
      </c>
      <c r="O109" t="s">
        <v>8295</v>
      </c>
      <c r="P109">
        <f t="shared" si="4"/>
        <v>188.38</v>
      </c>
      <c r="Q109" s="11" t="s">
        <v>8317</v>
      </c>
      <c r="R109" t="s">
        <v>8318</v>
      </c>
      <c r="S109" s="16">
        <f t="shared" si="5"/>
        <v>41968.829826388886</v>
      </c>
    </row>
    <row r="110" spans="1:19" ht="48" x14ac:dyDescent="0.2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3"/>
        <v>304</v>
      </c>
      <c r="O110" t="s">
        <v>8293</v>
      </c>
      <c r="P110">
        <f t="shared" si="4"/>
        <v>143.21</v>
      </c>
      <c r="Q110" s="11" t="s">
        <v>8309</v>
      </c>
      <c r="R110" t="s">
        <v>8310</v>
      </c>
      <c r="S110" s="16">
        <f t="shared" si="5"/>
        <v>42689.565671296295</v>
      </c>
    </row>
    <row r="111" spans="1:19" ht="48" x14ac:dyDescent="0.2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3"/>
        <v>375</v>
      </c>
      <c r="O111" t="s">
        <v>8293</v>
      </c>
      <c r="P111">
        <f t="shared" si="4"/>
        <v>186.81</v>
      </c>
      <c r="Q111" s="11" t="s">
        <v>8309</v>
      </c>
      <c r="R111" t="s">
        <v>8310</v>
      </c>
      <c r="S111" s="16">
        <f t="shared" si="5"/>
        <v>41445.334131944444</v>
      </c>
    </row>
    <row r="112" spans="1:19" ht="48" x14ac:dyDescent="0.2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3"/>
        <v>300</v>
      </c>
      <c r="O112" t="s">
        <v>8271</v>
      </c>
      <c r="P112">
        <f t="shared" si="4"/>
        <v>73.489999999999995</v>
      </c>
      <c r="Q112" s="11" t="s">
        <v>8309</v>
      </c>
      <c r="R112" t="s">
        <v>8311</v>
      </c>
      <c r="S112" s="16">
        <f t="shared" si="5"/>
        <v>41898.665960648148</v>
      </c>
    </row>
    <row r="113" spans="1:19" ht="48" x14ac:dyDescent="0.2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3"/>
        <v>226</v>
      </c>
      <c r="O113" t="s">
        <v>8293</v>
      </c>
      <c r="P113">
        <f t="shared" si="4"/>
        <v>118.61</v>
      </c>
      <c r="Q113" s="11" t="s">
        <v>8309</v>
      </c>
      <c r="R113" t="s">
        <v>8310</v>
      </c>
      <c r="S113" s="16">
        <f t="shared" si="5"/>
        <v>41212.996481481481</v>
      </c>
    </row>
    <row r="114" spans="1:19" ht="48" x14ac:dyDescent="0.2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3"/>
        <v>370</v>
      </c>
      <c r="O114" t="s">
        <v>8293</v>
      </c>
      <c r="P114">
        <f t="shared" si="4"/>
        <v>182.78</v>
      </c>
      <c r="Q114" s="11" t="s">
        <v>8309</v>
      </c>
      <c r="R114" t="s">
        <v>8310</v>
      </c>
      <c r="S114" s="16">
        <f t="shared" si="5"/>
        <v>41730.663530092592</v>
      </c>
    </row>
    <row r="115" spans="1:19" ht="48" x14ac:dyDescent="0.2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3"/>
        <v>246</v>
      </c>
      <c r="O115" t="s">
        <v>8293</v>
      </c>
      <c r="P115">
        <f t="shared" si="4"/>
        <v>161.88</v>
      </c>
      <c r="Q115" s="11" t="s">
        <v>8309</v>
      </c>
      <c r="R115" t="s">
        <v>8310</v>
      </c>
      <c r="S115" s="16">
        <f t="shared" si="5"/>
        <v>41611.917673611111</v>
      </c>
    </row>
    <row r="116" spans="1:19" ht="48" x14ac:dyDescent="0.2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3"/>
        <v>294</v>
      </c>
      <c r="O116" t="s">
        <v>8296</v>
      </c>
      <c r="P116">
        <f t="shared" si="4"/>
        <v>66.62</v>
      </c>
      <c r="Q116" s="11" t="s">
        <v>8320</v>
      </c>
      <c r="R116" t="s">
        <v>8321</v>
      </c>
      <c r="S116" s="16">
        <f t="shared" si="5"/>
        <v>42692.79987268518</v>
      </c>
    </row>
    <row r="117" spans="1:19" ht="48" x14ac:dyDescent="0.2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3"/>
        <v>65</v>
      </c>
      <c r="O117" t="s">
        <v>8271</v>
      </c>
      <c r="P117">
        <f t="shared" si="4"/>
        <v>201.6</v>
      </c>
      <c r="Q117" s="11" t="s">
        <v>8309</v>
      </c>
      <c r="R117" t="s">
        <v>8311</v>
      </c>
      <c r="S117" s="16">
        <f t="shared" si="5"/>
        <v>41947.457569444443</v>
      </c>
    </row>
    <row r="118" spans="1:19" ht="48" x14ac:dyDescent="0.2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3"/>
        <v>110</v>
      </c>
      <c r="O118" t="s">
        <v>8267</v>
      </c>
      <c r="P118">
        <f t="shared" si="4"/>
        <v>75.44</v>
      </c>
      <c r="Q118" s="11" t="s">
        <v>8322</v>
      </c>
      <c r="R118" t="s">
        <v>8323</v>
      </c>
      <c r="S118" s="16">
        <f t="shared" si="5"/>
        <v>42117.891423611116</v>
      </c>
    </row>
    <row r="119" spans="1:19" ht="48" x14ac:dyDescent="0.2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3"/>
        <v>198</v>
      </c>
      <c r="O119" t="s">
        <v>8293</v>
      </c>
      <c r="P119">
        <f t="shared" si="4"/>
        <v>101.86</v>
      </c>
      <c r="Q119" s="11" t="s">
        <v>8309</v>
      </c>
      <c r="R119" t="s">
        <v>8310</v>
      </c>
      <c r="S119" s="16">
        <f t="shared" si="5"/>
        <v>41526.60665509259</v>
      </c>
    </row>
    <row r="120" spans="1:19" ht="48" x14ac:dyDescent="0.2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3"/>
        <v>452</v>
      </c>
      <c r="O120" t="s">
        <v>8295</v>
      </c>
      <c r="P120">
        <f t="shared" si="4"/>
        <v>75.650000000000006</v>
      </c>
      <c r="Q120" s="11" t="s">
        <v>8317</v>
      </c>
      <c r="R120" t="s">
        <v>8318</v>
      </c>
      <c r="S120" s="16">
        <f t="shared" si="5"/>
        <v>42664.405925925923</v>
      </c>
    </row>
    <row r="121" spans="1:19" ht="48" x14ac:dyDescent="0.2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3"/>
        <v>133</v>
      </c>
      <c r="O121" t="s">
        <v>8267</v>
      </c>
      <c r="P121">
        <f t="shared" si="4"/>
        <v>100.08</v>
      </c>
      <c r="Q121" s="11" t="s">
        <v>8322</v>
      </c>
      <c r="R121" t="s">
        <v>8323</v>
      </c>
      <c r="S121" s="16">
        <f t="shared" si="5"/>
        <v>41519.004733796297</v>
      </c>
    </row>
    <row r="122" spans="1:19" ht="48" x14ac:dyDescent="0.2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3"/>
        <v>102</v>
      </c>
      <c r="O122" t="s">
        <v>8293</v>
      </c>
      <c r="P122">
        <f t="shared" si="4"/>
        <v>147.68</v>
      </c>
      <c r="Q122" s="11" t="s">
        <v>8309</v>
      </c>
      <c r="R122" t="s">
        <v>8310</v>
      </c>
      <c r="S122" s="16">
        <f t="shared" si="5"/>
        <v>42199.365844907406</v>
      </c>
    </row>
    <row r="123" spans="1:19" ht="48" x14ac:dyDescent="0.2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3"/>
        <v>101</v>
      </c>
      <c r="O123" t="s">
        <v>8291</v>
      </c>
      <c r="P123">
        <f t="shared" si="4"/>
        <v>74.58</v>
      </c>
      <c r="Q123" s="11" t="s">
        <v>8328</v>
      </c>
      <c r="R123" t="s">
        <v>8331</v>
      </c>
      <c r="S123" s="16">
        <f t="shared" si="5"/>
        <v>42774.121342592596</v>
      </c>
    </row>
    <row r="124" spans="1:19" ht="32" x14ac:dyDescent="0.2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3"/>
        <v>145</v>
      </c>
      <c r="O124" t="s">
        <v>8283</v>
      </c>
      <c r="P124">
        <f t="shared" si="4"/>
        <v>88.26</v>
      </c>
      <c r="Q124" s="11" t="s">
        <v>8314</v>
      </c>
      <c r="R124" t="s">
        <v>8315</v>
      </c>
      <c r="S124" s="16">
        <f t="shared" si="5"/>
        <v>42443.00204861111</v>
      </c>
    </row>
    <row r="125" spans="1:19" ht="32" x14ac:dyDescent="0.2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3"/>
        <v>130</v>
      </c>
      <c r="O125" t="s">
        <v>8283</v>
      </c>
      <c r="P125">
        <f t="shared" si="4"/>
        <v>358.97</v>
      </c>
      <c r="Q125" s="11" t="s">
        <v>8314</v>
      </c>
      <c r="R125" t="s">
        <v>8315</v>
      </c>
      <c r="S125" s="16">
        <f t="shared" si="5"/>
        <v>42219.950729166667</v>
      </c>
    </row>
    <row r="126" spans="1:19" ht="48" x14ac:dyDescent="0.2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3"/>
        <v>128</v>
      </c>
      <c r="O126" t="s">
        <v>8293</v>
      </c>
      <c r="P126">
        <f t="shared" si="4"/>
        <v>244.12</v>
      </c>
      <c r="Q126" s="11" t="s">
        <v>8309</v>
      </c>
      <c r="R126" t="s">
        <v>8310</v>
      </c>
      <c r="S126" s="16">
        <f t="shared" si="5"/>
        <v>42340.972118055557</v>
      </c>
    </row>
    <row r="127" spans="1:19" ht="48" x14ac:dyDescent="0.2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3"/>
        <v>353</v>
      </c>
      <c r="O127" t="s">
        <v>8295</v>
      </c>
      <c r="P127">
        <f t="shared" si="4"/>
        <v>64.63</v>
      </c>
      <c r="Q127" s="11" t="s">
        <v>8317</v>
      </c>
      <c r="R127" t="s">
        <v>8318</v>
      </c>
      <c r="S127" s="16">
        <f t="shared" si="5"/>
        <v>41915.003275462965</v>
      </c>
    </row>
    <row r="128" spans="1:19" ht="48" x14ac:dyDescent="0.2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3"/>
        <v>109</v>
      </c>
      <c r="O128" t="s">
        <v>8267</v>
      </c>
      <c r="P128">
        <f t="shared" si="4"/>
        <v>103.52</v>
      </c>
      <c r="Q128" s="11" t="s">
        <v>8322</v>
      </c>
      <c r="R128" t="s">
        <v>8323</v>
      </c>
      <c r="S128" s="16">
        <f t="shared" si="5"/>
        <v>42297.791886574079</v>
      </c>
    </row>
    <row r="129" spans="1:19" ht="48" x14ac:dyDescent="0.2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3"/>
        <v>139</v>
      </c>
      <c r="O129" t="s">
        <v>8283</v>
      </c>
      <c r="P129">
        <f t="shared" si="4"/>
        <v>133.74</v>
      </c>
      <c r="Q129" s="11" t="s">
        <v>8314</v>
      </c>
      <c r="R129" t="s">
        <v>8315</v>
      </c>
      <c r="S129" s="16">
        <f t="shared" si="5"/>
        <v>41899.830312500002</v>
      </c>
    </row>
    <row r="130" spans="1:19" ht="32" x14ac:dyDescent="0.2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6" xml:space="preserve"> ROUND(E130/D130*100,0)</f>
        <v>172</v>
      </c>
      <c r="O130" t="s">
        <v>8301</v>
      </c>
      <c r="P130">
        <f t="shared" ref="P130:P193" si="7">IFERROR(ROUND(E130/L130,2),0)</f>
        <v>153.52000000000001</v>
      </c>
      <c r="Q130" s="11" t="s">
        <v>8324</v>
      </c>
      <c r="R130" t="s">
        <v>8325</v>
      </c>
      <c r="S130" s="16">
        <f t="shared" ref="S130:S193" si="8">(((J130/60)/60)/24)+DATE(1970,1,1)</f>
        <v>42090.912500000006</v>
      </c>
    </row>
    <row r="131" spans="1:19" ht="32" x14ac:dyDescent="0.2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6"/>
        <v>120</v>
      </c>
      <c r="O131" t="s">
        <v>8293</v>
      </c>
      <c r="P131">
        <f t="shared" si="7"/>
        <v>118.45</v>
      </c>
      <c r="Q131" s="11" t="s">
        <v>8309</v>
      </c>
      <c r="R131" t="s">
        <v>8310</v>
      </c>
      <c r="S131" s="16">
        <f t="shared" si="8"/>
        <v>41975.329317129625</v>
      </c>
    </row>
    <row r="132" spans="1:19" ht="16" x14ac:dyDescent="0.2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6"/>
        <v>120</v>
      </c>
      <c r="O132" t="s">
        <v>8293</v>
      </c>
      <c r="P132">
        <f t="shared" si="7"/>
        <v>80.989999999999995</v>
      </c>
      <c r="Q132" s="11" t="s">
        <v>8309</v>
      </c>
      <c r="R132" t="s">
        <v>8310</v>
      </c>
      <c r="S132" s="16">
        <f t="shared" si="8"/>
        <v>41575.527349537035</v>
      </c>
    </row>
    <row r="133" spans="1:19" ht="48" x14ac:dyDescent="0.2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6"/>
        <v>200</v>
      </c>
      <c r="O133" t="s">
        <v>8274</v>
      </c>
      <c r="P133">
        <f t="shared" si="7"/>
        <v>118.2</v>
      </c>
      <c r="Q133" s="11" t="s">
        <v>8328</v>
      </c>
      <c r="R133" t="s">
        <v>8332</v>
      </c>
      <c r="S133" s="16">
        <f t="shared" si="8"/>
        <v>41843.64271990741</v>
      </c>
    </row>
    <row r="134" spans="1:19" ht="48" x14ac:dyDescent="0.2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6"/>
        <v>117</v>
      </c>
      <c r="O134" t="s">
        <v>8286</v>
      </c>
      <c r="P134">
        <f t="shared" si="7"/>
        <v>92.16</v>
      </c>
      <c r="Q134" s="11" t="s">
        <v>8312</v>
      </c>
      <c r="R134" t="s">
        <v>8313</v>
      </c>
      <c r="S134" s="16">
        <f t="shared" si="8"/>
        <v>41464.934016203704</v>
      </c>
    </row>
    <row r="135" spans="1:19" ht="32" x14ac:dyDescent="0.2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6"/>
        <v>145</v>
      </c>
      <c r="O135" t="s">
        <v>8293</v>
      </c>
      <c r="P135">
        <f t="shared" si="7"/>
        <v>511.65</v>
      </c>
      <c r="Q135" s="11" t="s">
        <v>8309</v>
      </c>
      <c r="R135" t="s">
        <v>8310</v>
      </c>
      <c r="S135" s="16">
        <f t="shared" si="8"/>
        <v>42745.744618055556</v>
      </c>
    </row>
    <row r="136" spans="1:19" ht="32" x14ac:dyDescent="0.2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6"/>
        <v>116</v>
      </c>
      <c r="O136" t="s">
        <v>8293</v>
      </c>
      <c r="P136">
        <f t="shared" si="7"/>
        <v>307.2</v>
      </c>
      <c r="Q136" s="11" t="s">
        <v>8309</v>
      </c>
      <c r="R136" t="s">
        <v>8310</v>
      </c>
      <c r="S136" s="16">
        <f t="shared" si="8"/>
        <v>42103.042546296296</v>
      </c>
    </row>
    <row r="137" spans="1:19" ht="48" x14ac:dyDescent="0.2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6"/>
        <v>191</v>
      </c>
      <c r="O137" t="s">
        <v>8267</v>
      </c>
      <c r="P137">
        <f t="shared" si="7"/>
        <v>83.35</v>
      </c>
      <c r="Q137" s="11" t="s">
        <v>8322</v>
      </c>
      <c r="R137" t="s">
        <v>8323</v>
      </c>
      <c r="S137" s="16">
        <f t="shared" si="8"/>
        <v>40682.051689814813</v>
      </c>
    </row>
    <row r="138" spans="1:19" ht="48" x14ac:dyDescent="0.2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6"/>
        <v>23</v>
      </c>
      <c r="O138" t="s">
        <v>8271</v>
      </c>
      <c r="P138">
        <f t="shared" si="7"/>
        <v>161.12</v>
      </c>
      <c r="Q138" s="11" t="s">
        <v>8309</v>
      </c>
      <c r="R138" t="s">
        <v>8311</v>
      </c>
      <c r="S138" s="16">
        <f t="shared" si="8"/>
        <v>42289.675173611111</v>
      </c>
    </row>
    <row r="139" spans="1:19" ht="48" x14ac:dyDescent="0.2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6"/>
        <v>283</v>
      </c>
      <c r="O139" t="s">
        <v>8295</v>
      </c>
      <c r="P139">
        <f t="shared" si="7"/>
        <v>42.63</v>
      </c>
      <c r="Q139" s="11" t="s">
        <v>8317</v>
      </c>
      <c r="R139" t="s">
        <v>8318</v>
      </c>
      <c r="S139" s="16">
        <f t="shared" si="8"/>
        <v>42684.000046296293</v>
      </c>
    </row>
    <row r="140" spans="1:19" ht="32" x14ac:dyDescent="0.2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6"/>
        <v>1132</v>
      </c>
      <c r="O140" t="s">
        <v>8293</v>
      </c>
      <c r="P140">
        <f t="shared" si="7"/>
        <v>80.73</v>
      </c>
      <c r="Q140" s="11" t="s">
        <v>8309</v>
      </c>
      <c r="R140" t="s">
        <v>8310</v>
      </c>
      <c r="S140" s="16">
        <f t="shared" si="8"/>
        <v>41324.193298611113</v>
      </c>
    </row>
    <row r="141" spans="1:19" ht="48" x14ac:dyDescent="0.2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6"/>
        <v>281</v>
      </c>
      <c r="O141" t="s">
        <v>8293</v>
      </c>
      <c r="P141">
        <f t="shared" si="7"/>
        <v>201.96</v>
      </c>
      <c r="Q141" s="11" t="s">
        <v>8309</v>
      </c>
      <c r="R141" t="s">
        <v>8310</v>
      </c>
      <c r="S141" s="16">
        <f t="shared" si="8"/>
        <v>42600.278749999998</v>
      </c>
    </row>
    <row r="142" spans="1:19" ht="48" x14ac:dyDescent="0.2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6"/>
        <v>160</v>
      </c>
      <c r="O142" t="s">
        <v>8269</v>
      </c>
      <c r="P142">
        <f t="shared" si="7"/>
        <v>60.3</v>
      </c>
      <c r="Q142" s="11" t="s">
        <v>8324</v>
      </c>
      <c r="R142" t="s">
        <v>8327</v>
      </c>
      <c r="S142" s="16">
        <f t="shared" si="8"/>
        <v>41940.69158564815</v>
      </c>
    </row>
    <row r="143" spans="1:19" ht="32" x14ac:dyDescent="0.2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6"/>
        <v>110</v>
      </c>
      <c r="O143" t="s">
        <v>8267</v>
      </c>
      <c r="P143">
        <f t="shared" si="7"/>
        <v>157.33000000000001</v>
      </c>
      <c r="Q143" s="11" t="s">
        <v>8322</v>
      </c>
      <c r="R143" t="s">
        <v>8323</v>
      </c>
      <c r="S143" s="16">
        <f t="shared" si="8"/>
        <v>41526.708935185183</v>
      </c>
    </row>
    <row r="144" spans="1:19" ht="32" x14ac:dyDescent="0.2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6"/>
        <v>100</v>
      </c>
      <c r="O144" t="s">
        <v>8267</v>
      </c>
      <c r="P144">
        <f t="shared" si="7"/>
        <v>169.85</v>
      </c>
      <c r="Q144" s="11" t="s">
        <v>8322</v>
      </c>
      <c r="R144" t="s">
        <v>8323</v>
      </c>
      <c r="S144" s="16">
        <f t="shared" si="8"/>
        <v>42459.780844907407</v>
      </c>
    </row>
    <row r="145" spans="1:19" ht="48" x14ac:dyDescent="0.2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6"/>
        <v>123</v>
      </c>
      <c r="O145" t="s">
        <v>8263</v>
      </c>
      <c r="P145">
        <f t="shared" si="7"/>
        <v>190.55</v>
      </c>
      <c r="Q145" s="11" t="s">
        <v>8322</v>
      </c>
      <c r="R145" t="s">
        <v>8333</v>
      </c>
      <c r="S145" s="16">
        <f t="shared" si="8"/>
        <v>42327.834247685183</v>
      </c>
    </row>
    <row r="146" spans="1:19" ht="48" x14ac:dyDescent="0.2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6"/>
        <v>114</v>
      </c>
      <c r="O146" t="s">
        <v>8272</v>
      </c>
      <c r="P146">
        <f t="shared" si="7"/>
        <v>234.81</v>
      </c>
      <c r="Q146" s="11" t="s">
        <v>8312</v>
      </c>
      <c r="R146" t="s">
        <v>8334</v>
      </c>
      <c r="S146" s="16">
        <f t="shared" si="8"/>
        <v>41946.029467592591</v>
      </c>
    </row>
    <row r="147" spans="1:19" ht="48" x14ac:dyDescent="0.2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6"/>
        <v>108</v>
      </c>
      <c r="O147" t="s">
        <v>8293</v>
      </c>
      <c r="P147">
        <f t="shared" si="7"/>
        <v>451.84</v>
      </c>
      <c r="Q147" s="11" t="s">
        <v>8309</v>
      </c>
      <c r="R147" t="s">
        <v>8310</v>
      </c>
      <c r="S147" s="16">
        <f t="shared" si="8"/>
        <v>42044.272847222222</v>
      </c>
    </row>
    <row r="148" spans="1:19" ht="48" x14ac:dyDescent="0.2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6"/>
        <v>537</v>
      </c>
      <c r="O148" t="s">
        <v>8295</v>
      </c>
      <c r="P148">
        <f t="shared" si="7"/>
        <v>61.2</v>
      </c>
      <c r="Q148" s="11" t="s">
        <v>8317</v>
      </c>
      <c r="R148" t="s">
        <v>8318</v>
      </c>
      <c r="S148" s="16">
        <f t="shared" si="8"/>
        <v>42425.757986111115</v>
      </c>
    </row>
    <row r="149" spans="1:19" ht="48" x14ac:dyDescent="0.2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6"/>
        <v>79</v>
      </c>
      <c r="O149" t="s">
        <v>8271</v>
      </c>
      <c r="P149">
        <f t="shared" si="7"/>
        <v>117.7</v>
      </c>
      <c r="Q149" s="11" t="s">
        <v>8309</v>
      </c>
      <c r="R149" t="s">
        <v>8311</v>
      </c>
      <c r="S149" s="16">
        <f t="shared" si="8"/>
        <v>42696.663506944446</v>
      </c>
    </row>
    <row r="150" spans="1:19" ht="48" x14ac:dyDescent="0.2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6"/>
        <v>133</v>
      </c>
      <c r="O150" t="s">
        <v>8295</v>
      </c>
      <c r="P150">
        <f t="shared" si="7"/>
        <v>81.650000000000006</v>
      </c>
      <c r="Q150" s="11" t="s">
        <v>8317</v>
      </c>
      <c r="R150" t="s">
        <v>8318</v>
      </c>
      <c r="S150" s="16">
        <f t="shared" si="8"/>
        <v>42292.513888888891</v>
      </c>
    </row>
    <row r="151" spans="1:19" ht="32" x14ac:dyDescent="0.2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6"/>
        <v>106</v>
      </c>
      <c r="O151" t="s">
        <v>8293</v>
      </c>
      <c r="P151">
        <f t="shared" si="7"/>
        <v>56.2</v>
      </c>
      <c r="Q151" s="11" t="s">
        <v>8309</v>
      </c>
      <c r="R151" t="s">
        <v>8310</v>
      </c>
      <c r="S151" s="16">
        <f t="shared" si="8"/>
        <v>41800.423043981478</v>
      </c>
    </row>
    <row r="152" spans="1:19" ht="32" x14ac:dyDescent="0.2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6"/>
        <v>131</v>
      </c>
      <c r="O152" t="s">
        <v>8301</v>
      </c>
      <c r="P152">
        <f t="shared" si="7"/>
        <v>164.3</v>
      </c>
      <c r="Q152" s="11" t="s">
        <v>8324</v>
      </c>
      <c r="R152" t="s">
        <v>8325</v>
      </c>
      <c r="S152" s="16">
        <f t="shared" si="8"/>
        <v>42053.704293981486</v>
      </c>
    </row>
    <row r="153" spans="1:19" ht="48" x14ac:dyDescent="0.2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6"/>
        <v>104</v>
      </c>
      <c r="O153" t="s">
        <v>8267</v>
      </c>
      <c r="P153">
        <f t="shared" si="7"/>
        <v>70.92</v>
      </c>
      <c r="Q153" s="11" t="s">
        <v>8322</v>
      </c>
      <c r="R153" t="s">
        <v>8323</v>
      </c>
      <c r="S153" s="16">
        <f t="shared" si="8"/>
        <v>42689.187881944439</v>
      </c>
    </row>
    <row r="154" spans="1:19" ht="48" x14ac:dyDescent="0.2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6"/>
        <v>104</v>
      </c>
      <c r="O154" t="s">
        <v>8267</v>
      </c>
      <c r="P154">
        <f t="shared" si="7"/>
        <v>711.04</v>
      </c>
      <c r="Q154" s="11" t="s">
        <v>8322</v>
      </c>
      <c r="R154" t="s">
        <v>8323</v>
      </c>
      <c r="S154" s="16">
        <f t="shared" si="8"/>
        <v>40732.842245370368</v>
      </c>
    </row>
    <row r="155" spans="1:19" ht="48" x14ac:dyDescent="0.2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6"/>
        <v>103</v>
      </c>
      <c r="O155" t="s">
        <v>8267</v>
      </c>
      <c r="P155">
        <f t="shared" si="7"/>
        <v>115.45</v>
      </c>
      <c r="Q155" s="11" t="s">
        <v>8322</v>
      </c>
      <c r="R155" t="s">
        <v>8323</v>
      </c>
      <c r="S155" s="16">
        <f t="shared" si="8"/>
        <v>41051.168900462959</v>
      </c>
    </row>
    <row r="156" spans="1:19" ht="32" x14ac:dyDescent="0.2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6"/>
        <v>103</v>
      </c>
      <c r="O156" t="s">
        <v>8267</v>
      </c>
      <c r="P156">
        <f t="shared" si="7"/>
        <v>193.05</v>
      </c>
      <c r="Q156" s="11" t="s">
        <v>8322</v>
      </c>
      <c r="R156" t="s">
        <v>8323</v>
      </c>
      <c r="S156" s="16">
        <f t="shared" si="8"/>
        <v>42507.860196759255</v>
      </c>
    </row>
    <row r="157" spans="1:19" ht="48" x14ac:dyDescent="0.2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6"/>
        <v>103</v>
      </c>
      <c r="O157" t="s">
        <v>8301</v>
      </c>
      <c r="P157">
        <f t="shared" si="7"/>
        <v>118.97</v>
      </c>
      <c r="Q157" s="11" t="s">
        <v>8324</v>
      </c>
      <c r="R157" t="s">
        <v>8325</v>
      </c>
      <c r="S157" s="16">
        <f t="shared" si="8"/>
        <v>41778.193622685183</v>
      </c>
    </row>
    <row r="158" spans="1:19" ht="32" x14ac:dyDescent="0.2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6"/>
        <v>128</v>
      </c>
      <c r="O158" t="s">
        <v>8269</v>
      </c>
      <c r="P158">
        <f t="shared" si="7"/>
        <v>186.8</v>
      </c>
      <c r="Q158" s="11" t="s">
        <v>8324</v>
      </c>
      <c r="R158" t="s">
        <v>8327</v>
      </c>
      <c r="S158" s="16">
        <f t="shared" si="8"/>
        <v>42020.700567129628</v>
      </c>
    </row>
    <row r="159" spans="1:19" ht="48" x14ac:dyDescent="0.2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6"/>
        <v>102</v>
      </c>
      <c r="O159" t="s">
        <v>8271</v>
      </c>
      <c r="P159">
        <f t="shared" si="7"/>
        <v>158.36000000000001</v>
      </c>
      <c r="Q159" s="11" t="s">
        <v>8309</v>
      </c>
      <c r="R159" t="s">
        <v>8311</v>
      </c>
      <c r="S159" s="16">
        <f t="shared" si="8"/>
        <v>42542.526423611111</v>
      </c>
    </row>
    <row r="160" spans="1:19" ht="32" x14ac:dyDescent="0.2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6"/>
        <v>254</v>
      </c>
      <c r="O160" t="s">
        <v>8283</v>
      </c>
      <c r="P160">
        <f t="shared" si="7"/>
        <v>493.82</v>
      </c>
      <c r="Q160" s="11" t="s">
        <v>8314</v>
      </c>
      <c r="R160" t="s">
        <v>8315</v>
      </c>
      <c r="S160" s="16">
        <f t="shared" si="8"/>
        <v>42132.941805555558</v>
      </c>
    </row>
    <row r="161" spans="1:19" ht="48" x14ac:dyDescent="0.2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6"/>
        <v>102</v>
      </c>
      <c r="O161" t="s">
        <v>8301</v>
      </c>
      <c r="P161">
        <f t="shared" si="7"/>
        <v>164.94</v>
      </c>
      <c r="Q161" s="11" t="s">
        <v>8324</v>
      </c>
      <c r="R161" t="s">
        <v>8325</v>
      </c>
      <c r="S161" s="16">
        <f t="shared" si="8"/>
        <v>42612.149780092594</v>
      </c>
    </row>
    <row r="162" spans="1:19" ht="48" x14ac:dyDescent="0.2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6"/>
        <v>101</v>
      </c>
      <c r="O162" t="s">
        <v>8277</v>
      </c>
      <c r="P162">
        <f t="shared" si="7"/>
        <v>82.5</v>
      </c>
      <c r="Q162" s="11" t="s">
        <v>8328</v>
      </c>
      <c r="R162" t="s">
        <v>8329</v>
      </c>
      <c r="S162" s="16">
        <f t="shared" si="8"/>
        <v>41851.962916666671</v>
      </c>
    </row>
    <row r="163" spans="1:19" ht="32" x14ac:dyDescent="0.2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6"/>
        <v>168</v>
      </c>
      <c r="O163" t="s">
        <v>8293</v>
      </c>
      <c r="P163">
        <f t="shared" si="7"/>
        <v>76.14</v>
      </c>
      <c r="Q163" s="11" t="s">
        <v>8309</v>
      </c>
      <c r="R163" t="s">
        <v>8310</v>
      </c>
      <c r="S163" s="16">
        <f t="shared" si="8"/>
        <v>41179.098530092589</v>
      </c>
    </row>
    <row r="164" spans="1:19" ht="48" x14ac:dyDescent="0.2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6"/>
        <v>125</v>
      </c>
      <c r="O164" t="s">
        <v>8267</v>
      </c>
      <c r="P164">
        <f t="shared" si="7"/>
        <v>188.31</v>
      </c>
      <c r="Q164" s="11" t="s">
        <v>8322</v>
      </c>
      <c r="R164" t="s">
        <v>8323</v>
      </c>
      <c r="S164" s="16">
        <f t="shared" si="8"/>
        <v>42437.636469907404</v>
      </c>
    </row>
    <row r="165" spans="1:19" ht="48" x14ac:dyDescent="0.2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6"/>
        <v>119</v>
      </c>
      <c r="O165" t="s">
        <v>8274</v>
      </c>
      <c r="P165">
        <f t="shared" si="7"/>
        <v>346.04</v>
      </c>
      <c r="Q165" s="11" t="s">
        <v>8328</v>
      </c>
      <c r="R165" t="s">
        <v>8332</v>
      </c>
      <c r="S165" s="16">
        <f t="shared" si="8"/>
        <v>41951.695671296293</v>
      </c>
    </row>
    <row r="166" spans="1:19" ht="48" x14ac:dyDescent="0.2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6"/>
        <v>199</v>
      </c>
      <c r="O166" t="s">
        <v>8283</v>
      </c>
      <c r="P166">
        <f t="shared" si="7"/>
        <v>183.8</v>
      </c>
      <c r="Q166" s="11" t="s">
        <v>8314</v>
      </c>
      <c r="R166" t="s">
        <v>8315</v>
      </c>
      <c r="S166" s="16">
        <f t="shared" si="8"/>
        <v>42152.288819444439</v>
      </c>
    </row>
    <row r="167" spans="1:19" ht="48" x14ac:dyDescent="0.2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6"/>
        <v>165</v>
      </c>
      <c r="O167" t="s">
        <v>8263</v>
      </c>
      <c r="P167">
        <f t="shared" si="7"/>
        <v>59.96</v>
      </c>
      <c r="Q167" s="11" t="s">
        <v>8322</v>
      </c>
      <c r="R167" t="s">
        <v>8333</v>
      </c>
      <c r="S167" s="16">
        <f t="shared" si="8"/>
        <v>41791.713252314818</v>
      </c>
    </row>
    <row r="168" spans="1:19" ht="48" x14ac:dyDescent="0.2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6"/>
        <v>493</v>
      </c>
      <c r="O168" t="s">
        <v>8293</v>
      </c>
      <c r="P168">
        <f t="shared" si="7"/>
        <v>69.760000000000005</v>
      </c>
      <c r="Q168" s="11" t="s">
        <v>8309</v>
      </c>
      <c r="R168" t="s">
        <v>8310</v>
      </c>
      <c r="S168" s="16">
        <f t="shared" si="8"/>
        <v>42198.676655092597</v>
      </c>
    </row>
    <row r="169" spans="1:19" ht="48" x14ac:dyDescent="0.2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6"/>
        <v>196</v>
      </c>
      <c r="O169" t="s">
        <v>8293</v>
      </c>
      <c r="P169">
        <f t="shared" si="7"/>
        <v>36</v>
      </c>
      <c r="Q169" s="11" t="s">
        <v>8309</v>
      </c>
      <c r="R169" t="s">
        <v>8310</v>
      </c>
      <c r="S169" s="16">
        <f t="shared" si="8"/>
        <v>41783.642939814818</v>
      </c>
    </row>
    <row r="170" spans="1:19" ht="48" x14ac:dyDescent="0.2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6"/>
        <v>101</v>
      </c>
      <c r="O170" t="s">
        <v>8277</v>
      </c>
      <c r="P170">
        <f t="shared" si="7"/>
        <v>526.46</v>
      </c>
      <c r="Q170" s="11" t="s">
        <v>8328</v>
      </c>
      <c r="R170" t="s">
        <v>8329</v>
      </c>
      <c r="S170" s="16">
        <f t="shared" si="8"/>
        <v>41136.777812500004</v>
      </c>
    </row>
    <row r="171" spans="1:19" ht="32" x14ac:dyDescent="0.2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6"/>
        <v>108</v>
      </c>
      <c r="O171" t="s">
        <v>8286</v>
      </c>
      <c r="P171">
        <f t="shared" si="7"/>
        <v>149.46</v>
      </c>
      <c r="Q171" s="11" t="s">
        <v>8312</v>
      </c>
      <c r="R171" t="s">
        <v>8313</v>
      </c>
      <c r="S171" s="16">
        <f t="shared" si="8"/>
        <v>41290.598483796297</v>
      </c>
    </row>
    <row r="172" spans="1:19" ht="48" x14ac:dyDescent="0.2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6"/>
        <v>119</v>
      </c>
      <c r="O172" t="s">
        <v>8271</v>
      </c>
      <c r="P172">
        <f t="shared" si="7"/>
        <v>151.32</v>
      </c>
      <c r="Q172" s="11" t="s">
        <v>8309</v>
      </c>
      <c r="R172" t="s">
        <v>8311</v>
      </c>
      <c r="S172" s="16">
        <f t="shared" si="8"/>
        <v>42199.57</v>
      </c>
    </row>
    <row r="173" spans="1:19" ht="48" x14ac:dyDescent="0.2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6"/>
        <v>473</v>
      </c>
      <c r="O173" t="s">
        <v>8293</v>
      </c>
      <c r="P173">
        <f t="shared" si="7"/>
        <v>278.39</v>
      </c>
      <c r="Q173" s="11" t="s">
        <v>8309</v>
      </c>
      <c r="R173" t="s">
        <v>8310</v>
      </c>
      <c r="S173" s="16">
        <f t="shared" si="8"/>
        <v>42115.071504629625</v>
      </c>
    </row>
    <row r="174" spans="1:19" ht="48" x14ac:dyDescent="0.2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6"/>
        <v>135</v>
      </c>
      <c r="O174" t="s">
        <v>8283</v>
      </c>
      <c r="P174">
        <f t="shared" si="7"/>
        <v>53.99</v>
      </c>
      <c r="Q174" s="11" t="s">
        <v>8314</v>
      </c>
      <c r="R174" t="s">
        <v>8315</v>
      </c>
      <c r="S174" s="16">
        <f t="shared" si="8"/>
        <v>42275.767303240747</v>
      </c>
    </row>
    <row r="175" spans="1:19" ht="48" x14ac:dyDescent="0.2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6"/>
        <v>63</v>
      </c>
      <c r="O175" t="s">
        <v>8280</v>
      </c>
      <c r="P175">
        <f t="shared" si="7"/>
        <v>48.28</v>
      </c>
      <c r="Q175" s="11" t="s">
        <v>8317</v>
      </c>
      <c r="R175" t="s">
        <v>8335</v>
      </c>
      <c r="S175" s="16">
        <f t="shared" si="8"/>
        <v>41838.377893518518</v>
      </c>
    </row>
    <row r="176" spans="1:19" ht="32" x14ac:dyDescent="0.2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6"/>
        <v>233</v>
      </c>
      <c r="O176" t="s">
        <v>8301</v>
      </c>
      <c r="P176">
        <f t="shared" si="7"/>
        <v>44.46</v>
      </c>
      <c r="Q176" s="11" t="s">
        <v>8324</v>
      </c>
      <c r="R176" t="s">
        <v>8325</v>
      </c>
      <c r="S176" s="16">
        <f t="shared" si="8"/>
        <v>42512.698217592595</v>
      </c>
    </row>
    <row r="177" spans="1:19" ht="48" x14ac:dyDescent="0.2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6"/>
        <v>102</v>
      </c>
      <c r="O177" t="s">
        <v>8303</v>
      </c>
      <c r="P177">
        <f t="shared" si="7"/>
        <v>231.66</v>
      </c>
      <c r="Q177" s="11" t="s">
        <v>8324</v>
      </c>
      <c r="R177" t="s">
        <v>8336</v>
      </c>
      <c r="S177" s="16">
        <f t="shared" si="8"/>
        <v>41863.584120370368</v>
      </c>
    </row>
    <row r="178" spans="1:19" ht="32" x14ac:dyDescent="0.2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6"/>
        <v>115</v>
      </c>
      <c r="O178" t="s">
        <v>8286</v>
      </c>
      <c r="P178">
        <f t="shared" si="7"/>
        <v>76.72</v>
      </c>
      <c r="Q178" s="11" t="s">
        <v>8312</v>
      </c>
      <c r="R178" t="s">
        <v>8313</v>
      </c>
      <c r="S178" s="16">
        <f t="shared" si="8"/>
        <v>40933.80190972222</v>
      </c>
    </row>
    <row r="179" spans="1:19" ht="32" x14ac:dyDescent="0.2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6"/>
        <v>170</v>
      </c>
      <c r="O179" t="s">
        <v>8293</v>
      </c>
      <c r="P179">
        <f t="shared" si="7"/>
        <v>67.42</v>
      </c>
      <c r="Q179" s="11" t="s">
        <v>8309</v>
      </c>
      <c r="R179" t="s">
        <v>8310</v>
      </c>
      <c r="S179" s="16">
        <f t="shared" si="8"/>
        <v>41351.541377314818</v>
      </c>
    </row>
    <row r="180" spans="1:19" ht="48" x14ac:dyDescent="0.2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6"/>
        <v>101</v>
      </c>
      <c r="O180" t="s">
        <v>8267</v>
      </c>
      <c r="P180">
        <f t="shared" si="7"/>
        <v>254.39</v>
      </c>
      <c r="Q180" s="11" t="s">
        <v>8322</v>
      </c>
      <c r="R180" t="s">
        <v>8323</v>
      </c>
      <c r="S180" s="16">
        <f t="shared" si="8"/>
        <v>40194.920046296298</v>
      </c>
    </row>
    <row r="181" spans="1:19" ht="48" x14ac:dyDescent="0.2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6"/>
        <v>113</v>
      </c>
      <c r="O181" t="s">
        <v>8301</v>
      </c>
      <c r="P181">
        <f t="shared" si="7"/>
        <v>162.91</v>
      </c>
      <c r="Q181" s="11" t="s">
        <v>8324</v>
      </c>
      <c r="R181" t="s">
        <v>8325</v>
      </c>
      <c r="S181" s="16">
        <f t="shared" si="8"/>
        <v>41928.881064814814</v>
      </c>
    </row>
    <row r="182" spans="1:19" ht="48" x14ac:dyDescent="0.2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6"/>
        <v>1802</v>
      </c>
      <c r="O182" t="s">
        <v>8295</v>
      </c>
      <c r="P182">
        <f t="shared" si="7"/>
        <v>49.93</v>
      </c>
      <c r="Q182" s="11" t="s">
        <v>8317</v>
      </c>
      <c r="R182" t="s">
        <v>8318</v>
      </c>
      <c r="S182" s="16">
        <f t="shared" si="8"/>
        <v>42776.704432870371</v>
      </c>
    </row>
    <row r="183" spans="1:19" ht="48" x14ac:dyDescent="0.2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6"/>
        <v>179</v>
      </c>
      <c r="O183" t="s">
        <v>8293</v>
      </c>
      <c r="P183">
        <f t="shared" si="7"/>
        <v>282.72000000000003</v>
      </c>
      <c r="Q183" s="11" t="s">
        <v>8309</v>
      </c>
      <c r="R183" t="s">
        <v>8310</v>
      </c>
      <c r="S183" s="16">
        <f t="shared" si="8"/>
        <v>41725.082384259258</v>
      </c>
    </row>
    <row r="184" spans="1:19" ht="48" x14ac:dyDescent="0.2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6"/>
        <v>112</v>
      </c>
      <c r="O184" t="s">
        <v>8267</v>
      </c>
      <c r="P184">
        <f t="shared" si="7"/>
        <v>117.77</v>
      </c>
      <c r="Q184" s="11" t="s">
        <v>8322</v>
      </c>
      <c r="R184" t="s">
        <v>8323</v>
      </c>
      <c r="S184" s="16">
        <f t="shared" si="8"/>
        <v>42292.495474537034</v>
      </c>
    </row>
    <row r="185" spans="1:19" ht="32" x14ac:dyDescent="0.2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6"/>
        <v>127</v>
      </c>
      <c r="O185" t="s">
        <v>8271</v>
      </c>
      <c r="P185">
        <f t="shared" si="7"/>
        <v>1644</v>
      </c>
      <c r="Q185" s="11" t="s">
        <v>8309</v>
      </c>
      <c r="R185" t="s">
        <v>8311</v>
      </c>
      <c r="S185" s="16">
        <f t="shared" si="8"/>
        <v>41891.693379629629</v>
      </c>
    </row>
    <row r="186" spans="1:19" ht="32" x14ac:dyDescent="0.2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6"/>
        <v>125</v>
      </c>
      <c r="O186" t="s">
        <v>8267</v>
      </c>
      <c r="P186">
        <f t="shared" si="7"/>
        <v>146.35</v>
      </c>
      <c r="Q186" s="11" t="s">
        <v>8322</v>
      </c>
      <c r="R186" t="s">
        <v>8323</v>
      </c>
      <c r="S186" s="16">
        <f t="shared" si="8"/>
        <v>42772.669062500005</v>
      </c>
    </row>
    <row r="187" spans="1:19" ht="48" x14ac:dyDescent="0.2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6"/>
        <v>127</v>
      </c>
      <c r="O187" t="s">
        <v>8267</v>
      </c>
      <c r="P187">
        <f t="shared" si="7"/>
        <v>44.91</v>
      </c>
      <c r="Q187" s="11" t="s">
        <v>8322</v>
      </c>
      <c r="R187" t="s">
        <v>8323</v>
      </c>
      <c r="S187" s="16">
        <f t="shared" si="8"/>
        <v>42427.964745370366</v>
      </c>
    </row>
    <row r="188" spans="1:19" ht="48" x14ac:dyDescent="0.2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6"/>
        <v>143</v>
      </c>
      <c r="O188" t="s">
        <v>8293</v>
      </c>
      <c r="P188">
        <f t="shared" si="7"/>
        <v>114.77</v>
      </c>
      <c r="Q188" s="11" t="s">
        <v>8309</v>
      </c>
      <c r="R188" t="s">
        <v>8310</v>
      </c>
      <c r="S188" s="16">
        <f t="shared" si="8"/>
        <v>42361.602476851855</v>
      </c>
    </row>
    <row r="189" spans="1:19" ht="48" x14ac:dyDescent="0.2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6"/>
        <v>22</v>
      </c>
      <c r="O189" t="s">
        <v>8271</v>
      </c>
      <c r="P189">
        <f t="shared" si="7"/>
        <v>1536.25</v>
      </c>
      <c r="Q189" s="11" t="s">
        <v>8309</v>
      </c>
      <c r="R189" t="s">
        <v>8311</v>
      </c>
      <c r="S189" s="16">
        <f t="shared" si="8"/>
        <v>42527.625671296293</v>
      </c>
    </row>
    <row r="190" spans="1:19" ht="48" x14ac:dyDescent="0.2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6"/>
        <v>107</v>
      </c>
      <c r="O190" t="s">
        <v>8267</v>
      </c>
      <c r="P190">
        <f t="shared" si="7"/>
        <v>97.36</v>
      </c>
      <c r="Q190" s="11" t="s">
        <v>8322</v>
      </c>
      <c r="R190" t="s">
        <v>8323</v>
      </c>
      <c r="S190" s="16">
        <f t="shared" si="8"/>
        <v>42507.581412037034</v>
      </c>
    </row>
    <row r="191" spans="1:19" ht="48" x14ac:dyDescent="0.2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6"/>
        <v>106</v>
      </c>
      <c r="O191" t="s">
        <v>8296</v>
      </c>
      <c r="P191">
        <f t="shared" si="7"/>
        <v>104.99</v>
      </c>
      <c r="Q191" s="11" t="s">
        <v>8320</v>
      </c>
      <c r="R191" t="s">
        <v>8321</v>
      </c>
      <c r="S191" s="16">
        <f t="shared" si="8"/>
        <v>42643.642800925925</v>
      </c>
    </row>
    <row r="192" spans="1:19" ht="48" x14ac:dyDescent="0.2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6"/>
        <v>8</v>
      </c>
      <c r="O192" t="s">
        <v>8299</v>
      </c>
      <c r="P192">
        <f t="shared" si="7"/>
        <v>78.67</v>
      </c>
      <c r="Q192" s="11" t="s">
        <v>8309</v>
      </c>
      <c r="R192" t="s">
        <v>8316</v>
      </c>
      <c r="S192" s="16">
        <f t="shared" si="8"/>
        <v>42226.313298611116</v>
      </c>
    </row>
    <row r="193" spans="1:19" ht="48" x14ac:dyDescent="0.2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6"/>
        <v>12</v>
      </c>
      <c r="O193" t="s">
        <v>8301</v>
      </c>
      <c r="P193">
        <f t="shared" si="7"/>
        <v>2796.67</v>
      </c>
      <c r="Q193" s="11" t="s">
        <v>8324</v>
      </c>
      <c r="R193" t="s">
        <v>8325</v>
      </c>
      <c r="S193" s="16">
        <f t="shared" si="8"/>
        <v>42531.228437500002</v>
      </c>
    </row>
    <row r="194" spans="1:19" ht="48" x14ac:dyDescent="0.2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9" xml:space="preserve"> ROUND(E194/D194*100,0)</f>
        <v>105</v>
      </c>
      <c r="O194" t="s">
        <v>8267</v>
      </c>
      <c r="P194">
        <f t="shared" ref="P194:P257" si="10">IFERROR(ROUND(E194/L194,2),0)</f>
        <v>55.07</v>
      </c>
      <c r="Q194" s="11" t="s">
        <v>8322</v>
      </c>
      <c r="R194" t="s">
        <v>8323</v>
      </c>
      <c r="S194" s="16">
        <f t="shared" ref="S194:S257" si="11">(((J194/60)/60)/24)+DATE(1970,1,1)</f>
        <v>40904.738194444442</v>
      </c>
    </row>
    <row r="195" spans="1:19" ht="32" x14ac:dyDescent="0.2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9"/>
        <v>104</v>
      </c>
      <c r="O195" t="s">
        <v>8301</v>
      </c>
      <c r="P195">
        <f t="shared" si="10"/>
        <v>922.22</v>
      </c>
      <c r="Q195" s="11" t="s">
        <v>8324</v>
      </c>
      <c r="R195" t="s">
        <v>8325</v>
      </c>
      <c r="S195" s="16">
        <f t="shared" si="11"/>
        <v>42756.690162037034</v>
      </c>
    </row>
    <row r="196" spans="1:19" ht="48" x14ac:dyDescent="0.2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9"/>
        <v>113</v>
      </c>
      <c r="O196" t="s">
        <v>8267</v>
      </c>
      <c r="P196">
        <f t="shared" si="10"/>
        <v>109.04</v>
      </c>
      <c r="Q196" s="11" t="s">
        <v>8322</v>
      </c>
      <c r="R196" t="s">
        <v>8323</v>
      </c>
      <c r="S196" s="16">
        <f t="shared" si="11"/>
        <v>41949.697962962964</v>
      </c>
    </row>
    <row r="197" spans="1:19" ht="48" x14ac:dyDescent="0.2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9"/>
        <v>20</v>
      </c>
      <c r="O197" t="s">
        <v>8301</v>
      </c>
      <c r="P197">
        <f t="shared" si="10"/>
        <v>202.23</v>
      </c>
      <c r="Q197" s="11" t="s">
        <v>8324</v>
      </c>
      <c r="R197" t="s">
        <v>8325</v>
      </c>
      <c r="S197" s="16">
        <f t="shared" si="11"/>
        <v>42334.803923611107</v>
      </c>
    </row>
    <row r="198" spans="1:19" ht="32" x14ac:dyDescent="0.2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9"/>
        <v>116</v>
      </c>
      <c r="O198" t="s">
        <v>8267</v>
      </c>
      <c r="P198">
        <f t="shared" si="10"/>
        <v>246.61</v>
      </c>
      <c r="Q198" s="11" t="s">
        <v>8322</v>
      </c>
      <c r="R198" t="s">
        <v>8323</v>
      </c>
      <c r="S198" s="16">
        <f t="shared" si="11"/>
        <v>41943.293912037036</v>
      </c>
    </row>
    <row r="199" spans="1:19" ht="32" x14ac:dyDescent="0.2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9"/>
        <v>150</v>
      </c>
      <c r="O199" t="s">
        <v>8267</v>
      </c>
      <c r="P199">
        <f t="shared" si="10"/>
        <v>97.82</v>
      </c>
      <c r="Q199" s="11" t="s">
        <v>8322</v>
      </c>
      <c r="R199" t="s">
        <v>8323</v>
      </c>
      <c r="S199" s="16">
        <f t="shared" si="11"/>
        <v>41164.040960648148</v>
      </c>
    </row>
    <row r="200" spans="1:19" ht="48" x14ac:dyDescent="0.2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9"/>
        <v>203</v>
      </c>
      <c r="O200" t="s">
        <v>8296</v>
      </c>
      <c r="P200">
        <f t="shared" si="10"/>
        <v>130.22999999999999</v>
      </c>
      <c r="Q200" s="11" t="s">
        <v>8320</v>
      </c>
      <c r="R200" t="s">
        <v>8321</v>
      </c>
      <c r="S200" s="16">
        <f t="shared" si="11"/>
        <v>41836.625254629631</v>
      </c>
    </row>
    <row r="201" spans="1:19" ht="32" x14ac:dyDescent="0.2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9"/>
        <v>40</v>
      </c>
      <c r="O201" t="s">
        <v>8271</v>
      </c>
      <c r="P201">
        <f t="shared" si="10"/>
        <v>162.91999999999999</v>
      </c>
      <c r="Q201" s="11" t="s">
        <v>8309</v>
      </c>
      <c r="R201" t="s">
        <v>8311</v>
      </c>
      <c r="S201" s="16">
        <f t="shared" si="11"/>
        <v>42278.498240740737</v>
      </c>
    </row>
    <row r="202" spans="1:19" ht="48" x14ac:dyDescent="0.2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9"/>
        <v>183</v>
      </c>
      <c r="O202" t="s">
        <v>8263</v>
      </c>
      <c r="P202">
        <f t="shared" si="10"/>
        <v>159.51</v>
      </c>
      <c r="Q202" s="11" t="s">
        <v>8322</v>
      </c>
      <c r="R202" t="s">
        <v>8333</v>
      </c>
      <c r="S202" s="16">
        <f t="shared" si="11"/>
        <v>42032.693043981482</v>
      </c>
    </row>
    <row r="203" spans="1:19" ht="48" x14ac:dyDescent="0.2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9"/>
        <v>322</v>
      </c>
      <c r="O203" t="s">
        <v>8283</v>
      </c>
      <c r="P203">
        <f t="shared" si="10"/>
        <v>56.41</v>
      </c>
      <c r="Q203" s="11" t="s">
        <v>8314</v>
      </c>
      <c r="R203" t="s">
        <v>8315</v>
      </c>
      <c r="S203" s="16">
        <f t="shared" si="11"/>
        <v>42072.488182870366</v>
      </c>
    </row>
    <row r="204" spans="1:19" ht="32" x14ac:dyDescent="0.2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9"/>
        <v>100</v>
      </c>
      <c r="O204" t="s">
        <v>8269</v>
      </c>
      <c r="P204">
        <f t="shared" si="10"/>
        <v>550.04</v>
      </c>
      <c r="Q204" s="11" t="s">
        <v>8324</v>
      </c>
      <c r="R204" t="s">
        <v>8327</v>
      </c>
      <c r="S204" s="16">
        <f t="shared" si="11"/>
        <v>41887.292187500003</v>
      </c>
    </row>
    <row r="205" spans="1:19" ht="48" x14ac:dyDescent="0.2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9"/>
        <v>819</v>
      </c>
      <c r="O205" t="s">
        <v>8293</v>
      </c>
      <c r="P205">
        <f t="shared" si="10"/>
        <v>152.62</v>
      </c>
      <c r="Q205" s="11" t="s">
        <v>8309</v>
      </c>
      <c r="R205" t="s">
        <v>8310</v>
      </c>
      <c r="S205" s="16">
        <f t="shared" si="11"/>
        <v>41069.088506944441</v>
      </c>
    </row>
    <row r="206" spans="1:19" ht="32" x14ac:dyDescent="0.2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9"/>
        <v>42</v>
      </c>
      <c r="O206" t="s">
        <v>8271</v>
      </c>
      <c r="P206">
        <f t="shared" si="10"/>
        <v>364.35</v>
      </c>
      <c r="Q206" s="11" t="s">
        <v>8309</v>
      </c>
      <c r="R206" t="s">
        <v>8311</v>
      </c>
      <c r="S206" s="16">
        <f t="shared" si="11"/>
        <v>42740.693692129629</v>
      </c>
    </row>
    <row r="207" spans="1:19" ht="48" x14ac:dyDescent="0.2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9"/>
        <v>107</v>
      </c>
      <c r="O207" t="s">
        <v>8283</v>
      </c>
      <c r="P207">
        <f t="shared" si="10"/>
        <v>170.45</v>
      </c>
      <c r="Q207" s="11" t="s">
        <v>8314</v>
      </c>
      <c r="R207" t="s">
        <v>8315</v>
      </c>
      <c r="S207" s="16">
        <f t="shared" si="11"/>
        <v>42493.167719907404</v>
      </c>
    </row>
    <row r="208" spans="1:19" ht="48" x14ac:dyDescent="0.2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9"/>
        <v>114</v>
      </c>
      <c r="O208" t="s">
        <v>8269</v>
      </c>
      <c r="P208">
        <f t="shared" si="10"/>
        <v>119.18</v>
      </c>
      <c r="Q208" s="11" t="s">
        <v>8324</v>
      </c>
      <c r="R208" t="s">
        <v>8327</v>
      </c>
      <c r="S208" s="16">
        <f t="shared" si="11"/>
        <v>42480.078715277778</v>
      </c>
    </row>
    <row r="209" spans="1:19" ht="48" x14ac:dyDescent="0.2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9"/>
        <v>114</v>
      </c>
      <c r="O209" t="s">
        <v>8293</v>
      </c>
      <c r="P209">
        <f t="shared" si="10"/>
        <v>64.02</v>
      </c>
      <c r="Q209" s="11" t="s">
        <v>8309</v>
      </c>
      <c r="R209" t="s">
        <v>8310</v>
      </c>
      <c r="S209" s="16">
        <f t="shared" si="11"/>
        <v>41731.520949074074</v>
      </c>
    </row>
    <row r="210" spans="1:19" ht="32" x14ac:dyDescent="0.2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9"/>
        <v>662</v>
      </c>
      <c r="O210" t="s">
        <v>8286</v>
      </c>
      <c r="P210">
        <f t="shared" si="10"/>
        <v>43.33</v>
      </c>
      <c r="Q210" s="11" t="s">
        <v>8312</v>
      </c>
      <c r="R210" t="s">
        <v>8313</v>
      </c>
      <c r="S210" s="16">
        <f t="shared" si="11"/>
        <v>40766.041921296295</v>
      </c>
    </row>
    <row r="211" spans="1:19" ht="48" x14ac:dyDescent="0.2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9"/>
        <v>404</v>
      </c>
      <c r="O211" t="s">
        <v>8295</v>
      </c>
      <c r="P211">
        <f t="shared" si="10"/>
        <v>82.4</v>
      </c>
      <c r="Q211" s="11" t="s">
        <v>8317</v>
      </c>
      <c r="R211" t="s">
        <v>8318</v>
      </c>
      <c r="S211" s="16">
        <f t="shared" si="11"/>
        <v>42234.624895833331</v>
      </c>
    </row>
    <row r="212" spans="1:19" ht="48" x14ac:dyDescent="0.2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9"/>
        <v>132</v>
      </c>
      <c r="O212" t="s">
        <v>8293</v>
      </c>
      <c r="P212">
        <f t="shared" si="10"/>
        <v>46.58</v>
      </c>
      <c r="Q212" s="11" t="s">
        <v>8309</v>
      </c>
      <c r="R212" t="s">
        <v>8310</v>
      </c>
      <c r="S212" s="16">
        <f t="shared" si="11"/>
        <v>41738.864803240744</v>
      </c>
    </row>
    <row r="213" spans="1:19" ht="48" x14ac:dyDescent="0.2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9"/>
        <v>786</v>
      </c>
      <c r="O213" t="s">
        <v>8283</v>
      </c>
      <c r="P213">
        <f t="shared" si="10"/>
        <v>71.59</v>
      </c>
      <c r="Q213" s="11" t="s">
        <v>8314</v>
      </c>
      <c r="R213" t="s">
        <v>8315</v>
      </c>
      <c r="S213" s="16">
        <f t="shared" si="11"/>
        <v>41759.923101851848</v>
      </c>
    </row>
    <row r="214" spans="1:19" ht="48" x14ac:dyDescent="0.2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9"/>
        <v>112</v>
      </c>
      <c r="O214" t="s">
        <v>8301</v>
      </c>
      <c r="P214">
        <f t="shared" si="10"/>
        <v>149.44</v>
      </c>
      <c r="Q214" s="11" t="s">
        <v>8324</v>
      </c>
      <c r="R214" t="s">
        <v>8325</v>
      </c>
      <c r="S214" s="16">
        <f t="shared" si="11"/>
        <v>41899.294942129629</v>
      </c>
    </row>
    <row r="215" spans="1:19" ht="32" x14ac:dyDescent="0.2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9"/>
        <v>270</v>
      </c>
      <c r="O215" t="s">
        <v>8283</v>
      </c>
      <c r="P215">
        <f t="shared" si="10"/>
        <v>76.44</v>
      </c>
      <c r="Q215" s="11" t="s">
        <v>8314</v>
      </c>
      <c r="R215" t="s">
        <v>8315</v>
      </c>
      <c r="S215" s="16">
        <f t="shared" si="11"/>
        <v>42326.818738425922</v>
      </c>
    </row>
    <row r="216" spans="1:19" ht="48" x14ac:dyDescent="0.2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9"/>
        <v>326</v>
      </c>
      <c r="O216" t="s">
        <v>8299</v>
      </c>
      <c r="P216">
        <f t="shared" si="10"/>
        <v>80.02</v>
      </c>
      <c r="Q216" s="11" t="s">
        <v>8309</v>
      </c>
      <c r="R216" t="s">
        <v>8316</v>
      </c>
      <c r="S216" s="16">
        <f t="shared" si="11"/>
        <v>41915.747314814813</v>
      </c>
    </row>
    <row r="217" spans="1:19" ht="48" x14ac:dyDescent="0.2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9"/>
        <v>111</v>
      </c>
      <c r="O217" t="s">
        <v>8267</v>
      </c>
      <c r="P217">
        <f t="shared" si="10"/>
        <v>109.82</v>
      </c>
      <c r="Q217" s="11" t="s">
        <v>8322</v>
      </c>
      <c r="R217" t="s">
        <v>8323</v>
      </c>
      <c r="S217" s="16">
        <f t="shared" si="11"/>
        <v>41936.001226851848</v>
      </c>
    </row>
    <row r="218" spans="1:19" ht="48" x14ac:dyDescent="0.2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9"/>
        <v>155</v>
      </c>
      <c r="O218" t="s">
        <v>8274</v>
      </c>
      <c r="P218">
        <f t="shared" si="10"/>
        <v>82.96</v>
      </c>
      <c r="Q218" s="11" t="s">
        <v>8328</v>
      </c>
      <c r="R218" t="s">
        <v>8332</v>
      </c>
      <c r="S218" s="16">
        <f t="shared" si="11"/>
        <v>41116.690104166664</v>
      </c>
    </row>
    <row r="219" spans="1:19" ht="48" x14ac:dyDescent="0.2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9"/>
        <v>101</v>
      </c>
      <c r="O219" t="s">
        <v>8267</v>
      </c>
      <c r="P219">
        <f t="shared" si="10"/>
        <v>287.31</v>
      </c>
      <c r="Q219" s="11" t="s">
        <v>8322</v>
      </c>
      <c r="R219" t="s">
        <v>8323</v>
      </c>
      <c r="S219" s="16">
        <f t="shared" si="11"/>
        <v>41019.793032407404</v>
      </c>
    </row>
    <row r="220" spans="1:19" ht="32" x14ac:dyDescent="0.2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9"/>
        <v>109</v>
      </c>
      <c r="O220" t="s">
        <v>8263</v>
      </c>
      <c r="P220">
        <f t="shared" si="10"/>
        <v>66.349999999999994</v>
      </c>
      <c r="Q220" s="11" t="s">
        <v>8322</v>
      </c>
      <c r="R220" t="s">
        <v>8333</v>
      </c>
      <c r="S220" s="16">
        <f t="shared" si="11"/>
        <v>42229.820173611108</v>
      </c>
    </row>
    <row r="221" spans="1:19" ht="48" x14ac:dyDescent="0.2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9"/>
        <v>253</v>
      </c>
      <c r="O221" t="s">
        <v>8283</v>
      </c>
      <c r="P221">
        <f t="shared" si="10"/>
        <v>121</v>
      </c>
      <c r="Q221" s="11" t="s">
        <v>8314</v>
      </c>
      <c r="R221" t="s">
        <v>8315</v>
      </c>
      <c r="S221" s="16">
        <f t="shared" si="11"/>
        <v>42503.66474537037</v>
      </c>
    </row>
    <row r="222" spans="1:19" ht="48" x14ac:dyDescent="0.2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9"/>
        <v>107</v>
      </c>
      <c r="O222" t="s">
        <v>8267</v>
      </c>
      <c r="P222">
        <f t="shared" si="10"/>
        <v>66.7</v>
      </c>
      <c r="Q222" s="11" t="s">
        <v>8322</v>
      </c>
      <c r="R222" t="s">
        <v>8323</v>
      </c>
      <c r="S222" s="16">
        <f t="shared" si="11"/>
        <v>42479.626875000002</v>
      </c>
    </row>
    <row r="223" spans="1:19" ht="48" x14ac:dyDescent="0.2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9"/>
        <v>124</v>
      </c>
      <c r="O223" t="s">
        <v>8293</v>
      </c>
      <c r="P223">
        <f t="shared" si="10"/>
        <v>194.26</v>
      </c>
      <c r="Q223" s="11" t="s">
        <v>8309</v>
      </c>
      <c r="R223" t="s">
        <v>8310</v>
      </c>
      <c r="S223" s="16">
        <f t="shared" si="11"/>
        <v>41535.812708333331</v>
      </c>
    </row>
    <row r="224" spans="1:19" ht="32" x14ac:dyDescent="0.2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9"/>
        <v>103</v>
      </c>
      <c r="O224" t="s">
        <v>8267</v>
      </c>
      <c r="P224">
        <f t="shared" si="10"/>
        <v>133.13999999999999</v>
      </c>
      <c r="Q224" s="11" t="s">
        <v>8322</v>
      </c>
      <c r="R224" t="s">
        <v>8323</v>
      </c>
      <c r="S224" s="16">
        <f t="shared" si="11"/>
        <v>41646.628032407411</v>
      </c>
    </row>
    <row r="225" spans="1:19" ht="32" x14ac:dyDescent="0.2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9"/>
        <v>103</v>
      </c>
      <c r="O225" t="s">
        <v>8267</v>
      </c>
      <c r="P225">
        <f t="shared" si="10"/>
        <v>106.62</v>
      </c>
      <c r="Q225" s="11" t="s">
        <v>8322</v>
      </c>
      <c r="R225" t="s">
        <v>8323</v>
      </c>
      <c r="S225" s="16">
        <f t="shared" si="11"/>
        <v>42647.446597222224</v>
      </c>
    </row>
    <row r="226" spans="1:19" ht="48" x14ac:dyDescent="0.2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9"/>
        <v>102</v>
      </c>
      <c r="O226" t="s">
        <v>8296</v>
      </c>
      <c r="P226">
        <f t="shared" si="10"/>
        <v>219.93</v>
      </c>
      <c r="Q226" s="11" t="s">
        <v>8320</v>
      </c>
      <c r="R226" t="s">
        <v>8321</v>
      </c>
      <c r="S226" s="16">
        <f t="shared" si="11"/>
        <v>42332.89980324074</v>
      </c>
    </row>
    <row r="227" spans="1:19" ht="48" x14ac:dyDescent="0.2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9"/>
        <v>102</v>
      </c>
      <c r="O227" t="s">
        <v>8267</v>
      </c>
      <c r="P227">
        <f t="shared" si="10"/>
        <v>104.82</v>
      </c>
      <c r="Q227" s="11" t="s">
        <v>8322</v>
      </c>
      <c r="R227" t="s">
        <v>8323</v>
      </c>
      <c r="S227" s="16">
        <f t="shared" si="11"/>
        <v>41379.515775462962</v>
      </c>
    </row>
    <row r="228" spans="1:19" ht="48" x14ac:dyDescent="0.2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9"/>
        <v>118</v>
      </c>
      <c r="O228" t="s">
        <v>8274</v>
      </c>
      <c r="P228">
        <f t="shared" si="10"/>
        <v>98.03</v>
      </c>
      <c r="Q228" s="11" t="s">
        <v>8328</v>
      </c>
      <c r="R228" t="s">
        <v>8332</v>
      </c>
      <c r="S228" s="16">
        <f t="shared" si="11"/>
        <v>40921.919340277782</v>
      </c>
    </row>
    <row r="229" spans="1:19" ht="32" x14ac:dyDescent="0.2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9"/>
        <v>35</v>
      </c>
      <c r="O229" t="s">
        <v>8271</v>
      </c>
      <c r="P229">
        <f t="shared" si="10"/>
        <v>119.39</v>
      </c>
      <c r="Q229" s="11" t="s">
        <v>8309</v>
      </c>
      <c r="R229" t="s">
        <v>8311</v>
      </c>
      <c r="S229" s="16">
        <f t="shared" si="11"/>
        <v>42094.808182870373</v>
      </c>
    </row>
    <row r="230" spans="1:19" ht="16" x14ac:dyDescent="0.2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9"/>
        <v>177</v>
      </c>
      <c r="O230" t="s">
        <v>8301</v>
      </c>
      <c r="P230">
        <f t="shared" si="10"/>
        <v>97</v>
      </c>
      <c r="Q230" s="11" t="s">
        <v>8324</v>
      </c>
      <c r="R230" t="s">
        <v>8325</v>
      </c>
      <c r="S230" s="16">
        <f t="shared" si="11"/>
        <v>42337.02039351852</v>
      </c>
    </row>
    <row r="231" spans="1:19" ht="48" x14ac:dyDescent="0.2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9"/>
        <v>101</v>
      </c>
      <c r="O231" t="s">
        <v>8296</v>
      </c>
      <c r="P231">
        <f t="shared" si="10"/>
        <v>271.51</v>
      </c>
      <c r="Q231" s="11" t="s">
        <v>8320</v>
      </c>
      <c r="R231" t="s">
        <v>8321</v>
      </c>
      <c r="S231" s="16">
        <f t="shared" si="11"/>
        <v>42770.201481481476</v>
      </c>
    </row>
    <row r="232" spans="1:19" ht="32" x14ac:dyDescent="0.2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9"/>
        <v>101</v>
      </c>
      <c r="O232" t="s">
        <v>8269</v>
      </c>
      <c r="P232">
        <f t="shared" si="10"/>
        <v>131.13999999999999</v>
      </c>
      <c r="Q232" s="11" t="s">
        <v>8324</v>
      </c>
      <c r="R232" t="s">
        <v>8327</v>
      </c>
      <c r="S232" s="16">
        <f t="shared" si="11"/>
        <v>42252.474351851852</v>
      </c>
    </row>
    <row r="233" spans="1:19" ht="32" x14ac:dyDescent="0.2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9"/>
        <v>59</v>
      </c>
      <c r="O233" t="s">
        <v>8271</v>
      </c>
      <c r="P233">
        <f t="shared" si="10"/>
        <v>153.43</v>
      </c>
      <c r="Q233" s="11" t="s">
        <v>8309</v>
      </c>
      <c r="R233" t="s">
        <v>8311</v>
      </c>
      <c r="S233" s="16">
        <f t="shared" si="11"/>
        <v>42282.168993055559</v>
      </c>
    </row>
    <row r="234" spans="1:19" ht="64" x14ac:dyDescent="0.2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9"/>
        <v>100</v>
      </c>
      <c r="O234" t="s">
        <v>8269</v>
      </c>
      <c r="P234">
        <f t="shared" si="10"/>
        <v>262.11</v>
      </c>
      <c r="Q234" s="11" t="s">
        <v>8324</v>
      </c>
      <c r="R234" t="s">
        <v>8327</v>
      </c>
      <c r="S234" s="16">
        <f t="shared" si="11"/>
        <v>42219.665173611109</v>
      </c>
    </row>
    <row r="235" spans="1:19" ht="48" x14ac:dyDescent="0.2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9"/>
        <v>185</v>
      </c>
      <c r="O235" t="s">
        <v>8295</v>
      </c>
      <c r="P235">
        <f t="shared" si="10"/>
        <v>65.319999999999993</v>
      </c>
      <c r="Q235" s="11" t="s">
        <v>8317</v>
      </c>
      <c r="R235" t="s">
        <v>8318</v>
      </c>
      <c r="S235" s="16">
        <f t="shared" si="11"/>
        <v>42417.625046296293</v>
      </c>
    </row>
    <row r="236" spans="1:19" ht="48" x14ac:dyDescent="0.2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9"/>
        <v>139</v>
      </c>
      <c r="O236" t="s">
        <v>8286</v>
      </c>
      <c r="P236">
        <f t="shared" si="10"/>
        <v>103.2</v>
      </c>
      <c r="Q236" s="11" t="s">
        <v>8312</v>
      </c>
      <c r="R236" t="s">
        <v>8313</v>
      </c>
      <c r="S236" s="16">
        <f t="shared" si="11"/>
        <v>41533.542858796296</v>
      </c>
    </row>
    <row r="237" spans="1:19" ht="48" x14ac:dyDescent="0.2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9"/>
        <v>139</v>
      </c>
      <c r="O237" t="s">
        <v>8274</v>
      </c>
      <c r="P237">
        <f t="shared" si="10"/>
        <v>40.35</v>
      </c>
      <c r="Q237" s="11" t="s">
        <v>8328</v>
      </c>
      <c r="R237" t="s">
        <v>8332</v>
      </c>
      <c r="S237" s="16">
        <f t="shared" si="11"/>
        <v>42723.63653935185</v>
      </c>
    </row>
    <row r="238" spans="1:19" ht="48" x14ac:dyDescent="0.2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9"/>
        <v>102</v>
      </c>
      <c r="O238" t="s">
        <v>8267</v>
      </c>
      <c r="P238">
        <f t="shared" si="10"/>
        <v>119.99</v>
      </c>
      <c r="Q238" s="11" t="s">
        <v>8322</v>
      </c>
      <c r="R238" t="s">
        <v>8323</v>
      </c>
      <c r="S238" s="16">
        <f t="shared" si="11"/>
        <v>42111.970995370371</v>
      </c>
    </row>
    <row r="239" spans="1:19" ht="48" x14ac:dyDescent="0.2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9"/>
        <v>105</v>
      </c>
      <c r="O239" t="s">
        <v>8274</v>
      </c>
      <c r="P239">
        <f t="shared" si="10"/>
        <v>83.97</v>
      </c>
      <c r="Q239" s="11" t="s">
        <v>8328</v>
      </c>
      <c r="R239" t="s">
        <v>8332</v>
      </c>
      <c r="S239" s="16">
        <f t="shared" si="11"/>
        <v>41710.594282407408</v>
      </c>
    </row>
    <row r="240" spans="1:19" ht="32" x14ac:dyDescent="0.2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9"/>
        <v>226</v>
      </c>
      <c r="O240" t="s">
        <v>8293</v>
      </c>
      <c r="P240">
        <f t="shared" si="10"/>
        <v>230.56</v>
      </c>
      <c r="Q240" s="11" t="s">
        <v>8309</v>
      </c>
      <c r="R240" t="s">
        <v>8310</v>
      </c>
      <c r="S240" s="16">
        <f t="shared" si="11"/>
        <v>40941.199826388889</v>
      </c>
    </row>
    <row r="241" spans="1:19" ht="48" x14ac:dyDescent="0.2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9"/>
        <v>34</v>
      </c>
      <c r="O241" t="s">
        <v>8271</v>
      </c>
      <c r="P241">
        <f t="shared" si="10"/>
        <v>99.97</v>
      </c>
      <c r="Q241" s="11" t="s">
        <v>8309</v>
      </c>
      <c r="R241" t="s">
        <v>8311</v>
      </c>
      <c r="S241" s="16">
        <f t="shared" si="11"/>
        <v>42678.459120370375</v>
      </c>
    </row>
    <row r="242" spans="1:19" ht="48" x14ac:dyDescent="0.2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9"/>
        <v>421</v>
      </c>
      <c r="O242" t="s">
        <v>8293</v>
      </c>
      <c r="P242">
        <f t="shared" si="10"/>
        <v>164.91</v>
      </c>
      <c r="Q242" s="11" t="s">
        <v>8309</v>
      </c>
      <c r="R242" t="s">
        <v>8310</v>
      </c>
      <c r="S242" s="16">
        <f t="shared" si="11"/>
        <v>41424.27107638889</v>
      </c>
    </row>
    <row r="243" spans="1:19" ht="48" x14ac:dyDescent="0.2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9"/>
        <v>39</v>
      </c>
      <c r="O243" t="s">
        <v>8292</v>
      </c>
      <c r="P243">
        <f t="shared" si="10"/>
        <v>117.49</v>
      </c>
      <c r="Q243" s="11" t="s">
        <v>8309</v>
      </c>
      <c r="R243" t="s">
        <v>8319</v>
      </c>
      <c r="S243" s="16">
        <f t="shared" si="11"/>
        <v>42264.963159722218</v>
      </c>
    </row>
    <row r="244" spans="1:19" ht="32" x14ac:dyDescent="0.2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9"/>
        <v>209</v>
      </c>
      <c r="O244" t="s">
        <v>8293</v>
      </c>
      <c r="P244">
        <f t="shared" si="10"/>
        <v>131.99</v>
      </c>
      <c r="Q244" s="11" t="s">
        <v>8309</v>
      </c>
      <c r="R244" t="s">
        <v>8310</v>
      </c>
      <c r="S244" s="16">
        <f t="shared" si="11"/>
        <v>41313.755219907405</v>
      </c>
    </row>
    <row r="245" spans="1:19" ht="48" x14ac:dyDescent="0.2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9"/>
        <v>111</v>
      </c>
      <c r="O245" t="s">
        <v>8286</v>
      </c>
      <c r="P245">
        <f t="shared" si="10"/>
        <v>90.5</v>
      </c>
      <c r="Q245" s="11" t="s">
        <v>8312</v>
      </c>
      <c r="R245" t="s">
        <v>8313</v>
      </c>
      <c r="S245" s="16">
        <f t="shared" si="11"/>
        <v>40840.615787037037</v>
      </c>
    </row>
    <row r="246" spans="1:19" ht="32" x14ac:dyDescent="0.2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9"/>
        <v>133</v>
      </c>
      <c r="O246" t="s">
        <v>8293</v>
      </c>
      <c r="P246">
        <f t="shared" si="10"/>
        <v>73.5</v>
      </c>
      <c r="Q246" s="11" t="s">
        <v>8309</v>
      </c>
      <c r="R246" t="s">
        <v>8310</v>
      </c>
      <c r="S246" s="16">
        <f t="shared" si="11"/>
        <v>41704.735937500001</v>
      </c>
    </row>
    <row r="247" spans="1:19" ht="48" x14ac:dyDescent="0.2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9"/>
        <v>104</v>
      </c>
      <c r="O247" t="s">
        <v>8286</v>
      </c>
      <c r="P247">
        <f t="shared" si="10"/>
        <v>96.88</v>
      </c>
      <c r="Q247" s="11" t="s">
        <v>8312</v>
      </c>
      <c r="R247" t="s">
        <v>8313</v>
      </c>
      <c r="S247" s="16">
        <f t="shared" si="11"/>
        <v>42073.957569444443</v>
      </c>
    </row>
    <row r="248" spans="1:19" ht="48" x14ac:dyDescent="0.2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9"/>
        <v>132</v>
      </c>
      <c r="O248" t="s">
        <v>8272</v>
      </c>
      <c r="P248">
        <f t="shared" si="10"/>
        <v>215.73</v>
      </c>
      <c r="Q248" s="11" t="s">
        <v>8312</v>
      </c>
      <c r="R248" t="s">
        <v>8334</v>
      </c>
      <c r="S248" s="16">
        <f t="shared" si="11"/>
        <v>40977.805300925924</v>
      </c>
    </row>
    <row r="249" spans="1:19" ht="48" x14ac:dyDescent="0.2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9"/>
        <v>110</v>
      </c>
      <c r="O249" t="s">
        <v>8301</v>
      </c>
      <c r="P249">
        <f t="shared" si="10"/>
        <v>94.55</v>
      </c>
      <c r="Q249" s="11" t="s">
        <v>8324</v>
      </c>
      <c r="R249" t="s">
        <v>8325</v>
      </c>
      <c r="S249" s="16">
        <f t="shared" si="11"/>
        <v>41932.708877314813</v>
      </c>
    </row>
    <row r="250" spans="1:19" ht="32" x14ac:dyDescent="0.2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9"/>
        <v>118</v>
      </c>
      <c r="O250" t="s">
        <v>8275</v>
      </c>
      <c r="P250">
        <f t="shared" si="10"/>
        <v>65.86</v>
      </c>
      <c r="Q250" s="11" t="s">
        <v>8328</v>
      </c>
      <c r="R250" t="s">
        <v>8337</v>
      </c>
      <c r="S250" s="16">
        <f t="shared" si="11"/>
        <v>42702.212337962963</v>
      </c>
    </row>
    <row r="251" spans="1:19" ht="48" x14ac:dyDescent="0.2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9"/>
        <v>131</v>
      </c>
      <c r="O251" t="s">
        <v>8263</v>
      </c>
      <c r="P251">
        <f t="shared" si="10"/>
        <v>150.9</v>
      </c>
      <c r="Q251" s="11" t="s">
        <v>8322</v>
      </c>
      <c r="R251" t="s">
        <v>8333</v>
      </c>
      <c r="S251" s="16">
        <f t="shared" si="11"/>
        <v>41754.047083333331</v>
      </c>
    </row>
    <row r="252" spans="1:19" ht="48" x14ac:dyDescent="0.2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9"/>
        <v>408</v>
      </c>
      <c r="O252" t="s">
        <v>8299</v>
      </c>
      <c r="P252">
        <f t="shared" si="10"/>
        <v>81.95</v>
      </c>
      <c r="Q252" s="11" t="s">
        <v>8309</v>
      </c>
      <c r="R252" t="s">
        <v>8316</v>
      </c>
      <c r="S252" s="16">
        <f t="shared" si="11"/>
        <v>42184.874675925923</v>
      </c>
    </row>
    <row r="253" spans="1:19" ht="32" x14ac:dyDescent="0.2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9"/>
        <v>141</v>
      </c>
      <c r="O253" t="s">
        <v>8299</v>
      </c>
      <c r="P253">
        <f t="shared" si="10"/>
        <v>55.76</v>
      </c>
      <c r="Q253" s="11" t="s">
        <v>8309</v>
      </c>
      <c r="R253" t="s">
        <v>8316</v>
      </c>
      <c r="S253" s="16">
        <f t="shared" si="11"/>
        <v>42564.881076388891</v>
      </c>
    </row>
    <row r="254" spans="1:19" ht="48" x14ac:dyDescent="0.2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9"/>
        <v>267</v>
      </c>
      <c r="O254" t="s">
        <v>8271</v>
      </c>
      <c r="P254">
        <f t="shared" si="10"/>
        <v>31.66</v>
      </c>
      <c r="Q254" s="11" t="s">
        <v>8309</v>
      </c>
      <c r="R254" t="s">
        <v>8311</v>
      </c>
      <c r="S254" s="16">
        <f t="shared" si="11"/>
        <v>42163.957326388889</v>
      </c>
    </row>
    <row r="255" spans="1:19" ht="48" x14ac:dyDescent="0.2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9"/>
        <v>229</v>
      </c>
      <c r="O255" t="s">
        <v>8267</v>
      </c>
      <c r="P255">
        <f t="shared" si="10"/>
        <v>56.9</v>
      </c>
      <c r="Q255" s="11" t="s">
        <v>8322</v>
      </c>
      <c r="R255" t="s">
        <v>8323</v>
      </c>
      <c r="S255" s="16">
        <f t="shared" si="11"/>
        <v>41506.756111111114</v>
      </c>
    </row>
    <row r="256" spans="1:19" ht="32" x14ac:dyDescent="0.2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9"/>
        <v>128</v>
      </c>
      <c r="O256" t="s">
        <v>8295</v>
      </c>
      <c r="P256">
        <f t="shared" si="10"/>
        <v>75.13</v>
      </c>
      <c r="Q256" s="11" t="s">
        <v>8317</v>
      </c>
      <c r="R256" t="s">
        <v>8318</v>
      </c>
      <c r="S256" s="16">
        <f t="shared" si="11"/>
        <v>41572.958495370374</v>
      </c>
    </row>
    <row r="257" spans="1:19" ht="48" x14ac:dyDescent="0.2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9"/>
        <v>106</v>
      </c>
      <c r="O257" t="s">
        <v>8263</v>
      </c>
      <c r="P257">
        <f t="shared" si="10"/>
        <v>93.26</v>
      </c>
      <c r="Q257" s="11" t="s">
        <v>8322</v>
      </c>
      <c r="R257" t="s">
        <v>8333</v>
      </c>
      <c r="S257" s="16">
        <f t="shared" si="11"/>
        <v>41869.542314814818</v>
      </c>
    </row>
    <row r="258" spans="1:19" ht="48" x14ac:dyDescent="0.2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12" xml:space="preserve"> ROUND(E258/D258*100,0)</f>
        <v>103</v>
      </c>
      <c r="O258" t="s">
        <v>8269</v>
      </c>
      <c r="P258">
        <f t="shared" ref="P258:P321" si="13">IFERROR(ROUND(E258/L258,2),0)</f>
        <v>134.26</v>
      </c>
      <c r="Q258" s="11" t="s">
        <v>8324</v>
      </c>
      <c r="R258" t="s">
        <v>8327</v>
      </c>
      <c r="S258" s="16">
        <f t="shared" ref="S258:S321" si="14">(((J258/60)/60)/24)+DATE(1970,1,1)</f>
        <v>42445.19430555556</v>
      </c>
    </row>
    <row r="259" spans="1:19" ht="48" x14ac:dyDescent="0.2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2"/>
        <v>265</v>
      </c>
      <c r="O259" t="s">
        <v>8301</v>
      </c>
      <c r="P259">
        <f t="shared" si="13"/>
        <v>57.63</v>
      </c>
      <c r="Q259" s="11" t="s">
        <v>8324</v>
      </c>
      <c r="R259" t="s">
        <v>8325</v>
      </c>
      <c r="S259" s="16">
        <f t="shared" si="14"/>
        <v>42387.398472222223</v>
      </c>
    </row>
    <row r="260" spans="1:19" ht="48" x14ac:dyDescent="0.2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2"/>
        <v>127</v>
      </c>
      <c r="O260" t="s">
        <v>8301</v>
      </c>
      <c r="P260">
        <f t="shared" si="13"/>
        <v>96.3</v>
      </c>
      <c r="Q260" s="11" t="s">
        <v>8324</v>
      </c>
      <c r="R260" t="s">
        <v>8325</v>
      </c>
      <c r="S260" s="16">
        <f t="shared" si="14"/>
        <v>41466.785231481481</v>
      </c>
    </row>
    <row r="261" spans="1:19" ht="48" x14ac:dyDescent="0.2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2"/>
        <v>106</v>
      </c>
      <c r="O261" t="s">
        <v>8267</v>
      </c>
      <c r="P261">
        <f t="shared" si="13"/>
        <v>72.48</v>
      </c>
      <c r="Q261" s="11" t="s">
        <v>8322</v>
      </c>
      <c r="R261" t="s">
        <v>8323</v>
      </c>
      <c r="S261" s="16">
        <f t="shared" si="14"/>
        <v>41401.565868055557</v>
      </c>
    </row>
    <row r="262" spans="1:19" ht="32" x14ac:dyDescent="0.2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2"/>
        <v>105</v>
      </c>
      <c r="O262" t="s">
        <v>8274</v>
      </c>
      <c r="P262">
        <f t="shared" si="13"/>
        <v>109.45</v>
      </c>
      <c r="Q262" s="11" t="s">
        <v>8328</v>
      </c>
      <c r="R262" t="s">
        <v>8332</v>
      </c>
      <c r="S262" s="16">
        <f t="shared" si="14"/>
        <v>41694.84065972222</v>
      </c>
    </row>
    <row r="263" spans="1:19" ht="48" x14ac:dyDescent="0.2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2"/>
        <v>105</v>
      </c>
      <c r="O263" t="s">
        <v>8267</v>
      </c>
      <c r="P263">
        <f t="shared" si="13"/>
        <v>109.42</v>
      </c>
      <c r="Q263" s="11" t="s">
        <v>8322</v>
      </c>
      <c r="R263" t="s">
        <v>8323</v>
      </c>
      <c r="S263" s="16">
        <f t="shared" si="14"/>
        <v>41612.10024305556</v>
      </c>
    </row>
    <row r="264" spans="1:19" ht="48" x14ac:dyDescent="0.2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2"/>
        <v>418</v>
      </c>
      <c r="O264" t="s">
        <v>8283</v>
      </c>
      <c r="P264">
        <f t="shared" si="13"/>
        <v>84.91</v>
      </c>
      <c r="Q264" s="11" t="s">
        <v>8314</v>
      </c>
      <c r="R264" t="s">
        <v>8315</v>
      </c>
      <c r="S264" s="16">
        <f t="shared" si="14"/>
        <v>42221.67432870371</v>
      </c>
    </row>
    <row r="265" spans="1:19" ht="48" x14ac:dyDescent="0.2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2"/>
        <v>104</v>
      </c>
      <c r="O265" t="s">
        <v>8293</v>
      </c>
      <c r="P265">
        <f t="shared" si="13"/>
        <v>845.7</v>
      </c>
      <c r="Q265" s="11" t="s">
        <v>8309</v>
      </c>
      <c r="R265" t="s">
        <v>8310</v>
      </c>
      <c r="S265" s="16">
        <f t="shared" si="14"/>
        <v>41872.525717592594</v>
      </c>
    </row>
    <row r="266" spans="1:19" ht="48" x14ac:dyDescent="0.2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2"/>
        <v>125</v>
      </c>
      <c r="O266" t="s">
        <v>8293</v>
      </c>
      <c r="P266">
        <f t="shared" si="13"/>
        <v>73.42</v>
      </c>
      <c r="Q266" s="11" t="s">
        <v>8309</v>
      </c>
      <c r="R266" t="s">
        <v>8310</v>
      </c>
      <c r="S266" s="16">
        <f t="shared" si="14"/>
        <v>40961.057349537034</v>
      </c>
    </row>
    <row r="267" spans="1:19" ht="48" x14ac:dyDescent="0.2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2"/>
        <v>36</v>
      </c>
      <c r="O267" t="s">
        <v>8280</v>
      </c>
      <c r="P267">
        <f t="shared" si="13"/>
        <v>100.23</v>
      </c>
      <c r="Q267" s="11" t="s">
        <v>8317</v>
      </c>
      <c r="R267" t="s">
        <v>8335</v>
      </c>
      <c r="S267" s="16">
        <f t="shared" si="14"/>
        <v>41963.759386574078</v>
      </c>
    </row>
    <row r="268" spans="1:19" ht="48" x14ac:dyDescent="0.2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2"/>
        <v>103</v>
      </c>
      <c r="O268" t="s">
        <v>8269</v>
      </c>
      <c r="P268">
        <f t="shared" si="13"/>
        <v>297.02999999999997</v>
      </c>
      <c r="Q268" s="11" t="s">
        <v>8324</v>
      </c>
      <c r="R268" t="s">
        <v>8327</v>
      </c>
      <c r="S268" s="16">
        <f t="shared" si="14"/>
        <v>41884.617314814815</v>
      </c>
    </row>
    <row r="269" spans="1:19" ht="48" x14ac:dyDescent="0.2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2"/>
        <v>309</v>
      </c>
      <c r="O269" t="s">
        <v>8263</v>
      </c>
      <c r="P269">
        <f t="shared" si="13"/>
        <v>117.36</v>
      </c>
      <c r="Q269" s="11" t="s">
        <v>8322</v>
      </c>
      <c r="R269" t="s">
        <v>8333</v>
      </c>
      <c r="S269" s="16">
        <f t="shared" si="14"/>
        <v>41802.790347222224</v>
      </c>
    </row>
    <row r="270" spans="1:19" ht="32" x14ac:dyDescent="0.2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2"/>
        <v>205</v>
      </c>
      <c r="O270" t="s">
        <v>8283</v>
      </c>
      <c r="P270">
        <f t="shared" si="13"/>
        <v>130.53</v>
      </c>
      <c r="Q270" s="11" t="s">
        <v>8314</v>
      </c>
      <c r="R270" t="s">
        <v>8315</v>
      </c>
      <c r="S270" s="16">
        <f t="shared" si="14"/>
        <v>41760.8200462963</v>
      </c>
    </row>
    <row r="271" spans="1:19" ht="48" x14ac:dyDescent="0.2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2"/>
        <v>30</v>
      </c>
      <c r="O271" t="s">
        <v>8271</v>
      </c>
      <c r="P271">
        <f t="shared" si="13"/>
        <v>171.79</v>
      </c>
      <c r="Q271" s="11" t="s">
        <v>8309</v>
      </c>
      <c r="R271" t="s">
        <v>8311</v>
      </c>
      <c r="S271" s="16">
        <f t="shared" si="14"/>
        <v>42574.667650462965</v>
      </c>
    </row>
    <row r="272" spans="1:19" ht="48" x14ac:dyDescent="0.2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2"/>
        <v>102</v>
      </c>
      <c r="O272" t="s">
        <v>8296</v>
      </c>
      <c r="P272">
        <f t="shared" si="13"/>
        <v>108.78</v>
      </c>
      <c r="Q272" s="11" t="s">
        <v>8320</v>
      </c>
      <c r="R272" t="s">
        <v>8321</v>
      </c>
      <c r="S272" s="16">
        <f t="shared" si="14"/>
        <v>42407.637557870374</v>
      </c>
    </row>
    <row r="273" spans="1:19" ht="48" x14ac:dyDescent="0.2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2"/>
        <v>102</v>
      </c>
      <c r="O273" t="s">
        <v>8269</v>
      </c>
      <c r="P273">
        <f t="shared" si="13"/>
        <v>141.71</v>
      </c>
      <c r="Q273" s="11" t="s">
        <v>8324</v>
      </c>
      <c r="R273" t="s">
        <v>8327</v>
      </c>
      <c r="S273" s="16">
        <f t="shared" si="14"/>
        <v>42697.850844907407</v>
      </c>
    </row>
    <row r="274" spans="1:19" ht="48" x14ac:dyDescent="0.2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2"/>
        <v>102</v>
      </c>
      <c r="O274" t="s">
        <v>8267</v>
      </c>
      <c r="P274">
        <f t="shared" si="13"/>
        <v>58.41</v>
      </c>
      <c r="Q274" s="11" t="s">
        <v>8322</v>
      </c>
      <c r="R274" t="s">
        <v>8323</v>
      </c>
      <c r="S274" s="16">
        <f t="shared" si="14"/>
        <v>41926.73778935185</v>
      </c>
    </row>
    <row r="275" spans="1:19" ht="48" x14ac:dyDescent="0.2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2"/>
        <v>122</v>
      </c>
      <c r="O275" t="s">
        <v>8267</v>
      </c>
      <c r="P275">
        <f t="shared" si="13"/>
        <v>709.42</v>
      </c>
      <c r="Q275" s="11" t="s">
        <v>8322</v>
      </c>
      <c r="R275" t="s">
        <v>8323</v>
      </c>
      <c r="S275" s="16">
        <f t="shared" si="14"/>
        <v>42711.795138888891</v>
      </c>
    </row>
    <row r="276" spans="1:19" ht="48" x14ac:dyDescent="0.2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2"/>
        <v>303833</v>
      </c>
      <c r="O276" t="s">
        <v>8274</v>
      </c>
      <c r="P276">
        <f t="shared" si="13"/>
        <v>42.73</v>
      </c>
      <c r="Q276" s="11" t="s">
        <v>8328</v>
      </c>
      <c r="R276" t="s">
        <v>8332</v>
      </c>
      <c r="S276" s="16">
        <f t="shared" si="14"/>
        <v>41855.783645833333</v>
      </c>
    </row>
    <row r="277" spans="1:19" ht="48" x14ac:dyDescent="0.2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2"/>
        <v>202</v>
      </c>
      <c r="O277" t="s">
        <v>8293</v>
      </c>
      <c r="P277">
        <f t="shared" si="13"/>
        <v>45.55</v>
      </c>
      <c r="Q277" s="11" t="s">
        <v>8309</v>
      </c>
      <c r="R277" t="s">
        <v>8310</v>
      </c>
      <c r="S277" s="16">
        <f t="shared" si="14"/>
        <v>42396.494583333333</v>
      </c>
    </row>
    <row r="278" spans="1:19" ht="48" x14ac:dyDescent="0.2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2"/>
        <v>101</v>
      </c>
      <c r="O278" t="s">
        <v>8267</v>
      </c>
      <c r="P278">
        <f t="shared" si="13"/>
        <v>125.79</v>
      </c>
      <c r="Q278" s="11" t="s">
        <v>8322</v>
      </c>
      <c r="R278" t="s">
        <v>8323</v>
      </c>
      <c r="S278" s="16">
        <f t="shared" si="14"/>
        <v>41598.17597222222</v>
      </c>
    </row>
    <row r="279" spans="1:19" ht="48" x14ac:dyDescent="0.2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2"/>
        <v>1212</v>
      </c>
      <c r="O279" t="s">
        <v>8295</v>
      </c>
      <c r="P279">
        <f t="shared" si="13"/>
        <v>27.23</v>
      </c>
      <c r="Q279" s="11" t="s">
        <v>8317</v>
      </c>
      <c r="R279" t="s">
        <v>8318</v>
      </c>
      <c r="S279" s="16">
        <f t="shared" si="14"/>
        <v>41423.910891203705</v>
      </c>
    </row>
    <row r="280" spans="1:19" ht="32" x14ac:dyDescent="0.2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2"/>
        <v>202</v>
      </c>
      <c r="O280" t="s">
        <v>8293</v>
      </c>
      <c r="P280">
        <f t="shared" si="13"/>
        <v>77.23</v>
      </c>
      <c r="Q280" s="11" t="s">
        <v>8309</v>
      </c>
      <c r="R280" t="s">
        <v>8310</v>
      </c>
      <c r="S280" s="16">
        <f t="shared" si="14"/>
        <v>42333.59993055556</v>
      </c>
    </row>
    <row r="281" spans="1:19" ht="32" x14ac:dyDescent="0.2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2"/>
        <v>101</v>
      </c>
      <c r="O281" t="s">
        <v>8267</v>
      </c>
      <c r="P281">
        <f t="shared" si="13"/>
        <v>95.7</v>
      </c>
      <c r="Q281" s="11" t="s">
        <v>8322</v>
      </c>
      <c r="R281" t="s">
        <v>8323</v>
      </c>
      <c r="S281" s="16">
        <f t="shared" si="14"/>
        <v>41589.676886574074</v>
      </c>
    </row>
    <row r="282" spans="1:19" ht="32" x14ac:dyDescent="0.2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2"/>
        <v>126</v>
      </c>
      <c r="O282" t="s">
        <v>8296</v>
      </c>
      <c r="P282">
        <f t="shared" si="13"/>
        <v>81.25</v>
      </c>
      <c r="Q282" s="11" t="s">
        <v>8320</v>
      </c>
      <c r="R282" t="s">
        <v>8321</v>
      </c>
      <c r="S282" s="16">
        <f t="shared" si="14"/>
        <v>42052.666990740734</v>
      </c>
    </row>
    <row r="283" spans="1:19" ht="48" x14ac:dyDescent="0.2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2"/>
        <v>104</v>
      </c>
      <c r="O283" t="s">
        <v>8271</v>
      </c>
      <c r="P283">
        <f t="shared" si="13"/>
        <v>109.34</v>
      </c>
      <c r="Q283" s="11" t="s">
        <v>8309</v>
      </c>
      <c r="R283" t="s">
        <v>8311</v>
      </c>
      <c r="S283" s="16">
        <f t="shared" si="14"/>
        <v>42179.160752314812</v>
      </c>
    </row>
    <row r="284" spans="1:19" ht="32" x14ac:dyDescent="0.2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2"/>
        <v>23</v>
      </c>
      <c r="O284" t="s">
        <v>8265</v>
      </c>
      <c r="P284">
        <f t="shared" si="13"/>
        <v>449.43</v>
      </c>
      <c r="Q284" s="11" t="s">
        <v>8322</v>
      </c>
      <c r="R284" t="s">
        <v>8338</v>
      </c>
      <c r="S284" s="16">
        <f t="shared" si="14"/>
        <v>42090.161828703705</v>
      </c>
    </row>
    <row r="285" spans="1:19" ht="32" x14ac:dyDescent="0.2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2"/>
        <v>300</v>
      </c>
      <c r="O285" t="s">
        <v>8293</v>
      </c>
      <c r="P285">
        <f t="shared" si="13"/>
        <v>70.040000000000006</v>
      </c>
      <c r="Q285" s="11" t="s">
        <v>8309</v>
      </c>
      <c r="R285" t="s">
        <v>8310</v>
      </c>
      <c r="S285" s="16">
        <f t="shared" si="14"/>
        <v>41578.210104166668</v>
      </c>
    </row>
    <row r="286" spans="1:19" ht="48" x14ac:dyDescent="0.2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2"/>
        <v>250</v>
      </c>
      <c r="O286" t="s">
        <v>8283</v>
      </c>
      <c r="P286">
        <f t="shared" si="13"/>
        <v>66.02</v>
      </c>
      <c r="Q286" s="11" t="s">
        <v>8314</v>
      </c>
      <c r="R286" t="s">
        <v>8315</v>
      </c>
      <c r="S286" s="16">
        <f t="shared" si="14"/>
        <v>42213.802199074074</v>
      </c>
    </row>
    <row r="287" spans="1:19" ht="48" x14ac:dyDescent="0.2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2"/>
        <v>120</v>
      </c>
      <c r="O287" t="s">
        <v>8301</v>
      </c>
      <c r="P287">
        <f t="shared" si="13"/>
        <v>92.39</v>
      </c>
      <c r="Q287" s="11" t="s">
        <v>8324</v>
      </c>
      <c r="R287" t="s">
        <v>8325</v>
      </c>
      <c r="S287" s="16">
        <f t="shared" si="14"/>
        <v>41934.914918981485</v>
      </c>
    </row>
    <row r="288" spans="1:19" ht="48" x14ac:dyDescent="0.2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2"/>
        <v>120</v>
      </c>
      <c r="O288" t="s">
        <v>8301</v>
      </c>
      <c r="P288">
        <f t="shared" si="13"/>
        <v>233.9</v>
      </c>
      <c r="Q288" s="11" t="s">
        <v>8324</v>
      </c>
      <c r="R288" t="s">
        <v>8325</v>
      </c>
      <c r="S288" s="16">
        <f t="shared" si="14"/>
        <v>41939.569907407407</v>
      </c>
    </row>
    <row r="289" spans="1:19" ht="48" x14ac:dyDescent="0.2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2"/>
        <v>119</v>
      </c>
      <c r="O289" t="s">
        <v>8267</v>
      </c>
      <c r="P289">
        <f t="shared" si="13"/>
        <v>230.09</v>
      </c>
      <c r="Q289" s="11" t="s">
        <v>8322</v>
      </c>
      <c r="R289" t="s">
        <v>8323</v>
      </c>
      <c r="S289" s="16">
        <f t="shared" si="14"/>
        <v>41134.475497685184</v>
      </c>
    </row>
    <row r="290" spans="1:19" ht="32" x14ac:dyDescent="0.2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2"/>
        <v>118</v>
      </c>
      <c r="O290" t="s">
        <v>8301</v>
      </c>
      <c r="P290">
        <f t="shared" si="13"/>
        <v>170.7</v>
      </c>
      <c r="Q290" s="11" t="s">
        <v>8324</v>
      </c>
      <c r="R290" t="s">
        <v>8325</v>
      </c>
      <c r="S290" s="16">
        <f t="shared" si="14"/>
        <v>42655.465891203698</v>
      </c>
    </row>
    <row r="291" spans="1:19" ht="64" x14ac:dyDescent="0.2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2"/>
        <v>118</v>
      </c>
      <c r="O291" t="s">
        <v>8267</v>
      </c>
      <c r="P291">
        <f t="shared" si="13"/>
        <v>30.65</v>
      </c>
      <c r="Q291" s="11" t="s">
        <v>8322</v>
      </c>
      <c r="R291" t="s">
        <v>8323</v>
      </c>
      <c r="S291" s="16">
        <f t="shared" si="14"/>
        <v>41149.954791666663</v>
      </c>
    </row>
    <row r="292" spans="1:19" ht="48" x14ac:dyDescent="0.2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2"/>
        <v>117</v>
      </c>
      <c r="O292" t="s">
        <v>8267</v>
      </c>
      <c r="P292">
        <f t="shared" si="13"/>
        <v>59.25</v>
      </c>
      <c r="Q292" s="11" t="s">
        <v>8322</v>
      </c>
      <c r="R292" t="s">
        <v>8323</v>
      </c>
      <c r="S292" s="16">
        <f t="shared" si="14"/>
        <v>42291.596273148149</v>
      </c>
    </row>
    <row r="293" spans="1:19" ht="32" x14ac:dyDescent="0.2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2"/>
        <v>116</v>
      </c>
      <c r="O293" t="s">
        <v>8301</v>
      </c>
      <c r="P293">
        <f t="shared" si="13"/>
        <v>95.37</v>
      </c>
      <c r="Q293" s="11" t="s">
        <v>8324</v>
      </c>
      <c r="R293" t="s">
        <v>8325</v>
      </c>
      <c r="S293" s="16">
        <f t="shared" si="14"/>
        <v>42629.655046296291</v>
      </c>
    </row>
    <row r="294" spans="1:19" ht="48" x14ac:dyDescent="0.2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2"/>
        <v>83</v>
      </c>
      <c r="O294" t="s">
        <v>8271</v>
      </c>
      <c r="P294">
        <f t="shared" si="13"/>
        <v>301.94</v>
      </c>
      <c r="Q294" s="11" t="s">
        <v>8309</v>
      </c>
      <c r="R294" t="s">
        <v>8311</v>
      </c>
      <c r="S294" s="16">
        <f t="shared" si="14"/>
        <v>42506.416990740734</v>
      </c>
    </row>
    <row r="295" spans="1:19" ht="48" x14ac:dyDescent="0.2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2"/>
        <v>288</v>
      </c>
      <c r="O295" t="s">
        <v>8293</v>
      </c>
      <c r="P295">
        <f t="shared" si="13"/>
        <v>47.47</v>
      </c>
      <c r="Q295" s="11" t="s">
        <v>8309</v>
      </c>
      <c r="R295" t="s">
        <v>8310</v>
      </c>
      <c r="S295" s="16">
        <f t="shared" si="14"/>
        <v>42150.71056712963</v>
      </c>
    </row>
    <row r="296" spans="1:19" ht="48" x14ac:dyDescent="0.2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2"/>
        <v>103</v>
      </c>
      <c r="O296" t="s">
        <v>8295</v>
      </c>
      <c r="P296">
        <f t="shared" si="13"/>
        <v>148.08000000000001</v>
      </c>
      <c r="Q296" s="11" t="s">
        <v>8317</v>
      </c>
      <c r="R296" t="s">
        <v>8318</v>
      </c>
      <c r="S296" s="16">
        <f t="shared" si="14"/>
        <v>42776.082349537035</v>
      </c>
    </row>
    <row r="297" spans="1:19" ht="48" x14ac:dyDescent="0.2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2"/>
        <v>115</v>
      </c>
      <c r="O297" t="s">
        <v>8267</v>
      </c>
      <c r="P297">
        <f t="shared" si="13"/>
        <v>129.82</v>
      </c>
      <c r="Q297" s="11" t="s">
        <v>8322</v>
      </c>
      <c r="R297" t="s">
        <v>8323</v>
      </c>
      <c r="S297" s="16">
        <f t="shared" si="14"/>
        <v>42586.066076388888</v>
      </c>
    </row>
    <row r="298" spans="1:19" ht="48" x14ac:dyDescent="0.2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2"/>
        <v>115</v>
      </c>
      <c r="O298" t="s">
        <v>8299</v>
      </c>
      <c r="P298">
        <f t="shared" si="13"/>
        <v>120.31</v>
      </c>
      <c r="Q298" s="11" t="s">
        <v>8309</v>
      </c>
      <c r="R298" t="s">
        <v>8316</v>
      </c>
      <c r="S298" s="16">
        <f t="shared" si="14"/>
        <v>42211.99454861111</v>
      </c>
    </row>
    <row r="299" spans="1:19" ht="48" x14ac:dyDescent="0.2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2"/>
        <v>100</v>
      </c>
      <c r="O299" t="s">
        <v>8263</v>
      </c>
      <c r="P299">
        <f t="shared" si="13"/>
        <v>320.45</v>
      </c>
      <c r="Q299" s="11" t="s">
        <v>8322</v>
      </c>
      <c r="R299" t="s">
        <v>8333</v>
      </c>
      <c r="S299" s="16">
        <f t="shared" si="14"/>
        <v>42461.627511574072</v>
      </c>
    </row>
    <row r="300" spans="1:19" ht="48" x14ac:dyDescent="0.2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2"/>
        <v>285</v>
      </c>
      <c r="O300" t="s">
        <v>8295</v>
      </c>
      <c r="P300">
        <f t="shared" si="13"/>
        <v>107.05</v>
      </c>
      <c r="Q300" s="11" t="s">
        <v>8317</v>
      </c>
      <c r="R300" t="s">
        <v>8318</v>
      </c>
      <c r="S300" s="16">
        <f t="shared" si="14"/>
        <v>42380.690289351856</v>
      </c>
    </row>
    <row r="301" spans="1:19" ht="48" x14ac:dyDescent="0.2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2"/>
        <v>189</v>
      </c>
      <c r="O301" t="s">
        <v>8286</v>
      </c>
      <c r="P301">
        <f t="shared" si="13"/>
        <v>64.17</v>
      </c>
      <c r="Q301" s="11" t="s">
        <v>8312</v>
      </c>
      <c r="R301" t="s">
        <v>8313</v>
      </c>
      <c r="S301" s="16">
        <f t="shared" si="14"/>
        <v>41960.722951388889</v>
      </c>
    </row>
    <row r="302" spans="1:19" ht="48" x14ac:dyDescent="0.2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2"/>
        <v>113</v>
      </c>
      <c r="O302" t="s">
        <v>8301</v>
      </c>
      <c r="P302">
        <f t="shared" si="13"/>
        <v>50.76</v>
      </c>
      <c r="Q302" s="11" t="s">
        <v>8324</v>
      </c>
      <c r="R302" t="s">
        <v>8325</v>
      </c>
      <c r="S302" s="16">
        <f t="shared" si="14"/>
        <v>41920.123611111114</v>
      </c>
    </row>
    <row r="303" spans="1:19" ht="32" x14ac:dyDescent="0.2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2"/>
        <v>704</v>
      </c>
      <c r="O303" t="s">
        <v>8278</v>
      </c>
      <c r="P303">
        <f t="shared" si="13"/>
        <v>39.07</v>
      </c>
      <c r="Q303" s="11" t="s">
        <v>8328</v>
      </c>
      <c r="R303" t="s">
        <v>8330</v>
      </c>
      <c r="S303" s="16">
        <f t="shared" si="14"/>
        <v>41184.849166666667</v>
      </c>
    </row>
    <row r="304" spans="1:19" ht="32" x14ac:dyDescent="0.2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2"/>
        <v>351</v>
      </c>
      <c r="O304" t="s">
        <v>8301</v>
      </c>
      <c r="P304">
        <f t="shared" si="13"/>
        <v>71.239999999999995</v>
      </c>
      <c r="Q304" s="11" t="s">
        <v>8324</v>
      </c>
      <c r="R304" t="s">
        <v>8325</v>
      </c>
      <c r="S304" s="16">
        <f t="shared" si="14"/>
        <v>41391.782905092594</v>
      </c>
    </row>
    <row r="305" spans="1:19" ht="32" x14ac:dyDescent="0.2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2"/>
        <v>117</v>
      </c>
      <c r="O305" t="s">
        <v>8267</v>
      </c>
      <c r="P305">
        <f t="shared" si="13"/>
        <v>89.39</v>
      </c>
      <c r="Q305" s="11" t="s">
        <v>8322</v>
      </c>
      <c r="R305" t="s">
        <v>8323</v>
      </c>
      <c r="S305" s="16">
        <f t="shared" si="14"/>
        <v>42263.952662037031</v>
      </c>
    </row>
    <row r="306" spans="1:19" ht="48" x14ac:dyDescent="0.2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2"/>
        <v>56</v>
      </c>
      <c r="O306" t="s">
        <v>8266</v>
      </c>
      <c r="P306">
        <f t="shared" si="13"/>
        <v>331.54</v>
      </c>
      <c r="Q306" s="11" t="s">
        <v>8322</v>
      </c>
      <c r="R306" t="s">
        <v>8326</v>
      </c>
      <c r="S306" s="16">
        <f t="shared" si="14"/>
        <v>42066.958761574075</v>
      </c>
    </row>
    <row r="307" spans="1:19" ht="48" x14ac:dyDescent="0.2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2"/>
        <v>120</v>
      </c>
      <c r="O307" t="s">
        <v>8283</v>
      </c>
      <c r="P307">
        <f t="shared" si="13"/>
        <v>98.84</v>
      </c>
      <c r="Q307" s="11" t="s">
        <v>8314</v>
      </c>
      <c r="R307" t="s">
        <v>8315</v>
      </c>
      <c r="S307" s="16">
        <f t="shared" si="14"/>
        <v>42339.276006944448</v>
      </c>
    </row>
    <row r="308" spans="1:19" ht="48" x14ac:dyDescent="0.2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2"/>
        <v>110</v>
      </c>
      <c r="O308" t="s">
        <v>8301</v>
      </c>
      <c r="P308">
        <f t="shared" si="13"/>
        <v>104.15</v>
      </c>
      <c r="Q308" s="11" t="s">
        <v>8324</v>
      </c>
      <c r="R308" t="s">
        <v>8325</v>
      </c>
      <c r="S308" s="16">
        <f t="shared" si="14"/>
        <v>42627.307303240741</v>
      </c>
    </row>
    <row r="309" spans="1:19" ht="48" x14ac:dyDescent="0.2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2"/>
        <v>120</v>
      </c>
      <c r="O309" t="s">
        <v>8269</v>
      </c>
      <c r="P309">
        <f t="shared" si="13"/>
        <v>85.53</v>
      </c>
      <c r="Q309" s="11" t="s">
        <v>8324</v>
      </c>
      <c r="R309" t="s">
        <v>8327</v>
      </c>
      <c r="S309" s="16">
        <f t="shared" si="14"/>
        <v>41834.586574074077</v>
      </c>
    </row>
    <row r="310" spans="1:19" ht="48" x14ac:dyDescent="0.2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2"/>
        <v>136</v>
      </c>
      <c r="O310" t="s">
        <v>8283</v>
      </c>
      <c r="P310">
        <f t="shared" si="13"/>
        <v>95.76</v>
      </c>
      <c r="Q310" s="11" t="s">
        <v>8314</v>
      </c>
      <c r="R310" t="s">
        <v>8315</v>
      </c>
      <c r="S310" s="16">
        <f t="shared" si="14"/>
        <v>42705.919201388882</v>
      </c>
    </row>
    <row r="311" spans="1:19" ht="32" x14ac:dyDescent="0.2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2"/>
        <v>109</v>
      </c>
      <c r="O311" t="s">
        <v>8301</v>
      </c>
      <c r="P311">
        <f t="shared" si="13"/>
        <v>88.59</v>
      </c>
      <c r="Q311" s="11" t="s">
        <v>8324</v>
      </c>
      <c r="R311" t="s">
        <v>8325</v>
      </c>
      <c r="S311" s="16">
        <f t="shared" si="14"/>
        <v>41368.560289351852</v>
      </c>
    </row>
    <row r="312" spans="1:19" ht="48" x14ac:dyDescent="0.2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2"/>
        <v>103</v>
      </c>
      <c r="O312" t="s">
        <v>8283</v>
      </c>
      <c r="P312">
        <f t="shared" si="13"/>
        <v>148.57</v>
      </c>
      <c r="Q312" s="11" t="s">
        <v>8314</v>
      </c>
      <c r="R312" t="s">
        <v>8315</v>
      </c>
      <c r="S312" s="16">
        <f t="shared" si="14"/>
        <v>42535.809490740736</v>
      </c>
    </row>
    <row r="313" spans="1:19" ht="32" x14ac:dyDescent="0.2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2"/>
        <v>108</v>
      </c>
      <c r="O313" t="s">
        <v>8267</v>
      </c>
      <c r="P313">
        <f t="shared" si="13"/>
        <v>145.04</v>
      </c>
      <c r="Q313" s="11" t="s">
        <v>8322</v>
      </c>
      <c r="R313" t="s">
        <v>8323</v>
      </c>
      <c r="S313" s="16">
        <f t="shared" si="14"/>
        <v>42473.57</v>
      </c>
    </row>
    <row r="314" spans="1:19" ht="48" x14ac:dyDescent="0.2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2"/>
        <v>157</v>
      </c>
      <c r="O314" t="s">
        <v>8267</v>
      </c>
      <c r="P314">
        <f t="shared" si="13"/>
        <v>87.69</v>
      </c>
      <c r="Q314" s="11" t="s">
        <v>8322</v>
      </c>
      <c r="R314" t="s">
        <v>8323</v>
      </c>
      <c r="S314" s="16">
        <f t="shared" si="14"/>
        <v>42759.244166666671</v>
      </c>
    </row>
    <row r="315" spans="1:19" ht="48" x14ac:dyDescent="0.2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2"/>
        <v>106</v>
      </c>
      <c r="O315" t="s">
        <v>8283</v>
      </c>
      <c r="P315">
        <f t="shared" si="13"/>
        <v>151.24</v>
      </c>
      <c r="Q315" s="11" t="s">
        <v>8314</v>
      </c>
      <c r="R315" t="s">
        <v>8315</v>
      </c>
      <c r="S315" s="16">
        <f t="shared" si="14"/>
        <v>42234.597685185188</v>
      </c>
    </row>
    <row r="316" spans="1:19" ht="48" x14ac:dyDescent="0.2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2"/>
        <v>106</v>
      </c>
      <c r="O316" t="s">
        <v>8296</v>
      </c>
      <c r="P316">
        <f t="shared" si="13"/>
        <v>75.5</v>
      </c>
      <c r="Q316" s="11" t="s">
        <v>8320</v>
      </c>
      <c r="R316" t="s">
        <v>8321</v>
      </c>
      <c r="S316" s="16">
        <f t="shared" si="14"/>
        <v>42011.628136574072</v>
      </c>
    </row>
    <row r="317" spans="1:19" ht="48" x14ac:dyDescent="0.2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2"/>
        <v>106</v>
      </c>
      <c r="O317" t="s">
        <v>8267</v>
      </c>
      <c r="P317">
        <f t="shared" si="13"/>
        <v>111.8</v>
      </c>
      <c r="Q317" s="11" t="s">
        <v>8322</v>
      </c>
      <c r="R317" t="s">
        <v>8323</v>
      </c>
      <c r="S317" s="16">
        <f t="shared" si="14"/>
        <v>41934.584502314814</v>
      </c>
    </row>
    <row r="318" spans="1:19" ht="48" x14ac:dyDescent="0.2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2"/>
        <v>106</v>
      </c>
      <c r="O318" t="s">
        <v>8296</v>
      </c>
      <c r="P318">
        <f t="shared" si="13"/>
        <v>211.84</v>
      </c>
      <c r="Q318" s="11" t="s">
        <v>8320</v>
      </c>
      <c r="R318" t="s">
        <v>8321</v>
      </c>
      <c r="S318" s="16">
        <f t="shared" si="14"/>
        <v>41807.624374999999</v>
      </c>
    </row>
    <row r="319" spans="1:19" ht="32" x14ac:dyDescent="0.2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2"/>
        <v>106</v>
      </c>
      <c r="O319" t="s">
        <v>8271</v>
      </c>
      <c r="P319">
        <f t="shared" si="13"/>
        <v>174.03</v>
      </c>
      <c r="Q319" s="11" t="s">
        <v>8309</v>
      </c>
      <c r="R319" t="s">
        <v>8311</v>
      </c>
      <c r="S319" s="16">
        <f t="shared" si="14"/>
        <v>42100.642071759255</v>
      </c>
    </row>
    <row r="320" spans="1:19" ht="32" x14ac:dyDescent="0.2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2"/>
        <v>176</v>
      </c>
      <c r="O320" t="s">
        <v>8267</v>
      </c>
      <c r="P320">
        <f t="shared" si="13"/>
        <v>91.19</v>
      </c>
      <c r="Q320" s="11" t="s">
        <v>8322</v>
      </c>
      <c r="R320" t="s">
        <v>8323</v>
      </c>
      <c r="S320" s="16">
        <f t="shared" si="14"/>
        <v>41184.277986111112</v>
      </c>
    </row>
    <row r="321" spans="1:19" ht="16" x14ac:dyDescent="0.2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2"/>
        <v>132</v>
      </c>
      <c r="O321" t="s">
        <v>8272</v>
      </c>
      <c r="P321">
        <f t="shared" si="13"/>
        <v>99.77</v>
      </c>
      <c r="Q321" s="11" t="s">
        <v>8312</v>
      </c>
      <c r="R321" t="s">
        <v>8334</v>
      </c>
      <c r="S321" s="16">
        <f t="shared" si="14"/>
        <v>40854.745266203703</v>
      </c>
    </row>
    <row r="322" spans="1:19" ht="48" x14ac:dyDescent="0.2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15" xml:space="preserve"> ROUND(E322/D322*100,0)</f>
        <v>101</v>
      </c>
      <c r="O322" t="s">
        <v>8267</v>
      </c>
      <c r="P322">
        <f t="shared" ref="P322:P385" si="16">IFERROR(ROUND(E322/L322,2),0)</f>
        <v>201.22</v>
      </c>
      <c r="Q322" s="11" t="s">
        <v>8322</v>
      </c>
      <c r="R322" t="s">
        <v>8323</v>
      </c>
      <c r="S322" s="16">
        <f t="shared" ref="S322:S385" si="17">(((J322/60)/60)/24)+DATE(1970,1,1)</f>
        <v>41719.667986111112</v>
      </c>
    </row>
    <row r="323" spans="1:19" ht="48" x14ac:dyDescent="0.2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15"/>
        <v>29</v>
      </c>
      <c r="O323" t="s">
        <v>8271</v>
      </c>
      <c r="P323">
        <f t="shared" si="16"/>
        <v>85</v>
      </c>
      <c r="Q323" s="11" t="s">
        <v>8309</v>
      </c>
      <c r="R323" t="s">
        <v>8311</v>
      </c>
      <c r="S323" s="16">
        <f t="shared" si="17"/>
        <v>42506.709722222222</v>
      </c>
    </row>
    <row r="324" spans="1:19" ht="48" x14ac:dyDescent="0.2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15"/>
        <v>105</v>
      </c>
      <c r="O324" t="s">
        <v>8293</v>
      </c>
      <c r="P324">
        <f t="shared" si="16"/>
        <v>346.13</v>
      </c>
      <c r="Q324" s="11" t="s">
        <v>8309</v>
      </c>
      <c r="R324" t="s">
        <v>8310</v>
      </c>
      <c r="S324" s="16">
        <f t="shared" si="17"/>
        <v>42633.841608796298</v>
      </c>
    </row>
    <row r="325" spans="1:19" ht="48" x14ac:dyDescent="0.2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15"/>
        <v>131</v>
      </c>
      <c r="O325" t="s">
        <v>8293</v>
      </c>
      <c r="P325">
        <f t="shared" si="16"/>
        <v>546.69000000000005</v>
      </c>
      <c r="Q325" s="11" t="s">
        <v>8309</v>
      </c>
      <c r="R325" t="s">
        <v>8310</v>
      </c>
      <c r="S325" s="16">
        <f t="shared" si="17"/>
        <v>42692.771493055552</v>
      </c>
    </row>
    <row r="326" spans="1:19" ht="48" x14ac:dyDescent="0.2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15"/>
        <v>105</v>
      </c>
      <c r="O326" t="s">
        <v>8290</v>
      </c>
      <c r="P326">
        <f t="shared" si="16"/>
        <v>118.7</v>
      </c>
      <c r="Q326" s="11" t="s">
        <v>8328</v>
      </c>
      <c r="R326" t="s">
        <v>8339</v>
      </c>
      <c r="S326" s="16">
        <f t="shared" si="17"/>
        <v>41023.782037037039</v>
      </c>
    </row>
    <row r="327" spans="1:19" ht="32" x14ac:dyDescent="0.2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15"/>
        <v>105</v>
      </c>
      <c r="O327" t="s">
        <v>8267</v>
      </c>
      <c r="P327">
        <f t="shared" si="16"/>
        <v>104.31</v>
      </c>
      <c r="Q327" s="11" t="s">
        <v>8322</v>
      </c>
      <c r="R327" t="s">
        <v>8323</v>
      </c>
      <c r="S327" s="16">
        <f t="shared" si="17"/>
        <v>41085.698113425926</v>
      </c>
    </row>
    <row r="328" spans="1:19" ht="48" x14ac:dyDescent="0.2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15"/>
        <v>174</v>
      </c>
      <c r="O328" t="s">
        <v>8267</v>
      </c>
      <c r="P328">
        <f t="shared" si="16"/>
        <v>86.14</v>
      </c>
      <c r="Q328" s="11" t="s">
        <v>8322</v>
      </c>
      <c r="R328" t="s">
        <v>8323</v>
      </c>
      <c r="S328" s="16">
        <f t="shared" si="17"/>
        <v>42078.222187499996</v>
      </c>
    </row>
    <row r="329" spans="1:19" ht="32" x14ac:dyDescent="0.2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15"/>
        <v>159</v>
      </c>
      <c r="O329" t="s">
        <v>8283</v>
      </c>
      <c r="P329">
        <f t="shared" si="16"/>
        <v>102.86</v>
      </c>
      <c r="Q329" s="11" t="s">
        <v>8314</v>
      </c>
      <c r="R329" t="s">
        <v>8315</v>
      </c>
      <c r="S329" s="16">
        <f t="shared" si="17"/>
        <v>42633.461956018517</v>
      </c>
    </row>
    <row r="330" spans="1:19" ht="48" x14ac:dyDescent="0.2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15"/>
        <v>103</v>
      </c>
      <c r="O330" t="s">
        <v>8303</v>
      </c>
      <c r="P330">
        <f t="shared" si="16"/>
        <v>175.51</v>
      </c>
      <c r="Q330" s="11" t="s">
        <v>8324</v>
      </c>
      <c r="R330" t="s">
        <v>8336</v>
      </c>
      <c r="S330" s="16">
        <f t="shared" si="17"/>
        <v>42103.556828703702</v>
      </c>
    </row>
    <row r="331" spans="1:19" ht="48" x14ac:dyDescent="0.2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15"/>
        <v>129</v>
      </c>
      <c r="O331" t="s">
        <v>8277</v>
      </c>
      <c r="P331">
        <f t="shared" si="16"/>
        <v>99.38</v>
      </c>
      <c r="Q331" s="11" t="s">
        <v>8328</v>
      </c>
      <c r="R331" t="s">
        <v>8329</v>
      </c>
      <c r="S331" s="16">
        <f t="shared" si="17"/>
        <v>41348.168287037035</v>
      </c>
    </row>
    <row r="332" spans="1:19" ht="48" x14ac:dyDescent="0.2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15"/>
        <v>46</v>
      </c>
      <c r="O332" t="s">
        <v>8271</v>
      </c>
      <c r="P332">
        <f t="shared" si="16"/>
        <v>136.46</v>
      </c>
      <c r="Q332" s="11" t="s">
        <v>8309</v>
      </c>
      <c r="R332" t="s">
        <v>8311</v>
      </c>
      <c r="S332" s="16">
        <f t="shared" si="17"/>
        <v>42766.626793981486</v>
      </c>
    </row>
    <row r="333" spans="1:19" ht="48" x14ac:dyDescent="0.2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15"/>
        <v>103</v>
      </c>
      <c r="O333" t="s">
        <v>8267</v>
      </c>
      <c r="P333">
        <f t="shared" si="16"/>
        <v>78.2</v>
      </c>
      <c r="Q333" s="11" t="s">
        <v>8322</v>
      </c>
      <c r="R333" t="s">
        <v>8323</v>
      </c>
      <c r="S333" s="16">
        <f t="shared" si="17"/>
        <v>41662.047500000001</v>
      </c>
    </row>
    <row r="334" spans="1:19" ht="48" x14ac:dyDescent="0.2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15"/>
        <v>213</v>
      </c>
      <c r="O334" t="s">
        <v>8274</v>
      </c>
      <c r="P334">
        <f t="shared" si="16"/>
        <v>38.18</v>
      </c>
      <c r="Q334" s="11" t="s">
        <v>8328</v>
      </c>
      <c r="R334" t="s">
        <v>8332</v>
      </c>
      <c r="S334" s="16">
        <f t="shared" si="17"/>
        <v>41487.611250000002</v>
      </c>
    </row>
    <row r="335" spans="1:19" ht="48" x14ac:dyDescent="0.2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15"/>
        <v>102</v>
      </c>
      <c r="O335" t="s">
        <v>8296</v>
      </c>
      <c r="P335">
        <f t="shared" si="16"/>
        <v>115.69</v>
      </c>
      <c r="Q335" s="11" t="s">
        <v>8320</v>
      </c>
      <c r="R335" t="s">
        <v>8321</v>
      </c>
      <c r="S335" s="16">
        <f t="shared" si="17"/>
        <v>41771.572256944448</v>
      </c>
    </row>
    <row r="336" spans="1:19" ht="64" x14ac:dyDescent="0.2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15"/>
        <v>254</v>
      </c>
      <c r="O336" t="s">
        <v>8296</v>
      </c>
      <c r="P336">
        <f t="shared" si="16"/>
        <v>47.38</v>
      </c>
      <c r="Q336" s="11" t="s">
        <v>8320</v>
      </c>
      <c r="R336" t="s">
        <v>8321</v>
      </c>
      <c r="S336" s="16">
        <f t="shared" si="17"/>
        <v>42139.781678240746</v>
      </c>
    </row>
    <row r="337" spans="1:19" ht="48" x14ac:dyDescent="0.2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15"/>
        <v>102</v>
      </c>
      <c r="O337" t="s">
        <v>8267</v>
      </c>
      <c r="P337">
        <f t="shared" si="16"/>
        <v>85.34</v>
      </c>
      <c r="Q337" s="11" t="s">
        <v>8322</v>
      </c>
      <c r="R337" t="s">
        <v>8323</v>
      </c>
      <c r="S337" s="16">
        <f t="shared" si="17"/>
        <v>40626.959930555553</v>
      </c>
    </row>
    <row r="338" spans="1:19" ht="48" x14ac:dyDescent="0.2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15"/>
        <v>102</v>
      </c>
      <c r="O338" t="s">
        <v>8269</v>
      </c>
      <c r="P338">
        <f t="shared" si="16"/>
        <v>119.19</v>
      </c>
      <c r="Q338" s="11" t="s">
        <v>8324</v>
      </c>
      <c r="R338" t="s">
        <v>8327</v>
      </c>
      <c r="S338" s="16">
        <f t="shared" si="17"/>
        <v>41918.742175925923</v>
      </c>
    </row>
    <row r="339" spans="1:19" ht="48" x14ac:dyDescent="0.2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15"/>
        <v>105</v>
      </c>
      <c r="O339" t="s">
        <v>8267</v>
      </c>
      <c r="P339">
        <f t="shared" si="16"/>
        <v>84.02</v>
      </c>
      <c r="Q339" s="11" t="s">
        <v>8322</v>
      </c>
      <c r="R339" t="s">
        <v>8323</v>
      </c>
      <c r="S339" s="16">
        <f t="shared" si="17"/>
        <v>41935.070486111108</v>
      </c>
    </row>
    <row r="340" spans="1:19" ht="48" x14ac:dyDescent="0.2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15"/>
        <v>101</v>
      </c>
      <c r="O340" t="s">
        <v>8267</v>
      </c>
      <c r="P340">
        <f t="shared" si="16"/>
        <v>200.89</v>
      </c>
      <c r="Q340" s="11" t="s">
        <v>8322</v>
      </c>
      <c r="R340" t="s">
        <v>8323</v>
      </c>
      <c r="S340" s="16">
        <f t="shared" si="17"/>
        <v>41113.77238425926</v>
      </c>
    </row>
    <row r="341" spans="1:19" ht="48" x14ac:dyDescent="0.2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15"/>
        <v>5</v>
      </c>
      <c r="O341" t="s">
        <v>8280</v>
      </c>
      <c r="P341">
        <f t="shared" si="16"/>
        <v>267.81</v>
      </c>
      <c r="Q341" s="11" t="s">
        <v>8317</v>
      </c>
      <c r="R341" t="s">
        <v>8335</v>
      </c>
      <c r="S341" s="16">
        <f t="shared" si="17"/>
        <v>41486.537268518521</v>
      </c>
    </row>
    <row r="342" spans="1:19" ht="48" x14ac:dyDescent="0.2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15"/>
        <v>101</v>
      </c>
      <c r="O342" t="s">
        <v>8271</v>
      </c>
      <c r="P342">
        <f t="shared" si="16"/>
        <v>239.35</v>
      </c>
      <c r="Q342" s="11" t="s">
        <v>8309</v>
      </c>
      <c r="R342" t="s">
        <v>8311</v>
      </c>
      <c r="S342" s="16">
        <f t="shared" si="17"/>
        <v>41956.017488425925</v>
      </c>
    </row>
    <row r="343" spans="1:19" ht="48" x14ac:dyDescent="0.2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15"/>
        <v>100</v>
      </c>
      <c r="O343" t="s">
        <v>8301</v>
      </c>
      <c r="P343">
        <f t="shared" si="16"/>
        <v>115.08</v>
      </c>
      <c r="Q343" s="11" t="s">
        <v>8324</v>
      </c>
      <c r="R343" t="s">
        <v>8325</v>
      </c>
      <c r="S343" s="16">
        <f t="shared" si="17"/>
        <v>42576.278715277775</v>
      </c>
    </row>
    <row r="344" spans="1:19" ht="48" x14ac:dyDescent="0.2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15"/>
        <v>496</v>
      </c>
      <c r="O344" t="s">
        <v>8295</v>
      </c>
      <c r="P344">
        <f t="shared" si="16"/>
        <v>25.09</v>
      </c>
      <c r="Q344" s="11" t="s">
        <v>8317</v>
      </c>
      <c r="R344" t="s">
        <v>8318</v>
      </c>
      <c r="S344" s="16">
        <f t="shared" si="17"/>
        <v>41806.794074074074</v>
      </c>
    </row>
    <row r="345" spans="1:19" ht="48" x14ac:dyDescent="0.2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15"/>
        <v>49</v>
      </c>
      <c r="O345" t="s">
        <v>8271</v>
      </c>
      <c r="P345">
        <f t="shared" si="16"/>
        <v>176.36</v>
      </c>
      <c r="Q345" s="11" t="s">
        <v>8309</v>
      </c>
      <c r="R345" t="s">
        <v>8311</v>
      </c>
      <c r="S345" s="16">
        <f t="shared" si="17"/>
        <v>42767.577303240745</v>
      </c>
    </row>
    <row r="346" spans="1:19" ht="32" x14ac:dyDescent="0.2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15"/>
        <v>25</v>
      </c>
      <c r="O346" t="s">
        <v>8268</v>
      </c>
      <c r="P346">
        <f t="shared" si="16"/>
        <v>725.03</v>
      </c>
      <c r="Q346" s="11" t="s">
        <v>8322</v>
      </c>
      <c r="R346" t="s">
        <v>8340</v>
      </c>
      <c r="S346" s="16">
        <f t="shared" si="17"/>
        <v>42327.490752314814</v>
      </c>
    </row>
    <row r="347" spans="1:19" ht="48" x14ac:dyDescent="0.2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15"/>
        <v>272</v>
      </c>
      <c r="O347" t="s">
        <v>8295</v>
      </c>
      <c r="P347">
        <f t="shared" si="16"/>
        <v>98.41</v>
      </c>
      <c r="Q347" s="11" t="s">
        <v>8317</v>
      </c>
      <c r="R347" t="s">
        <v>8318</v>
      </c>
      <c r="S347" s="16">
        <f t="shared" si="17"/>
        <v>42573.327986111108</v>
      </c>
    </row>
    <row r="348" spans="1:19" ht="16" x14ac:dyDescent="0.2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15"/>
        <v>111</v>
      </c>
      <c r="O348" t="s">
        <v>8267</v>
      </c>
      <c r="P348">
        <f t="shared" si="16"/>
        <v>42.52</v>
      </c>
      <c r="Q348" s="11" t="s">
        <v>8322</v>
      </c>
      <c r="R348" t="s">
        <v>8323</v>
      </c>
      <c r="S348" s="16">
        <f t="shared" si="17"/>
        <v>41282.944456018515</v>
      </c>
    </row>
    <row r="349" spans="1:19" ht="48" x14ac:dyDescent="0.2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15"/>
        <v>106</v>
      </c>
      <c r="O349" t="s">
        <v>8269</v>
      </c>
      <c r="P349">
        <f t="shared" si="16"/>
        <v>251.74</v>
      </c>
      <c r="Q349" s="11" t="s">
        <v>8324</v>
      </c>
      <c r="R349" t="s">
        <v>8327</v>
      </c>
      <c r="S349" s="16">
        <f t="shared" si="17"/>
        <v>42614.760937500003</v>
      </c>
    </row>
    <row r="350" spans="1:19" ht="48" x14ac:dyDescent="0.2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15"/>
        <v>162</v>
      </c>
      <c r="O350" t="s">
        <v>8274</v>
      </c>
      <c r="P350">
        <f t="shared" si="16"/>
        <v>62.52</v>
      </c>
      <c r="Q350" s="11" t="s">
        <v>8328</v>
      </c>
      <c r="R350" t="s">
        <v>8332</v>
      </c>
      <c r="S350" s="16">
        <f t="shared" si="17"/>
        <v>41458.867905092593</v>
      </c>
    </row>
    <row r="351" spans="1:19" ht="48" x14ac:dyDescent="0.2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15"/>
        <v>243</v>
      </c>
      <c r="O351" t="s">
        <v>8295</v>
      </c>
      <c r="P351">
        <f t="shared" si="16"/>
        <v>82.15</v>
      </c>
      <c r="Q351" s="11" t="s">
        <v>8317</v>
      </c>
      <c r="R351" t="s">
        <v>8318</v>
      </c>
      <c r="S351" s="16">
        <f t="shared" si="17"/>
        <v>42644.667534722219</v>
      </c>
    </row>
    <row r="352" spans="1:19" ht="48" x14ac:dyDescent="0.2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15"/>
        <v>162</v>
      </c>
      <c r="O352" t="s">
        <v>8283</v>
      </c>
      <c r="P352">
        <f t="shared" si="16"/>
        <v>39.51</v>
      </c>
      <c r="Q352" s="11" t="s">
        <v>8314</v>
      </c>
      <c r="R352" t="s">
        <v>8315</v>
      </c>
      <c r="S352" s="16">
        <f t="shared" si="17"/>
        <v>41948.56658564815</v>
      </c>
    </row>
    <row r="353" spans="1:19" ht="48" x14ac:dyDescent="0.2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15"/>
        <v>484</v>
      </c>
      <c r="O353" t="s">
        <v>8283</v>
      </c>
      <c r="P353">
        <f t="shared" si="16"/>
        <v>82.32</v>
      </c>
      <c r="Q353" s="11" t="s">
        <v>8314</v>
      </c>
      <c r="R353" t="s">
        <v>8315</v>
      </c>
      <c r="S353" s="16">
        <f t="shared" si="17"/>
        <v>42391.475289351853</v>
      </c>
    </row>
    <row r="354" spans="1:19" ht="48" x14ac:dyDescent="0.2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15"/>
        <v>127</v>
      </c>
      <c r="O354" t="s">
        <v>8293</v>
      </c>
      <c r="P354">
        <f t="shared" si="16"/>
        <v>117.6</v>
      </c>
      <c r="Q354" s="11" t="s">
        <v>8309</v>
      </c>
      <c r="R354" t="s">
        <v>8310</v>
      </c>
      <c r="S354" s="16">
        <f t="shared" si="17"/>
        <v>41863.429791666669</v>
      </c>
    </row>
    <row r="355" spans="1:19" ht="16" x14ac:dyDescent="0.2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15"/>
        <v>7</v>
      </c>
      <c r="O355" t="s">
        <v>8271</v>
      </c>
      <c r="P355">
        <f t="shared" si="16"/>
        <v>177.39</v>
      </c>
      <c r="Q355" s="11" t="s">
        <v>8309</v>
      </c>
      <c r="R355" t="s">
        <v>8311</v>
      </c>
      <c r="S355" s="16">
        <f t="shared" si="17"/>
        <v>41809.473275462966</v>
      </c>
    </row>
    <row r="356" spans="1:19" ht="48" x14ac:dyDescent="0.2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15"/>
        <v>119</v>
      </c>
      <c r="O356" t="s">
        <v>8278</v>
      </c>
      <c r="P356">
        <f t="shared" si="16"/>
        <v>388.98</v>
      </c>
      <c r="Q356" s="11" t="s">
        <v>8328</v>
      </c>
      <c r="R356" t="s">
        <v>8330</v>
      </c>
      <c r="S356" s="16">
        <f t="shared" si="17"/>
        <v>42370.580590277779</v>
      </c>
    </row>
    <row r="357" spans="1:19" ht="32" x14ac:dyDescent="0.2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15"/>
        <v>102</v>
      </c>
      <c r="O357" t="s">
        <v>8296</v>
      </c>
      <c r="P357">
        <f t="shared" si="16"/>
        <v>189.76</v>
      </c>
      <c r="Q357" s="11" t="s">
        <v>8320</v>
      </c>
      <c r="R357" t="s">
        <v>8321</v>
      </c>
      <c r="S357" s="16">
        <f t="shared" si="17"/>
        <v>42423.602500000001</v>
      </c>
    </row>
    <row r="358" spans="1:19" ht="48" x14ac:dyDescent="0.2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15"/>
        <v>118</v>
      </c>
      <c r="O358" t="s">
        <v>8269</v>
      </c>
      <c r="P358">
        <f t="shared" si="16"/>
        <v>110.35</v>
      </c>
      <c r="Q358" s="11" t="s">
        <v>8324</v>
      </c>
      <c r="R358" t="s">
        <v>8327</v>
      </c>
      <c r="S358" s="16">
        <f t="shared" si="17"/>
        <v>41909.969386574077</v>
      </c>
    </row>
    <row r="359" spans="1:19" ht="48" x14ac:dyDescent="0.2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15"/>
        <v>585</v>
      </c>
      <c r="O359" t="s">
        <v>8293</v>
      </c>
      <c r="P359">
        <f t="shared" si="16"/>
        <v>222.99</v>
      </c>
      <c r="Q359" s="11" t="s">
        <v>8309</v>
      </c>
      <c r="R359" t="s">
        <v>8310</v>
      </c>
      <c r="S359" s="16">
        <f t="shared" si="17"/>
        <v>41099.966944444444</v>
      </c>
    </row>
    <row r="360" spans="1:19" ht="48" x14ac:dyDescent="0.2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15"/>
        <v>106</v>
      </c>
      <c r="O360" t="s">
        <v>8301</v>
      </c>
      <c r="P360">
        <f t="shared" si="16"/>
        <v>146.44999999999999</v>
      </c>
      <c r="Q360" s="11" t="s">
        <v>8324</v>
      </c>
      <c r="R360" t="s">
        <v>8325</v>
      </c>
      <c r="S360" s="16">
        <f t="shared" si="17"/>
        <v>41841.850034722222</v>
      </c>
    </row>
    <row r="361" spans="1:19" ht="48" x14ac:dyDescent="0.2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15"/>
        <v>125</v>
      </c>
      <c r="O361" t="s">
        <v>8283</v>
      </c>
      <c r="P361">
        <f t="shared" si="16"/>
        <v>95.83</v>
      </c>
      <c r="Q361" s="11" t="s">
        <v>8314</v>
      </c>
      <c r="R361" t="s">
        <v>8315</v>
      </c>
      <c r="S361" s="16">
        <f t="shared" si="17"/>
        <v>41964.751342592594</v>
      </c>
    </row>
    <row r="362" spans="1:19" ht="48" x14ac:dyDescent="0.2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15"/>
        <v>105</v>
      </c>
      <c r="O362" t="s">
        <v>8283</v>
      </c>
      <c r="P362">
        <f t="shared" si="16"/>
        <v>61.56</v>
      </c>
      <c r="Q362" s="11" t="s">
        <v>8314</v>
      </c>
      <c r="R362" t="s">
        <v>8315</v>
      </c>
      <c r="S362" s="16">
        <f t="shared" si="17"/>
        <v>42741.599664351852</v>
      </c>
    </row>
    <row r="363" spans="1:19" ht="48" x14ac:dyDescent="0.2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15"/>
        <v>319</v>
      </c>
      <c r="O363" t="s">
        <v>8301</v>
      </c>
      <c r="P363">
        <f t="shared" si="16"/>
        <v>131.38</v>
      </c>
      <c r="Q363" s="11" t="s">
        <v>8324</v>
      </c>
      <c r="R363" t="s">
        <v>8325</v>
      </c>
      <c r="S363" s="16">
        <f t="shared" si="17"/>
        <v>42534.895625000005</v>
      </c>
    </row>
    <row r="364" spans="1:19" ht="32" x14ac:dyDescent="0.2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15"/>
        <v>115</v>
      </c>
      <c r="O364" t="s">
        <v>8299</v>
      </c>
      <c r="P364">
        <f t="shared" si="16"/>
        <v>80.19</v>
      </c>
      <c r="Q364" s="11" t="s">
        <v>8309</v>
      </c>
      <c r="R364" t="s">
        <v>8316</v>
      </c>
      <c r="S364" s="16">
        <f t="shared" si="17"/>
        <v>42218.169293981482</v>
      </c>
    </row>
    <row r="365" spans="1:19" ht="48" x14ac:dyDescent="0.2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15"/>
        <v>412</v>
      </c>
      <c r="O365" t="s">
        <v>8295</v>
      </c>
      <c r="P365">
        <f t="shared" si="16"/>
        <v>44.06</v>
      </c>
      <c r="Q365" s="11" t="s">
        <v>8317</v>
      </c>
      <c r="R365" t="s">
        <v>8318</v>
      </c>
      <c r="S365" s="16">
        <f t="shared" si="17"/>
        <v>42633.586122685185</v>
      </c>
    </row>
    <row r="366" spans="1:19" ht="48" x14ac:dyDescent="0.2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15"/>
        <v>2260300</v>
      </c>
      <c r="O366" t="s">
        <v>8293</v>
      </c>
      <c r="P366">
        <f t="shared" si="16"/>
        <v>138.66999999999999</v>
      </c>
      <c r="Q366" s="11" t="s">
        <v>8309</v>
      </c>
      <c r="R366" t="s">
        <v>8310</v>
      </c>
      <c r="S366" s="16">
        <f t="shared" si="17"/>
        <v>42626.668888888889</v>
      </c>
    </row>
    <row r="367" spans="1:19" ht="48" x14ac:dyDescent="0.2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15"/>
        <v>101</v>
      </c>
      <c r="O367" t="s">
        <v>8267</v>
      </c>
      <c r="P367">
        <f t="shared" si="16"/>
        <v>216.75</v>
      </c>
      <c r="Q367" s="11" t="s">
        <v>8322</v>
      </c>
      <c r="R367" t="s">
        <v>8323</v>
      </c>
      <c r="S367" s="16">
        <f t="shared" si="17"/>
        <v>42178.282372685186</v>
      </c>
    </row>
    <row r="368" spans="1:19" ht="48" x14ac:dyDescent="0.2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15"/>
        <v>112</v>
      </c>
      <c r="O368" t="s">
        <v>8267</v>
      </c>
      <c r="P368">
        <f t="shared" si="16"/>
        <v>58.54</v>
      </c>
      <c r="Q368" s="11" t="s">
        <v>8322</v>
      </c>
      <c r="R368" t="s">
        <v>8323</v>
      </c>
      <c r="S368" s="16">
        <f t="shared" si="17"/>
        <v>41980.781793981485</v>
      </c>
    </row>
    <row r="369" spans="1:19" ht="48" x14ac:dyDescent="0.2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15"/>
        <v>102</v>
      </c>
      <c r="O369" t="s">
        <v>8274</v>
      </c>
      <c r="P369">
        <f t="shared" si="16"/>
        <v>140.86000000000001</v>
      </c>
      <c r="Q369" s="11" t="s">
        <v>8328</v>
      </c>
      <c r="R369" t="s">
        <v>8332</v>
      </c>
      <c r="S369" s="16">
        <f t="shared" si="17"/>
        <v>41449.585162037038</v>
      </c>
    </row>
    <row r="370" spans="1:19" ht="48" x14ac:dyDescent="0.2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15"/>
        <v>112</v>
      </c>
      <c r="O370" t="s">
        <v>8263</v>
      </c>
      <c r="P370">
        <f t="shared" si="16"/>
        <v>148.97</v>
      </c>
      <c r="Q370" s="11" t="s">
        <v>8322</v>
      </c>
      <c r="R370" t="s">
        <v>8333</v>
      </c>
      <c r="S370" s="16">
        <f t="shared" si="17"/>
        <v>41929.164733796293</v>
      </c>
    </row>
    <row r="371" spans="1:19" ht="48" x14ac:dyDescent="0.2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15"/>
        <v>101</v>
      </c>
      <c r="O371" t="s">
        <v>8283</v>
      </c>
      <c r="P371">
        <f t="shared" si="16"/>
        <v>67.84</v>
      </c>
      <c r="Q371" s="11" t="s">
        <v>8314</v>
      </c>
      <c r="R371" t="s">
        <v>8315</v>
      </c>
      <c r="S371" s="16">
        <f t="shared" si="17"/>
        <v>42426.542592592596</v>
      </c>
    </row>
    <row r="372" spans="1:19" ht="48" x14ac:dyDescent="0.2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15"/>
        <v>148</v>
      </c>
      <c r="O372" t="s">
        <v>8283</v>
      </c>
      <c r="P372">
        <f t="shared" si="16"/>
        <v>207.62</v>
      </c>
      <c r="Q372" s="11" t="s">
        <v>8314</v>
      </c>
      <c r="R372" t="s">
        <v>8315</v>
      </c>
      <c r="S372" s="16">
        <f t="shared" si="17"/>
        <v>42668.176701388889</v>
      </c>
    </row>
    <row r="373" spans="1:19" ht="32" x14ac:dyDescent="0.2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15"/>
        <v>112</v>
      </c>
      <c r="O373" t="s">
        <v>8283</v>
      </c>
      <c r="P373">
        <f t="shared" si="16"/>
        <v>116.21</v>
      </c>
      <c r="Q373" s="11" t="s">
        <v>8314</v>
      </c>
      <c r="R373" t="s">
        <v>8315</v>
      </c>
      <c r="S373" s="16">
        <f t="shared" si="17"/>
        <v>42654.177187499998</v>
      </c>
    </row>
    <row r="374" spans="1:19" ht="64" x14ac:dyDescent="0.2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15"/>
        <v>63</v>
      </c>
      <c r="O374" t="s">
        <v>8300</v>
      </c>
      <c r="P374">
        <f t="shared" si="16"/>
        <v>128.62</v>
      </c>
      <c r="Q374" s="11" t="s">
        <v>8309</v>
      </c>
      <c r="R374" t="s">
        <v>8341</v>
      </c>
      <c r="S374" s="16">
        <f t="shared" si="17"/>
        <v>42529.632754629631</v>
      </c>
    </row>
    <row r="375" spans="1:19" ht="32" x14ac:dyDescent="0.2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15"/>
        <v>110</v>
      </c>
      <c r="O375" t="s">
        <v>8295</v>
      </c>
      <c r="P375">
        <f t="shared" si="16"/>
        <v>55.96</v>
      </c>
      <c r="Q375" s="11" t="s">
        <v>8317</v>
      </c>
      <c r="R375" t="s">
        <v>8318</v>
      </c>
      <c r="S375" s="16">
        <f t="shared" si="17"/>
        <v>42583.615081018521</v>
      </c>
    </row>
    <row r="376" spans="1:19" ht="48" x14ac:dyDescent="0.2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15"/>
        <v>110</v>
      </c>
      <c r="O376" t="s">
        <v>8269</v>
      </c>
      <c r="P376">
        <f t="shared" si="16"/>
        <v>92.04</v>
      </c>
      <c r="Q376" s="11" t="s">
        <v>8324</v>
      </c>
      <c r="R376" t="s">
        <v>8327</v>
      </c>
      <c r="S376" s="16">
        <f t="shared" si="17"/>
        <v>42461.747199074074</v>
      </c>
    </row>
    <row r="377" spans="1:19" ht="32" x14ac:dyDescent="0.2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15"/>
        <v>104</v>
      </c>
      <c r="O377" t="s">
        <v>8269</v>
      </c>
      <c r="P377">
        <f t="shared" si="16"/>
        <v>81.13</v>
      </c>
      <c r="Q377" s="11" t="s">
        <v>8324</v>
      </c>
      <c r="R377" t="s">
        <v>8327</v>
      </c>
      <c r="S377" s="16">
        <f t="shared" si="17"/>
        <v>42135.60020833333</v>
      </c>
    </row>
    <row r="378" spans="1:19" ht="32" x14ac:dyDescent="0.2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15"/>
        <v>122</v>
      </c>
      <c r="O378" t="s">
        <v>8274</v>
      </c>
      <c r="P378">
        <f t="shared" si="16"/>
        <v>64.37</v>
      </c>
      <c r="Q378" s="11" t="s">
        <v>8328</v>
      </c>
      <c r="R378" t="s">
        <v>8332</v>
      </c>
      <c r="S378" s="16">
        <f t="shared" si="17"/>
        <v>42745.600243055553</v>
      </c>
    </row>
    <row r="379" spans="1:19" ht="48" x14ac:dyDescent="0.2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15"/>
        <v>146</v>
      </c>
      <c r="O379" t="s">
        <v>8299</v>
      </c>
      <c r="P379">
        <f t="shared" si="16"/>
        <v>47.06</v>
      </c>
      <c r="Q379" s="11" t="s">
        <v>8309</v>
      </c>
      <c r="R379" t="s">
        <v>8316</v>
      </c>
      <c r="S379" s="16">
        <f t="shared" si="17"/>
        <v>42115.74754629629</v>
      </c>
    </row>
    <row r="380" spans="1:19" ht="48" x14ac:dyDescent="0.2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15"/>
        <v>104</v>
      </c>
      <c r="O380" t="s">
        <v>8283</v>
      </c>
      <c r="P380">
        <f t="shared" si="16"/>
        <v>79.97</v>
      </c>
      <c r="Q380" s="11" t="s">
        <v>8314</v>
      </c>
      <c r="R380" t="s">
        <v>8315</v>
      </c>
      <c r="S380" s="16">
        <f t="shared" si="17"/>
        <v>42409.776076388895</v>
      </c>
    </row>
    <row r="381" spans="1:19" ht="48" x14ac:dyDescent="0.2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15"/>
        <v>109</v>
      </c>
      <c r="O381" t="s">
        <v>8301</v>
      </c>
      <c r="P381">
        <f t="shared" si="16"/>
        <v>92.13</v>
      </c>
      <c r="Q381" s="11" t="s">
        <v>8324</v>
      </c>
      <c r="R381" t="s">
        <v>8325</v>
      </c>
      <c r="S381" s="16">
        <f t="shared" si="17"/>
        <v>41610.794421296298</v>
      </c>
    </row>
    <row r="382" spans="1:19" ht="48" x14ac:dyDescent="0.2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15"/>
        <v>120</v>
      </c>
      <c r="O382" t="s">
        <v>8277</v>
      </c>
      <c r="P382">
        <f t="shared" si="16"/>
        <v>88.15</v>
      </c>
      <c r="Q382" s="11" t="s">
        <v>8328</v>
      </c>
      <c r="R382" t="s">
        <v>8329</v>
      </c>
      <c r="S382" s="16">
        <f t="shared" si="17"/>
        <v>40555.322662037033</v>
      </c>
    </row>
    <row r="383" spans="1:19" ht="48" x14ac:dyDescent="0.2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15"/>
        <v>108</v>
      </c>
      <c r="O383" t="s">
        <v>8267</v>
      </c>
      <c r="P383">
        <f t="shared" si="16"/>
        <v>65.3</v>
      </c>
      <c r="Q383" s="11" t="s">
        <v>8322</v>
      </c>
      <c r="R383" t="s">
        <v>8323</v>
      </c>
      <c r="S383" s="16">
        <f t="shared" si="17"/>
        <v>41193.032013888893</v>
      </c>
    </row>
    <row r="384" spans="1:19" ht="48" x14ac:dyDescent="0.2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15"/>
        <v>124</v>
      </c>
      <c r="O384" t="s">
        <v>8283</v>
      </c>
      <c r="P384">
        <f t="shared" si="16"/>
        <v>110.39</v>
      </c>
      <c r="Q384" s="11" t="s">
        <v>8314</v>
      </c>
      <c r="R384" t="s">
        <v>8315</v>
      </c>
      <c r="S384" s="16">
        <f t="shared" si="17"/>
        <v>42751.533391203702</v>
      </c>
    </row>
    <row r="385" spans="1:19" ht="32" x14ac:dyDescent="0.2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15"/>
        <v>180</v>
      </c>
      <c r="O385" t="s">
        <v>8283</v>
      </c>
      <c r="P385">
        <f t="shared" si="16"/>
        <v>96.38</v>
      </c>
      <c r="Q385" s="11" t="s">
        <v>8314</v>
      </c>
      <c r="R385" t="s">
        <v>8315</v>
      </c>
      <c r="S385" s="16">
        <f t="shared" si="17"/>
        <v>42552.315127314811</v>
      </c>
    </row>
    <row r="386" spans="1:19" ht="32" x14ac:dyDescent="0.2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18" xml:space="preserve"> ROUND(E386/D386*100,0)</f>
        <v>108</v>
      </c>
      <c r="O386" t="s">
        <v>8269</v>
      </c>
      <c r="P386">
        <f t="shared" ref="P386:P449" si="19">IFERROR(ROUND(E386/L386,2),0)</f>
        <v>106.8</v>
      </c>
      <c r="Q386" s="11" t="s">
        <v>8324</v>
      </c>
      <c r="R386" t="s">
        <v>8327</v>
      </c>
      <c r="S386" s="16">
        <f t="shared" ref="S386:S449" si="20">(((J386/60)/60)/24)+DATE(1970,1,1)</f>
        <v>41933.291643518518</v>
      </c>
    </row>
    <row r="387" spans="1:19" ht="32" x14ac:dyDescent="0.2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18"/>
        <v>107</v>
      </c>
      <c r="O387" t="s">
        <v>8267</v>
      </c>
      <c r="P387">
        <f t="shared" si="19"/>
        <v>97.64</v>
      </c>
      <c r="Q387" s="11" t="s">
        <v>8322</v>
      </c>
      <c r="R387" t="s">
        <v>8323</v>
      </c>
      <c r="S387" s="16">
        <f t="shared" si="20"/>
        <v>41017.885462962964</v>
      </c>
    </row>
    <row r="388" spans="1:19" ht="48" x14ac:dyDescent="0.2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18"/>
        <v>119</v>
      </c>
      <c r="O388" t="s">
        <v>8267</v>
      </c>
      <c r="P388">
        <f t="shared" si="19"/>
        <v>89.96</v>
      </c>
      <c r="Q388" s="11" t="s">
        <v>8322</v>
      </c>
      <c r="R388" t="s">
        <v>8323</v>
      </c>
      <c r="S388" s="16">
        <f t="shared" si="20"/>
        <v>41134.751550925925</v>
      </c>
    </row>
    <row r="389" spans="1:19" ht="48" x14ac:dyDescent="0.2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18"/>
        <v>43</v>
      </c>
      <c r="O389" t="s">
        <v>8292</v>
      </c>
      <c r="P389">
        <f t="shared" si="19"/>
        <v>215.96</v>
      </c>
      <c r="Q389" s="11" t="s">
        <v>8309</v>
      </c>
      <c r="R389" t="s">
        <v>8319</v>
      </c>
      <c r="S389" s="16">
        <f t="shared" si="20"/>
        <v>42514.671099537038</v>
      </c>
    </row>
    <row r="390" spans="1:19" ht="48" x14ac:dyDescent="0.2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18"/>
        <v>107</v>
      </c>
      <c r="O390" t="s">
        <v>8267</v>
      </c>
      <c r="P390">
        <f t="shared" si="19"/>
        <v>224.85</v>
      </c>
      <c r="Q390" s="11" t="s">
        <v>8322</v>
      </c>
      <c r="R390" t="s">
        <v>8323</v>
      </c>
      <c r="S390" s="16">
        <f t="shared" si="20"/>
        <v>42687.875775462962</v>
      </c>
    </row>
    <row r="391" spans="1:19" ht="48" x14ac:dyDescent="0.2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18"/>
        <v>107</v>
      </c>
      <c r="O391" t="s">
        <v>8300</v>
      </c>
      <c r="P391">
        <f t="shared" si="19"/>
        <v>267</v>
      </c>
      <c r="Q391" s="11" t="s">
        <v>8309</v>
      </c>
      <c r="R391" t="s">
        <v>8341</v>
      </c>
      <c r="S391" s="16">
        <f t="shared" si="20"/>
        <v>42207.746678240743</v>
      </c>
    </row>
    <row r="392" spans="1:19" ht="48" x14ac:dyDescent="0.2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18"/>
        <v>107</v>
      </c>
      <c r="O392" t="s">
        <v>8267</v>
      </c>
      <c r="P392">
        <f t="shared" si="19"/>
        <v>134.91</v>
      </c>
      <c r="Q392" s="11" t="s">
        <v>8322</v>
      </c>
      <c r="R392" t="s">
        <v>8323</v>
      </c>
      <c r="S392" s="16">
        <f t="shared" si="20"/>
        <v>42331.551307870366</v>
      </c>
    </row>
    <row r="393" spans="1:19" ht="32" x14ac:dyDescent="0.2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18"/>
        <v>47</v>
      </c>
      <c r="O393" t="s">
        <v>8271</v>
      </c>
      <c r="P393">
        <f t="shared" si="19"/>
        <v>53.25</v>
      </c>
      <c r="Q393" s="11" t="s">
        <v>8309</v>
      </c>
      <c r="R393" t="s">
        <v>8311</v>
      </c>
      <c r="S393" s="16">
        <f t="shared" si="20"/>
        <v>42009.973946759259</v>
      </c>
    </row>
    <row r="394" spans="1:19" ht="48" x14ac:dyDescent="0.2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18"/>
        <v>65</v>
      </c>
      <c r="O394" t="s">
        <v>8283</v>
      </c>
      <c r="P394">
        <f t="shared" si="19"/>
        <v>170.63</v>
      </c>
      <c r="Q394" s="11" t="s">
        <v>8314</v>
      </c>
      <c r="R394" t="s">
        <v>8315</v>
      </c>
      <c r="S394" s="16">
        <f t="shared" si="20"/>
        <v>41891.976388888892</v>
      </c>
    </row>
    <row r="395" spans="1:19" ht="32" x14ac:dyDescent="0.2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18"/>
        <v>28</v>
      </c>
      <c r="O395" t="s">
        <v>8280</v>
      </c>
      <c r="P395">
        <f t="shared" si="19"/>
        <v>370.95</v>
      </c>
      <c r="Q395" s="11" t="s">
        <v>8317</v>
      </c>
      <c r="R395" t="s">
        <v>8335</v>
      </c>
      <c r="S395" s="16">
        <f t="shared" si="20"/>
        <v>42694.98128472222</v>
      </c>
    </row>
    <row r="396" spans="1:19" ht="48" x14ac:dyDescent="0.2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18"/>
        <v>105</v>
      </c>
      <c r="O396" t="s">
        <v>8300</v>
      </c>
      <c r="P396">
        <f t="shared" si="19"/>
        <v>373.56</v>
      </c>
      <c r="Q396" s="11" t="s">
        <v>8309</v>
      </c>
      <c r="R396" t="s">
        <v>8341</v>
      </c>
      <c r="S396" s="16">
        <f t="shared" si="20"/>
        <v>42222.622766203705</v>
      </c>
    </row>
    <row r="397" spans="1:19" ht="48" x14ac:dyDescent="0.2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18"/>
        <v>104</v>
      </c>
      <c r="O397" t="s">
        <v>8299</v>
      </c>
      <c r="P397">
        <f t="shared" si="19"/>
        <v>64.930000000000007</v>
      </c>
      <c r="Q397" s="11" t="s">
        <v>8309</v>
      </c>
      <c r="R397" t="s">
        <v>8316</v>
      </c>
      <c r="S397" s="16">
        <f t="shared" si="20"/>
        <v>40998.051192129627</v>
      </c>
    </row>
    <row r="398" spans="1:19" ht="32" x14ac:dyDescent="0.2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18"/>
        <v>104</v>
      </c>
      <c r="O398" t="s">
        <v>8267</v>
      </c>
      <c r="P398">
        <f t="shared" si="19"/>
        <v>138.80000000000001</v>
      </c>
      <c r="Q398" s="11" t="s">
        <v>8322</v>
      </c>
      <c r="R398" t="s">
        <v>8323</v>
      </c>
      <c r="S398" s="16">
        <f t="shared" si="20"/>
        <v>40868.219814814816</v>
      </c>
    </row>
    <row r="399" spans="1:19" ht="16" x14ac:dyDescent="0.2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18"/>
        <v>104</v>
      </c>
      <c r="O399" t="s">
        <v>8298</v>
      </c>
      <c r="P399">
        <f t="shared" si="19"/>
        <v>266.08999999999997</v>
      </c>
      <c r="Q399" s="11" t="s">
        <v>8328</v>
      </c>
      <c r="R399" t="s">
        <v>8342</v>
      </c>
      <c r="S399" s="16">
        <f t="shared" si="20"/>
        <v>41943.791030092594</v>
      </c>
    </row>
    <row r="400" spans="1:19" ht="48" x14ac:dyDescent="0.2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18"/>
        <v>138</v>
      </c>
      <c r="O400" t="s">
        <v>8274</v>
      </c>
      <c r="P400">
        <f t="shared" si="19"/>
        <v>98.99</v>
      </c>
      <c r="Q400" s="11" t="s">
        <v>8328</v>
      </c>
      <c r="R400" t="s">
        <v>8332</v>
      </c>
      <c r="S400" s="16">
        <f t="shared" si="20"/>
        <v>41228.650196759263</v>
      </c>
    </row>
    <row r="401" spans="1:19" ht="48" x14ac:dyDescent="0.2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18"/>
        <v>106</v>
      </c>
      <c r="O401" t="s">
        <v>8295</v>
      </c>
      <c r="P401">
        <f t="shared" si="19"/>
        <v>206.31</v>
      </c>
      <c r="Q401" s="11" t="s">
        <v>8317</v>
      </c>
      <c r="R401" t="s">
        <v>8318</v>
      </c>
      <c r="S401" s="16">
        <f t="shared" si="20"/>
        <v>42152.640833333338</v>
      </c>
    </row>
    <row r="402" spans="1:19" ht="32" x14ac:dyDescent="0.2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18"/>
        <v>114</v>
      </c>
      <c r="O402" t="s">
        <v>8267</v>
      </c>
      <c r="P402">
        <f t="shared" si="19"/>
        <v>101.83</v>
      </c>
      <c r="Q402" s="11" t="s">
        <v>8322</v>
      </c>
      <c r="R402" t="s">
        <v>8323</v>
      </c>
      <c r="S402" s="16">
        <f t="shared" si="20"/>
        <v>40675.71</v>
      </c>
    </row>
    <row r="403" spans="1:19" ht="32" x14ac:dyDescent="0.2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18"/>
        <v>82</v>
      </c>
      <c r="O403" t="s">
        <v>8271</v>
      </c>
      <c r="P403">
        <f t="shared" si="19"/>
        <v>216.34</v>
      </c>
      <c r="Q403" s="11" t="s">
        <v>8309</v>
      </c>
      <c r="R403" t="s">
        <v>8311</v>
      </c>
      <c r="S403" s="16">
        <f t="shared" si="20"/>
        <v>42388.708645833336</v>
      </c>
    </row>
    <row r="404" spans="1:19" ht="48" x14ac:dyDescent="0.2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18"/>
        <v>111</v>
      </c>
      <c r="O404" t="s">
        <v>8283</v>
      </c>
      <c r="P404">
        <f t="shared" si="19"/>
        <v>97.11</v>
      </c>
      <c r="Q404" s="11" t="s">
        <v>8314</v>
      </c>
      <c r="R404" t="s">
        <v>8315</v>
      </c>
      <c r="S404" s="16">
        <f t="shared" si="20"/>
        <v>41786.614363425928</v>
      </c>
    </row>
    <row r="405" spans="1:19" ht="48" x14ac:dyDescent="0.2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18"/>
        <v>157</v>
      </c>
      <c r="O405" t="s">
        <v>8295</v>
      </c>
      <c r="P405">
        <f t="shared" si="19"/>
        <v>67.97</v>
      </c>
      <c r="Q405" s="11" t="s">
        <v>8317</v>
      </c>
      <c r="R405" t="s">
        <v>8318</v>
      </c>
      <c r="S405" s="16">
        <f t="shared" si="20"/>
        <v>41561.807349537034</v>
      </c>
    </row>
    <row r="406" spans="1:19" ht="48" x14ac:dyDescent="0.2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18"/>
        <v>109</v>
      </c>
      <c r="O406" t="s">
        <v>8274</v>
      </c>
      <c r="P406">
        <f t="shared" si="19"/>
        <v>99.16</v>
      </c>
      <c r="Q406" s="11" t="s">
        <v>8328</v>
      </c>
      <c r="R406" t="s">
        <v>8332</v>
      </c>
      <c r="S406" s="16">
        <f t="shared" si="20"/>
        <v>42445.823055555549</v>
      </c>
    </row>
    <row r="407" spans="1:19" ht="32" x14ac:dyDescent="0.2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18"/>
        <v>146</v>
      </c>
      <c r="O407" t="s">
        <v>8283</v>
      </c>
      <c r="P407">
        <f t="shared" si="19"/>
        <v>91.88</v>
      </c>
      <c r="Q407" s="11" t="s">
        <v>8314</v>
      </c>
      <c r="R407" t="s">
        <v>8315</v>
      </c>
      <c r="S407" s="16">
        <f t="shared" si="20"/>
        <v>42247.616400462968</v>
      </c>
    </row>
    <row r="408" spans="1:19" ht="32" x14ac:dyDescent="0.2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18"/>
        <v>102</v>
      </c>
      <c r="O408" t="s">
        <v>8269</v>
      </c>
      <c r="P408">
        <f t="shared" si="19"/>
        <v>177.09</v>
      </c>
      <c r="Q408" s="11" t="s">
        <v>8324</v>
      </c>
      <c r="R408" t="s">
        <v>8327</v>
      </c>
      <c r="S408" s="16">
        <f t="shared" si="20"/>
        <v>42602.576712962968</v>
      </c>
    </row>
    <row r="409" spans="1:19" ht="32" x14ac:dyDescent="0.2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18"/>
        <v>113</v>
      </c>
      <c r="O409" t="s">
        <v>8298</v>
      </c>
      <c r="P409">
        <f t="shared" si="19"/>
        <v>109.96</v>
      </c>
      <c r="Q409" s="11" t="s">
        <v>8328</v>
      </c>
      <c r="R409" t="s">
        <v>8342</v>
      </c>
      <c r="S409" s="16">
        <f t="shared" si="20"/>
        <v>41298.509965277779</v>
      </c>
    </row>
    <row r="410" spans="1:19" ht="32" x14ac:dyDescent="0.2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18"/>
        <v>101</v>
      </c>
      <c r="O410" t="s">
        <v>8272</v>
      </c>
      <c r="P410">
        <f t="shared" si="19"/>
        <v>168.78</v>
      </c>
      <c r="Q410" s="11" t="s">
        <v>8312</v>
      </c>
      <c r="R410" t="s">
        <v>8334</v>
      </c>
      <c r="S410" s="16">
        <f t="shared" si="20"/>
        <v>42382.74009259259</v>
      </c>
    </row>
    <row r="411" spans="1:19" ht="48" x14ac:dyDescent="0.2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18"/>
        <v>109</v>
      </c>
      <c r="O411" t="s">
        <v>8263</v>
      </c>
      <c r="P411">
        <f t="shared" si="19"/>
        <v>199.9</v>
      </c>
      <c r="Q411" s="11" t="s">
        <v>8322</v>
      </c>
      <c r="R411" t="s">
        <v>8333</v>
      </c>
      <c r="S411" s="16">
        <f t="shared" si="20"/>
        <v>41878.627187500002</v>
      </c>
    </row>
    <row r="412" spans="1:19" ht="48" x14ac:dyDescent="0.2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18"/>
        <v>101</v>
      </c>
      <c r="O412" t="s">
        <v>8267</v>
      </c>
      <c r="P412">
        <f t="shared" si="19"/>
        <v>141.75</v>
      </c>
      <c r="Q412" s="11" t="s">
        <v>8322</v>
      </c>
      <c r="R412" t="s">
        <v>8323</v>
      </c>
      <c r="S412" s="16">
        <f t="shared" si="20"/>
        <v>42089.72802083334</v>
      </c>
    </row>
    <row r="413" spans="1:19" ht="48" x14ac:dyDescent="0.2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18"/>
        <v>101</v>
      </c>
      <c r="O413" t="s">
        <v>8267</v>
      </c>
      <c r="P413">
        <f t="shared" si="19"/>
        <v>104.26</v>
      </c>
      <c r="Q413" s="11" t="s">
        <v>8322</v>
      </c>
      <c r="R413" t="s">
        <v>8323</v>
      </c>
      <c r="S413" s="16">
        <f t="shared" si="20"/>
        <v>40865.042256944449</v>
      </c>
    </row>
    <row r="414" spans="1:19" ht="48" x14ac:dyDescent="0.2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18"/>
        <v>101</v>
      </c>
      <c r="O414" t="s">
        <v>8269</v>
      </c>
      <c r="P414">
        <f t="shared" si="19"/>
        <v>182.91</v>
      </c>
      <c r="Q414" s="11" t="s">
        <v>8324</v>
      </c>
      <c r="R414" t="s">
        <v>8327</v>
      </c>
      <c r="S414" s="16">
        <f t="shared" si="20"/>
        <v>42702.917048611111</v>
      </c>
    </row>
    <row r="415" spans="1:19" ht="48" x14ac:dyDescent="0.2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18"/>
        <v>100</v>
      </c>
      <c r="O415" t="s">
        <v>8272</v>
      </c>
      <c r="P415">
        <f t="shared" si="19"/>
        <v>143.36000000000001</v>
      </c>
      <c r="Q415" s="11" t="s">
        <v>8312</v>
      </c>
      <c r="R415" t="s">
        <v>8334</v>
      </c>
      <c r="S415" s="16">
        <f t="shared" si="20"/>
        <v>42321.626296296294</v>
      </c>
    </row>
    <row r="416" spans="1:19" ht="48" x14ac:dyDescent="0.2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18"/>
        <v>100</v>
      </c>
      <c r="O416" t="s">
        <v>8274</v>
      </c>
      <c r="P416">
        <f t="shared" si="19"/>
        <v>417.33</v>
      </c>
      <c r="Q416" s="11" t="s">
        <v>8328</v>
      </c>
      <c r="R416" t="s">
        <v>8332</v>
      </c>
      <c r="S416" s="16">
        <f t="shared" si="20"/>
        <v>41736.899652777778</v>
      </c>
    </row>
    <row r="417" spans="1:19" ht="48" x14ac:dyDescent="0.2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18"/>
        <v>100</v>
      </c>
      <c r="O417" t="s">
        <v>8263</v>
      </c>
      <c r="P417">
        <f t="shared" si="19"/>
        <v>606.82000000000005</v>
      </c>
      <c r="Q417" s="11" t="s">
        <v>8322</v>
      </c>
      <c r="R417" t="s">
        <v>8333</v>
      </c>
      <c r="S417" s="16">
        <f t="shared" si="20"/>
        <v>42230.23583333334</v>
      </c>
    </row>
    <row r="418" spans="1:19" ht="32" x14ac:dyDescent="0.2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18"/>
        <v>100</v>
      </c>
      <c r="O418" t="s">
        <v>8269</v>
      </c>
      <c r="P418">
        <f t="shared" si="19"/>
        <v>168.25</v>
      </c>
      <c r="Q418" s="11" t="s">
        <v>8324</v>
      </c>
      <c r="R418" t="s">
        <v>8327</v>
      </c>
      <c r="S418" s="16">
        <f t="shared" si="20"/>
        <v>42050.983182870375</v>
      </c>
    </row>
    <row r="419" spans="1:19" ht="32" x14ac:dyDescent="0.2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18"/>
        <v>153</v>
      </c>
      <c r="O419" t="s">
        <v>8295</v>
      </c>
      <c r="P419">
        <f t="shared" si="19"/>
        <v>135.59</v>
      </c>
      <c r="Q419" s="11" t="s">
        <v>8317</v>
      </c>
      <c r="R419" t="s">
        <v>8318</v>
      </c>
      <c r="S419" s="16">
        <f t="shared" si="20"/>
        <v>42062.022118055553</v>
      </c>
    </row>
    <row r="420" spans="1:19" ht="48" x14ac:dyDescent="0.2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18"/>
        <v>142</v>
      </c>
      <c r="O420" t="s">
        <v>8263</v>
      </c>
      <c r="P420">
        <f t="shared" si="19"/>
        <v>117.51</v>
      </c>
      <c r="Q420" s="11" t="s">
        <v>8322</v>
      </c>
      <c r="R420" t="s">
        <v>8333</v>
      </c>
      <c r="S420" s="16">
        <f t="shared" si="20"/>
        <v>41971.639189814814</v>
      </c>
    </row>
    <row r="421" spans="1:19" ht="48" x14ac:dyDescent="0.2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18"/>
        <v>2</v>
      </c>
      <c r="O421" t="s">
        <v>8271</v>
      </c>
      <c r="P421">
        <f t="shared" si="19"/>
        <v>3304</v>
      </c>
      <c r="Q421" s="11" t="s">
        <v>8309</v>
      </c>
      <c r="R421" t="s">
        <v>8311</v>
      </c>
      <c r="S421" s="16">
        <f t="shared" si="20"/>
        <v>42749.059722222228</v>
      </c>
    </row>
    <row r="422" spans="1:19" ht="48" x14ac:dyDescent="0.2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18"/>
        <v>7</v>
      </c>
      <c r="O422" t="s">
        <v>8280</v>
      </c>
      <c r="P422">
        <f t="shared" si="19"/>
        <v>63.57</v>
      </c>
      <c r="Q422" s="11" t="s">
        <v>8317</v>
      </c>
      <c r="R422" t="s">
        <v>8335</v>
      </c>
      <c r="S422" s="16">
        <f t="shared" si="20"/>
        <v>41264.853865740741</v>
      </c>
    </row>
    <row r="423" spans="1:19" ht="32" x14ac:dyDescent="0.2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18"/>
        <v>40</v>
      </c>
      <c r="O423" t="s">
        <v>8271</v>
      </c>
      <c r="P423">
        <f t="shared" si="19"/>
        <v>99.86</v>
      </c>
      <c r="Q423" s="11" t="s">
        <v>8309</v>
      </c>
      <c r="R423" t="s">
        <v>8311</v>
      </c>
      <c r="S423" s="16">
        <f t="shared" si="20"/>
        <v>42662.613564814819</v>
      </c>
    </row>
    <row r="424" spans="1:19" ht="48" x14ac:dyDescent="0.2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18"/>
        <v>559</v>
      </c>
      <c r="O424" t="s">
        <v>8283</v>
      </c>
      <c r="P424">
        <f t="shared" si="19"/>
        <v>58.38</v>
      </c>
      <c r="Q424" s="11" t="s">
        <v>8314</v>
      </c>
      <c r="R424" t="s">
        <v>8315</v>
      </c>
      <c r="S424" s="16">
        <f t="shared" si="20"/>
        <v>42741.684479166666</v>
      </c>
    </row>
    <row r="425" spans="1:19" ht="48" x14ac:dyDescent="0.2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18"/>
        <v>108</v>
      </c>
      <c r="O425" t="s">
        <v>8295</v>
      </c>
      <c r="P425">
        <f t="shared" si="19"/>
        <v>60.82</v>
      </c>
      <c r="Q425" s="11" t="s">
        <v>8317</v>
      </c>
      <c r="R425" t="s">
        <v>8318</v>
      </c>
      <c r="S425" s="16">
        <f t="shared" si="20"/>
        <v>42381.79886574074</v>
      </c>
    </row>
    <row r="426" spans="1:19" ht="48" x14ac:dyDescent="0.2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18"/>
        <v>26</v>
      </c>
      <c r="O426" t="s">
        <v>8271</v>
      </c>
      <c r="P426">
        <f t="shared" si="19"/>
        <v>150.65</v>
      </c>
      <c r="Q426" s="11" t="s">
        <v>8309</v>
      </c>
      <c r="R426" t="s">
        <v>8311</v>
      </c>
      <c r="S426" s="16">
        <f t="shared" si="20"/>
        <v>41864.501516203702</v>
      </c>
    </row>
    <row r="427" spans="1:19" ht="48" x14ac:dyDescent="0.2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18"/>
        <v>39</v>
      </c>
      <c r="O427" t="s">
        <v>8271</v>
      </c>
      <c r="P427">
        <f t="shared" si="19"/>
        <v>113.63</v>
      </c>
      <c r="Q427" s="11" t="s">
        <v>8309</v>
      </c>
      <c r="R427" t="s">
        <v>8311</v>
      </c>
      <c r="S427" s="16">
        <f t="shared" si="20"/>
        <v>41993.174363425926</v>
      </c>
    </row>
    <row r="428" spans="1:19" ht="32" x14ac:dyDescent="0.2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18"/>
        <v>104</v>
      </c>
      <c r="O428" t="s">
        <v>8295</v>
      </c>
      <c r="P428">
        <f t="shared" si="19"/>
        <v>50.85</v>
      </c>
      <c r="Q428" s="11" t="s">
        <v>8317</v>
      </c>
      <c r="R428" t="s">
        <v>8318</v>
      </c>
      <c r="S428" s="16">
        <f t="shared" si="20"/>
        <v>42200.666261574079</v>
      </c>
    </row>
    <row r="429" spans="1:19" ht="48" x14ac:dyDescent="0.2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18"/>
        <v>193</v>
      </c>
      <c r="O429" t="s">
        <v>8293</v>
      </c>
      <c r="P429">
        <f t="shared" si="19"/>
        <v>63.05</v>
      </c>
      <c r="Q429" s="11" t="s">
        <v>8309</v>
      </c>
      <c r="R429" t="s">
        <v>8310</v>
      </c>
      <c r="S429" s="16">
        <f t="shared" si="20"/>
        <v>41742.780509259261</v>
      </c>
    </row>
    <row r="430" spans="1:19" ht="16" x14ac:dyDescent="0.2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18"/>
        <v>38</v>
      </c>
      <c r="O430" t="s">
        <v>8271</v>
      </c>
      <c r="P430">
        <f t="shared" si="19"/>
        <v>158.63999999999999</v>
      </c>
      <c r="Q430" s="11" t="s">
        <v>8309</v>
      </c>
      <c r="R430" t="s">
        <v>8311</v>
      </c>
      <c r="S430" s="16">
        <f t="shared" si="20"/>
        <v>42480.653611111105</v>
      </c>
    </row>
    <row r="431" spans="1:19" ht="32" x14ac:dyDescent="0.2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18"/>
        <v>101</v>
      </c>
      <c r="O431" t="s">
        <v>8283</v>
      </c>
      <c r="P431">
        <f t="shared" si="19"/>
        <v>135.66999999999999</v>
      </c>
      <c r="Q431" s="11" t="s">
        <v>8314</v>
      </c>
      <c r="R431" t="s">
        <v>8315</v>
      </c>
      <c r="S431" s="16">
        <f t="shared" si="20"/>
        <v>42052.628703703704</v>
      </c>
    </row>
    <row r="432" spans="1:19" ht="48" x14ac:dyDescent="0.2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18"/>
        <v>103</v>
      </c>
      <c r="O432" t="s">
        <v>8267</v>
      </c>
      <c r="P432">
        <f t="shared" si="19"/>
        <v>91.48</v>
      </c>
      <c r="Q432" s="11" t="s">
        <v>8322</v>
      </c>
      <c r="R432" t="s">
        <v>8323</v>
      </c>
      <c r="S432" s="16">
        <f t="shared" si="20"/>
        <v>41529.063252314816</v>
      </c>
    </row>
    <row r="433" spans="1:19" ht="48" x14ac:dyDescent="0.2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18"/>
        <v>126</v>
      </c>
      <c r="O433" t="s">
        <v>8271</v>
      </c>
      <c r="P433">
        <f t="shared" si="19"/>
        <v>190.45</v>
      </c>
      <c r="Q433" s="11" t="s">
        <v>8309</v>
      </c>
      <c r="R433" t="s">
        <v>8311</v>
      </c>
      <c r="S433" s="16">
        <f t="shared" si="20"/>
        <v>42331.84574074074</v>
      </c>
    </row>
    <row r="434" spans="1:19" ht="48" x14ac:dyDescent="0.2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18"/>
        <v>377</v>
      </c>
      <c r="O434" t="s">
        <v>8295</v>
      </c>
      <c r="P434">
        <f t="shared" si="19"/>
        <v>65</v>
      </c>
      <c r="Q434" s="11" t="s">
        <v>8317</v>
      </c>
      <c r="R434" t="s">
        <v>8318</v>
      </c>
      <c r="S434" s="16">
        <f t="shared" si="20"/>
        <v>42647.818819444445</v>
      </c>
    </row>
    <row r="435" spans="1:19" ht="48" x14ac:dyDescent="0.2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18"/>
        <v>1867</v>
      </c>
      <c r="O435" t="s">
        <v>8295</v>
      </c>
      <c r="P435">
        <f t="shared" si="19"/>
        <v>90.64</v>
      </c>
      <c r="Q435" s="11" t="s">
        <v>8317</v>
      </c>
      <c r="R435" t="s">
        <v>8318</v>
      </c>
      <c r="S435" s="16">
        <f t="shared" si="20"/>
        <v>42702.804814814815</v>
      </c>
    </row>
    <row r="436" spans="1:19" ht="48" x14ac:dyDescent="0.2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18"/>
        <v>101</v>
      </c>
      <c r="O436" t="s">
        <v>8267</v>
      </c>
      <c r="P436">
        <f t="shared" si="19"/>
        <v>90.62</v>
      </c>
      <c r="Q436" s="11" t="s">
        <v>8322</v>
      </c>
      <c r="R436" t="s">
        <v>8323</v>
      </c>
      <c r="S436" s="16">
        <f t="shared" si="20"/>
        <v>40763.717256944445</v>
      </c>
    </row>
    <row r="437" spans="1:19" ht="48" x14ac:dyDescent="0.2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18"/>
        <v>104</v>
      </c>
      <c r="O437" t="s">
        <v>8301</v>
      </c>
      <c r="P437">
        <f t="shared" si="19"/>
        <v>125.98</v>
      </c>
      <c r="Q437" s="11" t="s">
        <v>8324</v>
      </c>
      <c r="R437" t="s">
        <v>8325</v>
      </c>
      <c r="S437" s="16">
        <f t="shared" si="20"/>
        <v>42465.596585648149</v>
      </c>
    </row>
    <row r="438" spans="1:19" ht="32" x14ac:dyDescent="0.2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18"/>
        <v>103</v>
      </c>
      <c r="O438" t="s">
        <v>8283</v>
      </c>
      <c r="P438">
        <f t="shared" si="19"/>
        <v>111.53</v>
      </c>
      <c r="Q438" s="11" t="s">
        <v>8314</v>
      </c>
      <c r="R438" t="s">
        <v>8315</v>
      </c>
      <c r="S438" s="16">
        <f t="shared" si="20"/>
        <v>41955.857789351852</v>
      </c>
    </row>
    <row r="439" spans="1:19" ht="48" x14ac:dyDescent="0.2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18"/>
        <v>124</v>
      </c>
      <c r="O439" t="s">
        <v>8274</v>
      </c>
      <c r="P439">
        <f t="shared" si="19"/>
        <v>67.67</v>
      </c>
      <c r="Q439" s="11" t="s">
        <v>8328</v>
      </c>
      <c r="R439" t="s">
        <v>8332</v>
      </c>
      <c r="S439" s="16">
        <f t="shared" si="20"/>
        <v>41586.475173611114</v>
      </c>
    </row>
    <row r="440" spans="1:19" ht="48" x14ac:dyDescent="0.2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18"/>
        <v>109</v>
      </c>
      <c r="O440" t="s">
        <v>8283</v>
      </c>
      <c r="P440">
        <f t="shared" si="19"/>
        <v>159.24</v>
      </c>
      <c r="Q440" s="11" t="s">
        <v>8314</v>
      </c>
      <c r="R440" t="s">
        <v>8315</v>
      </c>
      <c r="S440" s="16">
        <f t="shared" si="20"/>
        <v>42619.466342592597</v>
      </c>
    </row>
    <row r="441" spans="1:19" ht="48" x14ac:dyDescent="0.2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18"/>
        <v>101</v>
      </c>
      <c r="O441" t="s">
        <v>8277</v>
      </c>
      <c r="P441">
        <f t="shared" si="19"/>
        <v>109.11</v>
      </c>
      <c r="Q441" s="11" t="s">
        <v>8328</v>
      </c>
      <c r="R441" t="s">
        <v>8329</v>
      </c>
      <c r="S441" s="16">
        <f t="shared" si="20"/>
        <v>41834.695277777777</v>
      </c>
    </row>
    <row r="442" spans="1:19" ht="48" x14ac:dyDescent="0.2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18"/>
        <v>121</v>
      </c>
      <c r="O442" t="s">
        <v>8301</v>
      </c>
      <c r="P442">
        <f t="shared" si="19"/>
        <v>80.459999999999994</v>
      </c>
      <c r="Q442" s="11" t="s">
        <v>8324</v>
      </c>
      <c r="R442" t="s">
        <v>8325</v>
      </c>
      <c r="S442" s="16">
        <f t="shared" si="20"/>
        <v>41758.833564814813</v>
      </c>
    </row>
    <row r="443" spans="1:19" ht="48" x14ac:dyDescent="0.2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18"/>
        <v>103</v>
      </c>
      <c r="O443" t="s">
        <v>8300</v>
      </c>
      <c r="P443">
        <f t="shared" si="19"/>
        <v>174.04</v>
      </c>
      <c r="Q443" s="11" t="s">
        <v>8309</v>
      </c>
      <c r="R443" t="s">
        <v>8341</v>
      </c>
      <c r="S443" s="16">
        <f t="shared" si="20"/>
        <v>42313.02542824074</v>
      </c>
    </row>
    <row r="444" spans="1:19" ht="48" x14ac:dyDescent="0.2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18"/>
        <v>139</v>
      </c>
      <c r="O444" t="s">
        <v>8267</v>
      </c>
      <c r="P444">
        <f t="shared" si="19"/>
        <v>65.760000000000005</v>
      </c>
      <c r="Q444" s="11" t="s">
        <v>8322</v>
      </c>
      <c r="R444" t="s">
        <v>8323</v>
      </c>
      <c r="S444" s="16">
        <f t="shared" si="20"/>
        <v>41319.769293981481</v>
      </c>
    </row>
    <row r="445" spans="1:19" ht="32" x14ac:dyDescent="0.2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18"/>
        <v>278</v>
      </c>
      <c r="O445" t="s">
        <v>8283</v>
      </c>
      <c r="P445">
        <f t="shared" si="19"/>
        <v>67.16</v>
      </c>
      <c r="Q445" s="11" t="s">
        <v>8314</v>
      </c>
      <c r="R445" t="s">
        <v>8315</v>
      </c>
      <c r="S445" s="16">
        <f t="shared" si="20"/>
        <v>41772.657685185186</v>
      </c>
    </row>
    <row r="446" spans="1:19" ht="48" x14ac:dyDescent="0.2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18"/>
        <v>224</v>
      </c>
      <c r="O446" t="s">
        <v>8299</v>
      </c>
      <c r="P446">
        <f t="shared" si="19"/>
        <v>58.93</v>
      </c>
      <c r="Q446" s="11" t="s">
        <v>8309</v>
      </c>
      <c r="R446" t="s">
        <v>8316</v>
      </c>
      <c r="S446" s="16">
        <f t="shared" si="20"/>
        <v>42767.801712962959</v>
      </c>
    </row>
    <row r="447" spans="1:19" ht="48" x14ac:dyDescent="0.2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18"/>
        <v>179</v>
      </c>
      <c r="O447" t="s">
        <v>8267</v>
      </c>
      <c r="P447">
        <f t="shared" si="19"/>
        <v>73.34</v>
      </c>
      <c r="Q447" s="11" t="s">
        <v>8322</v>
      </c>
      <c r="R447" t="s">
        <v>8323</v>
      </c>
      <c r="S447" s="16">
        <f t="shared" si="20"/>
        <v>40469.225231481483</v>
      </c>
    </row>
    <row r="448" spans="1:19" ht="48" x14ac:dyDescent="0.2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18"/>
        <v>123</v>
      </c>
      <c r="O448" t="s">
        <v>8267</v>
      </c>
      <c r="P448">
        <f t="shared" si="19"/>
        <v>99.86</v>
      </c>
      <c r="Q448" s="11" t="s">
        <v>8322</v>
      </c>
      <c r="R448" t="s">
        <v>8323</v>
      </c>
      <c r="S448" s="16">
        <f t="shared" si="20"/>
        <v>42114.944328703699</v>
      </c>
    </row>
    <row r="449" spans="1:19" ht="48" x14ac:dyDescent="0.2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18"/>
        <v>105</v>
      </c>
      <c r="O449" t="s">
        <v>8267</v>
      </c>
      <c r="P449">
        <f t="shared" si="19"/>
        <v>80.2</v>
      </c>
      <c r="Q449" s="11" t="s">
        <v>8322</v>
      </c>
      <c r="R449" t="s">
        <v>8323</v>
      </c>
      <c r="S449" s="16">
        <f t="shared" si="20"/>
        <v>40357.227939814817</v>
      </c>
    </row>
    <row r="450" spans="1:19" ht="48" x14ac:dyDescent="0.2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21" xml:space="preserve"> ROUND(E450/D450*100,0)</f>
        <v>355</v>
      </c>
      <c r="O450" t="s">
        <v>8299</v>
      </c>
      <c r="P450">
        <f t="shared" ref="P450:P513" si="22">IFERROR(ROUND(E450/L450,2),0)</f>
        <v>89.1</v>
      </c>
      <c r="Q450" s="11" t="s">
        <v>8309</v>
      </c>
      <c r="R450" t="s">
        <v>8316</v>
      </c>
      <c r="S450" s="16">
        <f t="shared" ref="S450:S513" si="23">(((J450/60)/60)/24)+DATE(1970,1,1)</f>
        <v>41667.823287037041</v>
      </c>
    </row>
    <row r="451" spans="1:19" ht="48" x14ac:dyDescent="0.2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1"/>
        <v>118</v>
      </c>
      <c r="O451" t="s">
        <v>8283</v>
      </c>
      <c r="P451">
        <f t="shared" si="22"/>
        <v>180.41</v>
      </c>
      <c r="Q451" s="11" t="s">
        <v>8314</v>
      </c>
      <c r="R451" t="s">
        <v>8315</v>
      </c>
      <c r="S451" s="16">
        <f t="shared" si="23"/>
        <v>41939.00712962963</v>
      </c>
    </row>
    <row r="452" spans="1:19" ht="48" x14ac:dyDescent="0.2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1"/>
        <v>70</v>
      </c>
      <c r="O452" t="s">
        <v>8271</v>
      </c>
      <c r="P452">
        <f t="shared" si="22"/>
        <v>382.39</v>
      </c>
      <c r="Q452" s="11" t="s">
        <v>8309</v>
      </c>
      <c r="R452" t="s">
        <v>8311</v>
      </c>
      <c r="S452" s="16">
        <f t="shared" si="23"/>
        <v>42612.624039351853</v>
      </c>
    </row>
    <row r="453" spans="1:19" ht="48" x14ac:dyDescent="0.2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1"/>
        <v>25</v>
      </c>
      <c r="O453" t="s">
        <v>8271</v>
      </c>
      <c r="P453">
        <f t="shared" si="22"/>
        <v>89.6</v>
      </c>
      <c r="Q453" s="11" t="s">
        <v>8309</v>
      </c>
      <c r="R453" t="s">
        <v>8311</v>
      </c>
      <c r="S453" s="16">
        <f t="shared" si="23"/>
        <v>42652.964907407411</v>
      </c>
    </row>
    <row r="454" spans="1:19" ht="48" x14ac:dyDescent="0.2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1"/>
        <v>117</v>
      </c>
      <c r="O454" t="s">
        <v>8274</v>
      </c>
      <c r="P454">
        <f t="shared" si="22"/>
        <v>133.93</v>
      </c>
      <c r="Q454" s="11" t="s">
        <v>8328</v>
      </c>
      <c r="R454" t="s">
        <v>8332</v>
      </c>
      <c r="S454" s="16">
        <f t="shared" si="23"/>
        <v>42081.77143518519</v>
      </c>
    </row>
    <row r="455" spans="1:19" ht="48" x14ac:dyDescent="0.2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1"/>
        <v>100</v>
      </c>
      <c r="O455" t="s">
        <v>8274</v>
      </c>
      <c r="P455">
        <f t="shared" si="22"/>
        <v>224.13</v>
      </c>
      <c r="Q455" s="11" t="s">
        <v>8328</v>
      </c>
      <c r="R455" t="s">
        <v>8332</v>
      </c>
      <c r="S455" s="16">
        <f t="shared" si="23"/>
        <v>42093.922048611115</v>
      </c>
    </row>
    <row r="456" spans="1:19" ht="48" x14ac:dyDescent="0.2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1"/>
        <v>116</v>
      </c>
      <c r="O456" t="s">
        <v>8269</v>
      </c>
      <c r="P456">
        <f t="shared" si="22"/>
        <v>71.489999999999995</v>
      </c>
      <c r="Q456" s="11" t="s">
        <v>8324</v>
      </c>
      <c r="R456" t="s">
        <v>8327</v>
      </c>
      <c r="S456" s="16">
        <f t="shared" si="23"/>
        <v>41835.666354166664</v>
      </c>
    </row>
    <row r="457" spans="1:19" ht="48" x14ac:dyDescent="0.2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1"/>
        <v>116</v>
      </c>
      <c r="O457" t="s">
        <v>8267</v>
      </c>
      <c r="P457">
        <f t="shared" si="22"/>
        <v>116.86</v>
      </c>
      <c r="Q457" s="11" t="s">
        <v>8322</v>
      </c>
      <c r="R457" t="s">
        <v>8323</v>
      </c>
      <c r="S457" s="16">
        <f t="shared" si="23"/>
        <v>40987.688333333332</v>
      </c>
    </row>
    <row r="458" spans="1:19" ht="32" x14ac:dyDescent="0.2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1"/>
        <v>104</v>
      </c>
      <c r="O458" t="s">
        <v>8283</v>
      </c>
      <c r="P458">
        <f t="shared" si="22"/>
        <v>123.38</v>
      </c>
      <c r="Q458" s="11" t="s">
        <v>8314</v>
      </c>
      <c r="R458" t="s">
        <v>8315</v>
      </c>
      <c r="S458" s="16">
        <f t="shared" si="23"/>
        <v>42430.430243055554</v>
      </c>
    </row>
    <row r="459" spans="1:19" ht="48" x14ac:dyDescent="0.2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1"/>
        <v>116</v>
      </c>
      <c r="O459" t="s">
        <v>8277</v>
      </c>
      <c r="P459">
        <f t="shared" si="22"/>
        <v>152.54</v>
      </c>
      <c r="Q459" s="11" t="s">
        <v>8328</v>
      </c>
      <c r="R459" t="s">
        <v>8329</v>
      </c>
      <c r="S459" s="16">
        <f t="shared" si="23"/>
        <v>41426.259618055556</v>
      </c>
    </row>
    <row r="460" spans="1:19" ht="48" x14ac:dyDescent="0.2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1"/>
        <v>145</v>
      </c>
      <c r="O460" t="s">
        <v>8277</v>
      </c>
      <c r="P460">
        <f t="shared" si="22"/>
        <v>70.53</v>
      </c>
      <c r="Q460" s="11" t="s">
        <v>8328</v>
      </c>
      <c r="R460" t="s">
        <v>8329</v>
      </c>
      <c r="S460" s="16">
        <f t="shared" si="23"/>
        <v>41228.786203703705</v>
      </c>
    </row>
    <row r="461" spans="1:19" ht="48" x14ac:dyDescent="0.2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1"/>
        <v>182</v>
      </c>
      <c r="O461" t="s">
        <v>8293</v>
      </c>
      <c r="P461">
        <f t="shared" si="22"/>
        <v>143.97999999999999</v>
      </c>
      <c r="Q461" s="11" t="s">
        <v>8309</v>
      </c>
      <c r="R461" t="s">
        <v>8310</v>
      </c>
      <c r="S461" s="16">
        <f t="shared" si="23"/>
        <v>42654.525775462964</v>
      </c>
    </row>
    <row r="462" spans="1:19" ht="48" x14ac:dyDescent="0.2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1"/>
        <v>108</v>
      </c>
      <c r="O462" t="s">
        <v>8286</v>
      </c>
      <c r="P462">
        <f t="shared" si="22"/>
        <v>69.599999999999994</v>
      </c>
      <c r="Q462" s="11" t="s">
        <v>8312</v>
      </c>
      <c r="R462" t="s">
        <v>8313</v>
      </c>
      <c r="S462" s="16">
        <f t="shared" si="23"/>
        <v>42340.172060185185</v>
      </c>
    </row>
    <row r="463" spans="1:19" ht="48" x14ac:dyDescent="0.2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1"/>
        <v>172</v>
      </c>
      <c r="O463" t="s">
        <v>8299</v>
      </c>
      <c r="P463">
        <f t="shared" si="22"/>
        <v>58.42</v>
      </c>
      <c r="Q463" s="11" t="s">
        <v>8309</v>
      </c>
      <c r="R463" t="s">
        <v>8316</v>
      </c>
      <c r="S463" s="16">
        <f t="shared" si="23"/>
        <v>41982.143171296295</v>
      </c>
    </row>
    <row r="464" spans="1:19" ht="48" x14ac:dyDescent="0.2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1"/>
        <v>107</v>
      </c>
      <c r="O464" t="s">
        <v>8277</v>
      </c>
      <c r="P464">
        <f t="shared" si="22"/>
        <v>89.9</v>
      </c>
      <c r="Q464" s="11" t="s">
        <v>8328</v>
      </c>
      <c r="R464" t="s">
        <v>8329</v>
      </c>
      <c r="S464" s="16">
        <f t="shared" si="23"/>
        <v>41135.175694444442</v>
      </c>
    </row>
    <row r="465" spans="1:19" ht="32" x14ac:dyDescent="0.2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1"/>
        <v>11</v>
      </c>
      <c r="O465" t="s">
        <v>8299</v>
      </c>
      <c r="P465">
        <f t="shared" si="22"/>
        <v>112.86</v>
      </c>
      <c r="Q465" s="11" t="s">
        <v>8309</v>
      </c>
      <c r="R465" t="s">
        <v>8316</v>
      </c>
      <c r="S465" s="16">
        <f t="shared" si="23"/>
        <v>42767.688518518517</v>
      </c>
    </row>
    <row r="466" spans="1:19" ht="32" x14ac:dyDescent="0.2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1"/>
        <v>114</v>
      </c>
      <c r="O466" t="s">
        <v>8267</v>
      </c>
      <c r="P466">
        <f t="shared" si="22"/>
        <v>108.01</v>
      </c>
      <c r="Q466" s="11" t="s">
        <v>8322</v>
      </c>
      <c r="R466" t="s">
        <v>8323</v>
      </c>
      <c r="S466" s="16">
        <f t="shared" si="23"/>
        <v>41950.923576388886</v>
      </c>
    </row>
    <row r="467" spans="1:19" ht="48" x14ac:dyDescent="0.2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1"/>
        <v>170</v>
      </c>
      <c r="O467" t="s">
        <v>8267</v>
      </c>
      <c r="P467">
        <f t="shared" si="22"/>
        <v>90.58</v>
      </c>
      <c r="Q467" s="11" t="s">
        <v>8322</v>
      </c>
      <c r="R467" t="s">
        <v>8323</v>
      </c>
      <c r="S467" s="16">
        <f t="shared" si="23"/>
        <v>42261.500243055561</v>
      </c>
    </row>
    <row r="468" spans="1:19" ht="48" x14ac:dyDescent="0.2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1"/>
        <v>6</v>
      </c>
      <c r="O468" t="s">
        <v>8271</v>
      </c>
      <c r="P468">
        <f t="shared" si="22"/>
        <v>182.62</v>
      </c>
      <c r="Q468" s="11" t="s">
        <v>8309</v>
      </c>
      <c r="R468" t="s">
        <v>8311</v>
      </c>
      <c r="S468" s="16">
        <f t="shared" si="23"/>
        <v>42586.295138888891</v>
      </c>
    </row>
    <row r="469" spans="1:19" ht="48" x14ac:dyDescent="0.2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1"/>
        <v>674</v>
      </c>
      <c r="O469" t="s">
        <v>8293</v>
      </c>
      <c r="P469">
        <f t="shared" si="22"/>
        <v>70.849999999999994</v>
      </c>
      <c r="Q469" s="11" t="s">
        <v>8309</v>
      </c>
      <c r="R469" t="s">
        <v>8310</v>
      </c>
      <c r="S469" s="16">
        <f t="shared" si="23"/>
        <v>41201.012083333335</v>
      </c>
    </row>
    <row r="470" spans="1:19" ht="48" x14ac:dyDescent="0.2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1"/>
        <v>140</v>
      </c>
      <c r="O470" t="s">
        <v>8293</v>
      </c>
      <c r="P470">
        <f t="shared" si="22"/>
        <v>95.49</v>
      </c>
      <c r="Q470" s="11" t="s">
        <v>8309</v>
      </c>
      <c r="R470" t="s">
        <v>8310</v>
      </c>
      <c r="S470" s="16">
        <f t="shared" si="23"/>
        <v>41944.83898148148</v>
      </c>
    </row>
    <row r="471" spans="1:19" ht="48" x14ac:dyDescent="0.2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1"/>
        <v>102</v>
      </c>
      <c r="O471" t="s">
        <v>8283</v>
      </c>
      <c r="P471">
        <f t="shared" si="22"/>
        <v>165.35</v>
      </c>
      <c r="Q471" s="11" t="s">
        <v>8314</v>
      </c>
      <c r="R471" t="s">
        <v>8315</v>
      </c>
      <c r="S471" s="16">
        <f t="shared" si="23"/>
        <v>42125.614895833336</v>
      </c>
    </row>
    <row r="472" spans="1:19" ht="32" x14ac:dyDescent="0.2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1"/>
        <v>111</v>
      </c>
      <c r="O472" t="s">
        <v>8274</v>
      </c>
      <c r="P472">
        <f t="shared" si="22"/>
        <v>127.98</v>
      </c>
      <c r="Q472" s="11" t="s">
        <v>8328</v>
      </c>
      <c r="R472" t="s">
        <v>8332</v>
      </c>
      <c r="S472" s="16">
        <f t="shared" si="23"/>
        <v>40513.757569444446</v>
      </c>
    </row>
    <row r="473" spans="1:19" ht="48" x14ac:dyDescent="0.2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1"/>
        <v>104</v>
      </c>
      <c r="O473" t="s">
        <v>8283</v>
      </c>
      <c r="P473">
        <f t="shared" si="22"/>
        <v>48.04</v>
      </c>
      <c r="Q473" s="11" t="s">
        <v>8314</v>
      </c>
      <c r="R473" t="s">
        <v>8315</v>
      </c>
      <c r="S473" s="16">
        <f t="shared" si="23"/>
        <v>42414.44332175926</v>
      </c>
    </row>
    <row r="474" spans="1:19" ht="48" x14ac:dyDescent="0.2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1"/>
        <v>110</v>
      </c>
      <c r="O474" t="s">
        <v>8267</v>
      </c>
      <c r="P474">
        <f t="shared" si="22"/>
        <v>70</v>
      </c>
      <c r="Q474" s="11" t="s">
        <v>8322</v>
      </c>
      <c r="R474" t="s">
        <v>8323</v>
      </c>
      <c r="S474" s="16">
        <f t="shared" si="23"/>
        <v>42559.755671296298</v>
      </c>
    </row>
    <row r="475" spans="1:19" ht="48" x14ac:dyDescent="0.2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1"/>
        <v>110</v>
      </c>
      <c r="O475" t="s">
        <v>8301</v>
      </c>
      <c r="P475">
        <f t="shared" si="22"/>
        <v>128.91</v>
      </c>
      <c r="Q475" s="11" t="s">
        <v>8324</v>
      </c>
      <c r="R475" t="s">
        <v>8325</v>
      </c>
      <c r="S475" s="16">
        <f t="shared" si="23"/>
        <v>42083.070590277777</v>
      </c>
    </row>
    <row r="476" spans="1:19" ht="48" x14ac:dyDescent="0.2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1"/>
        <v>110</v>
      </c>
      <c r="O476" t="s">
        <v>8269</v>
      </c>
      <c r="P476">
        <f t="shared" si="22"/>
        <v>99.79</v>
      </c>
      <c r="Q476" s="11" t="s">
        <v>8324</v>
      </c>
      <c r="R476" t="s">
        <v>8327</v>
      </c>
      <c r="S476" s="16">
        <f t="shared" si="23"/>
        <v>42290.61855324074</v>
      </c>
    </row>
    <row r="477" spans="1:19" ht="48" x14ac:dyDescent="0.2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1"/>
        <v>109</v>
      </c>
      <c r="O477" t="s">
        <v>8267</v>
      </c>
      <c r="P477">
        <f t="shared" si="22"/>
        <v>121.28</v>
      </c>
      <c r="Q477" s="11" t="s">
        <v>8322</v>
      </c>
      <c r="R477" t="s">
        <v>8323</v>
      </c>
      <c r="S477" s="16">
        <f t="shared" si="23"/>
        <v>41313.816249999996</v>
      </c>
    </row>
    <row r="478" spans="1:19" ht="48" x14ac:dyDescent="0.2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1"/>
        <v>109</v>
      </c>
      <c r="O478" t="s">
        <v>8269</v>
      </c>
      <c r="P478">
        <f t="shared" si="22"/>
        <v>139.24</v>
      </c>
      <c r="Q478" s="11" t="s">
        <v>8324</v>
      </c>
      <c r="R478" t="s">
        <v>8327</v>
      </c>
      <c r="S478" s="16">
        <f t="shared" si="23"/>
        <v>42780.825706018513</v>
      </c>
    </row>
    <row r="479" spans="1:19" ht="48" x14ac:dyDescent="0.2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1"/>
        <v>108</v>
      </c>
      <c r="O479" t="s">
        <v>8293</v>
      </c>
      <c r="P479">
        <f t="shared" si="22"/>
        <v>90.18</v>
      </c>
      <c r="Q479" s="11" t="s">
        <v>8309</v>
      </c>
      <c r="R479" t="s">
        <v>8310</v>
      </c>
      <c r="S479" s="16">
        <f t="shared" si="23"/>
        <v>42138.684189814812</v>
      </c>
    </row>
    <row r="480" spans="1:19" ht="48" x14ac:dyDescent="0.2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1"/>
        <v>295</v>
      </c>
      <c r="O480" t="s">
        <v>8274</v>
      </c>
      <c r="P480">
        <f t="shared" si="22"/>
        <v>92.1</v>
      </c>
      <c r="Q480" s="11" t="s">
        <v>8328</v>
      </c>
      <c r="R480" t="s">
        <v>8332</v>
      </c>
      <c r="S480" s="16">
        <f t="shared" si="23"/>
        <v>40587.085532407407</v>
      </c>
    </row>
    <row r="481" spans="1:19" ht="48" x14ac:dyDescent="0.2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1"/>
        <v>108</v>
      </c>
      <c r="O481" t="s">
        <v>8283</v>
      </c>
      <c r="P481">
        <f t="shared" si="22"/>
        <v>462.86</v>
      </c>
      <c r="Q481" s="11" t="s">
        <v>8314</v>
      </c>
      <c r="R481" t="s">
        <v>8315</v>
      </c>
      <c r="S481" s="16">
        <f t="shared" si="23"/>
        <v>42420.74962962963</v>
      </c>
    </row>
    <row r="482" spans="1:19" ht="48" x14ac:dyDescent="0.2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1"/>
        <v>101</v>
      </c>
      <c r="O482" t="s">
        <v>8283</v>
      </c>
      <c r="P482">
        <f t="shared" si="22"/>
        <v>39.92</v>
      </c>
      <c r="Q482" s="11" t="s">
        <v>8314</v>
      </c>
      <c r="R482" t="s">
        <v>8315</v>
      </c>
      <c r="S482" s="16">
        <f t="shared" si="23"/>
        <v>41809.385162037033</v>
      </c>
    </row>
    <row r="483" spans="1:19" ht="48" x14ac:dyDescent="0.2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1"/>
        <v>108</v>
      </c>
      <c r="O483" t="s">
        <v>8267</v>
      </c>
      <c r="P483">
        <f t="shared" si="22"/>
        <v>117.85</v>
      </c>
      <c r="Q483" s="11" t="s">
        <v>8322</v>
      </c>
      <c r="R483" t="s">
        <v>8323</v>
      </c>
      <c r="S483" s="16">
        <f t="shared" si="23"/>
        <v>41354.708460648151</v>
      </c>
    </row>
    <row r="484" spans="1:19" ht="48" x14ac:dyDescent="0.2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1"/>
        <v>107</v>
      </c>
      <c r="O484" t="s">
        <v>8267</v>
      </c>
      <c r="P484">
        <f t="shared" si="22"/>
        <v>81.63</v>
      </c>
      <c r="Q484" s="11" t="s">
        <v>8322</v>
      </c>
      <c r="R484" t="s">
        <v>8323</v>
      </c>
      <c r="S484" s="16">
        <f t="shared" si="23"/>
        <v>41082.564884259256</v>
      </c>
    </row>
    <row r="485" spans="1:19" ht="32" x14ac:dyDescent="0.2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1"/>
        <v>114</v>
      </c>
      <c r="O485" t="s">
        <v>8295</v>
      </c>
      <c r="P485">
        <f t="shared" si="22"/>
        <v>68.11</v>
      </c>
      <c r="Q485" s="11" t="s">
        <v>8317</v>
      </c>
      <c r="R485" t="s">
        <v>8318</v>
      </c>
      <c r="S485" s="16">
        <f t="shared" si="23"/>
        <v>42675.487291666665</v>
      </c>
    </row>
    <row r="486" spans="1:19" ht="48" x14ac:dyDescent="0.2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1"/>
        <v>159</v>
      </c>
      <c r="O486" t="s">
        <v>8300</v>
      </c>
      <c r="P486">
        <f t="shared" si="22"/>
        <v>77.33</v>
      </c>
      <c r="Q486" s="11" t="s">
        <v>8309</v>
      </c>
      <c r="R486" t="s">
        <v>8341</v>
      </c>
      <c r="S486" s="16">
        <f t="shared" si="23"/>
        <v>42235.764340277776</v>
      </c>
    </row>
    <row r="487" spans="1:19" ht="48" x14ac:dyDescent="0.2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1"/>
        <v>106</v>
      </c>
      <c r="O487" t="s">
        <v>8274</v>
      </c>
      <c r="P487">
        <f t="shared" si="22"/>
        <v>38.54</v>
      </c>
      <c r="Q487" s="11" t="s">
        <v>8328</v>
      </c>
      <c r="R487" t="s">
        <v>8332</v>
      </c>
      <c r="S487" s="16">
        <f t="shared" si="23"/>
        <v>41121.561886574076</v>
      </c>
    </row>
    <row r="488" spans="1:19" ht="48" x14ac:dyDescent="0.2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1"/>
        <v>636</v>
      </c>
      <c r="O488" t="s">
        <v>8295</v>
      </c>
      <c r="P488">
        <f t="shared" si="22"/>
        <v>94.1</v>
      </c>
      <c r="Q488" s="11" t="s">
        <v>8317</v>
      </c>
      <c r="R488" t="s">
        <v>8318</v>
      </c>
      <c r="S488" s="16">
        <f t="shared" si="23"/>
        <v>42505.936678240745</v>
      </c>
    </row>
    <row r="489" spans="1:19" ht="48" x14ac:dyDescent="0.2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1"/>
        <v>40</v>
      </c>
      <c r="O489" t="s">
        <v>8271</v>
      </c>
      <c r="P489">
        <f t="shared" si="22"/>
        <v>152.41</v>
      </c>
      <c r="Q489" s="11" t="s">
        <v>8309</v>
      </c>
      <c r="R489" t="s">
        <v>8311</v>
      </c>
      <c r="S489" s="16">
        <f t="shared" si="23"/>
        <v>42747.194502314815</v>
      </c>
    </row>
    <row r="490" spans="1:19" ht="32" x14ac:dyDescent="0.2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1"/>
        <v>105</v>
      </c>
      <c r="O490" t="s">
        <v>8299</v>
      </c>
      <c r="P490">
        <f t="shared" si="22"/>
        <v>205.3</v>
      </c>
      <c r="Q490" s="11" t="s">
        <v>8309</v>
      </c>
      <c r="R490" t="s">
        <v>8316</v>
      </c>
      <c r="S490" s="16">
        <f t="shared" si="23"/>
        <v>42279.792372685188</v>
      </c>
    </row>
    <row r="491" spans="1:19" ht="48" x14ac:dyDescent="0.2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1"/>
        <v>105</v>
      </c>
      <c r="O491" t="s">
        <v>8301</v>
      </c>
      <c r="P491">
        <f t="shared" si="22"/>
        <v>63.23</v>
      </c>
      <c r="Q491" s="11" t="s">
        <v>8324</v>
      </c>
      <c r="R491" t="s">
        <v>8325</v>
      </c>
      <c r="S491" s="16">
        <f t="shared" si="23"/>
        <v>42724.665173611109</v>
      </c>
    </row>
    <row r="492" spans="1:19" ht="32" x14ac:dyDescent="0.2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1"/>
        <v>524</v>
      </c>
      <c r="O492" t="s">
        <v>8295</v>
      </c>
      <c r="P492">
        <f t="shared" si="22"/>
        <v>44.17</v>
      </c>
      <c r="Q492" s="11" t="s">
        <v>8317</v>
      </c>
      <c r="R492" t="s">
        <v>8318</v>
      </c>
      <c r="S492" s="16">
        <f t="shared" si="23"/>
        <v>41879.900752314818</v>
      </c>
    </row>
    <row r="493" spans="1:19" ht="48" x14ac:dyDescent="0.2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1"/>
        <v>105</v>
      </c>
      <c r="O493" t="s">
        <v>8267</v>
      </c>
      <c r="P493">
        <f t="shared" si="22"/>
        <v>67.77</v>
      </c>
      <c r="Q493" s="11" t="s">
        <v>8322</v>
      </c>
      <c r="R493" t="s">
        <v>8323</v>
      </c>
      <c r="S493" s="16">
        <f t="shared" si="23"/>
        <v>41550.456412037034</v>
      </c>
    </row>
    <row r="494" spans="1:19" ht="48" x14ac:dyDescent="0.2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1"/>
        <v>101</v>
      </c>
      <c r="O494" t="s">
        <v>8269</v>
      </c>
      <c r="P494">
        <f t="shared" si="22"/>
        <v>54.91</v>
      </c>
      <c r="Q494" s="11" t="s">
        <v>8324</v>
      </c>
      <c r="R494" t="s">
        <v>8327</v>
      </c>
      <c r="S494" s="16">
        <f t="shared" si="23"/>
        <v>42400.704537037032</v>
      </c>
    </row>
    <row r="495" spans="1:19" ht="48" x14ac:dyDescent="0.2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1"/>
        <v>105</v>
      </c>
      <c r="O495" t="s">
        <v>8269</v>
      </c>
      <c r="P495">
        <f t="shared" si="22"/>
        <v>327.08</v>
      </c>
      <c r="Q495" s="11" t="s">
        <v>8324</v>
      </c>
      <c r="R495" t="s">
        <v>8327</v>
      </c>
      <c r="S495" s="16">
        <f t="shared" si="23"/>
        <v>42270.810995370368</v>
      </c>
    </row>
    <row r="496" spans="1:19" ht="48" x14ac:dyDescent="0.2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1"/>
        <v>157</v>
      </c>
      <c r="O496" t="s">
        <v>8301</v>
      </c>
      <c r="P496">
        <f t="shared" si="22"/>
        <v>146.69</v>
      </c>
      <c r="Q496" s="11" t="s">
        <v>8324</v>
      </c>
      <c r="R496" t="s">
        <v>8325</v>
      </c>
      <c r="S496" s="16">
        <f t="shared" si="23"/>
        <v>42146.836215277777</v>
      </c>
    </row>
    <row r="497" spans="1:19" ht="48" x14ac:dyDescent="0.2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1"/>
        <v>105</v>
      </c>
      <c r="O497" t="s">
        <v>8269</v>
      </c>
      <c r="P497">
        <f t="shared" si="22"/>
        <v>89.59</v>
      </c>
      <c r="Q497" s="11" t="s">
        <v>8324</v>
      </c>
      <c r="R497" t="s">
        <v>8327</v>
      </c>
      <c r="S497" s="16">
        <f t="shared" si="23"/>
        <v>42696.624444444446</v>
      </c>
    </row>
    <row r="498" spans="1:19" ht="48" x14ac:dyDescent="0.2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1"/>
        <v>157</v>
      </c>
      <c r="O498" t="s">
        <v>8293</v>
      </c>
      <c r="P498">
        <f t="shared" si="22"/>
        <v>36.97</v>
      </c>
      <c r="Q498" s="11" t="s">
        <v>8309</v>
      </c>
      <c r="R498" t="s">
        <v>8310</v>
      </c>
      <c r="S498" s="16">
        <f t="shared" si="23"/>
        <v>41871.845601851855</v>
      </c>
    </row>
    <row r="499" spans="1:19" ht="48" x14ac:dyDescent="0.2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1"/>
        <v>112</v>
      </c>
      <c r="O499" t="s">
        <v>8283</v>
      </c>
      <c r="P499">
        <f t="shared" si="22"/>
        <v>75.98</v>
      </c>
      <c r="Q499" s="11" t="s">
        <v>8314</v>
      </c>
      <c r="R499" t="s">
        <v>8315</v>
      </c>
      <c r="S499" s="16">
        <f t="shared" si="23"/>
        <v>42296.583379629628</v>
      </c>
    </row>
    <row r="500" spans="1:19" ht="48" x14ac:dyDescent="0.2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1"/>
        <v>112</v>
      </c>
      <c r="O500" t="s">
        <v>8274</v>
      </c>
      <c r="P500">
        <f t="shared" si="22"/>
        <v>85.05</v>
      </c>
      <c r="Q500" s="11" t="s">
        <v>8328</v>
      </c>
      <c r="R500" t="s">
        <v>8332</v>
      </c>
      <c r="S500" s="16">
        <f t="shared" si="23"/>
        <v>40963.613032407404</v>
      </c>
    </row>
    <row r="501" spans="1:19" ht="48" x14ac:dyDescent="0.2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1"/>
        <v>104</v>
      </c>
      <c r="O501" t="s">
        <v>8277</v>
      </c>
      <c r="P501">
        <f t="shared" si="22"/>
        <v>78.03</v>
      </c>
      <c r="Q501" s="11" t="s">
        <v>8328</v>
      </c>
      <c r="R501" t="s">
        <v>8329</v>
      </c>
      <c r="S501" s="16">
        <f t="shared" si="23"/>
        <v>40079.725115740745</v>
      </c>
    </row>
    <row r="502" spans="1:19" ht="16" x14ac:dyDescent="0.2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1"/>
        <v>104</v>
      </c>
      <c r="O502" t="s">
        <v>8303</v>
      </c>
      <c r="P502">
        <f t="shared" si="22"/>
        <v>135.63</v>
      </c>
      <c r="Q502" s="11" t="s">
        <v>8324</v>
      </c>
      <c r="R502" t="s">
        <v>8336</v>
      </c>
      <c r="S502" s="16">
        <f t="shared" si="23"/>
        <v>42425.735416666663</v>
      </c>
    </row>
    <row r="503" spans="1:19" ht="48" x14ac:dyDescent="0.2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1"/>
        <v>104</v>
      </c>
      <c r="O503" t="s">
        <v>8267</v>
      </c>
      <c r="P503">
        <f t="shared" si="22"/>
        <v>239.94</v>
      </c>
      <c r="Q503" s="11" t="s">
        <v>8322</v>
      </c>
      <c r="R503" t="s">
        <v>8323</v>
      </c>
      <c r="S503" s="16">
        <f t="shared" si="23"/>
        <v>41668.606469907405</v>
      </c>
    </row>
    <row r="504" spans="1:19" ht="48" x14ac:dyDescent="0.2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1"/>
        <v>156</v>
      </c>
      <c r="O504" t="s">
        <v>8274</v>
      </c>
      <c r="P504">
        <f t="shared" si="22"/>
        <v>117.23</v>
      </c>
      <c r="Q504" s="11" t="s">
        <v>8328</v>
      </c>
      <c r="R504" t="s">
        <v>8332</v>
      </c>
      <c r="S504" s="16">
        <f t="shared" si="23"/>
        <v>41164.859502314815</v>
      </c>
    </row>
    <row r="505" spans="1:19" ht="48" x14ac:dyDescent="0.2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1"/>
        <v>104</v>
      </c>
      <c r="O505" t="s">
        <v>8283</v>
      </c>
      <c r="P505">
        <f t="shared" si="22"/>
        <v>111.18</v>
      </c>
      <c r="Q505" s="11" t="s">
        <v>8314</v>
      </c>
      <c r="R505" t="s">
        <v>8315</v>
      </c>
      <c r="S505" s="16">
        <f t="shared" si="23"/>
        <v>42211.628611111111</v>
      </c>
    </row>
    <row r="506" spans="1:19" ht="48" x14ac:dyDescent="0.2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1"/>
        <v>104</v>
      </c>
      <c r="O506" t="s">
        <v>8269</v>
      </c>
      <c r="P506">
        <f t="shared" si="22"/>
        <v>199.17</v>
      </c>
      <c r="Q506" s="11" t="s">
        <v>8324</v>
      </c>
      <c r="R506" t="s">
        <v>8327</v>
      </c>
      <c r="S506" s="16">
        <f t="shared" si="23"/>
        <v>42265.022824074069</v>
      </c>
    </row>
    <row r="507" spans="1:19" ht="48" x14ac:dyDescent="0.2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1"/>
        <v>155</v>
      </c>
      <c r="O507" t="s">
        <v>8283</v>
      </c>
      <c r="P507">
        <f t="shared" si="22"/>
        <v>207.07</v>
      </c>
      <c r="Q507" s="11" t="s">
        <v>8314</v>
      </c>
      <c r="R507" t="s">
        <v>8315</v>
      </c>
      <c r="S507" s="16">
        <f t="shared" si="23"/>
        <v>42423.709074074075</v>
      </c>
    </row>
    <row r="508" spans="1:19" ht="48" x14ac:dyDescent="0.2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1"/>
        <v>172</v>
      </c>
      <c r="O508" t="s">
        <v>8283</v>
      </c>
      <c r="P508">
        <f t="shared" si="22"/>
        <v>174.21</v>
      </c>
      <c r="Q508" s="11" t="s">
        <v>8314</v>
      </c>
      <c r="R508" t="s">
        <v>8315</v>
      </c>
      <c r="S508" s="16">
        <f t="shared" si="23"/>
        <v>42278.662037037036</v>
      </c>
    </row>
    <row r="509" spans="1:19" ht="48" x14ac:dyDescent="0.2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1"/>
        <v>103</v>
      </c>
      <c r="O509" t="s">
        <v>8269</v>
      </c>
      <c r="P509">
        <f t="shared" si="22"/>
        <v>85.53</v>
      </c>
      <c r="Q509" s="11" t="s">
        <v>8324</v>
      </c>
      <c r="R509" t="s">
        <v>8327</v>
      </c>
      <c r="S509" s="16">
        <f t="shared" si="23"/>
        <v>42522.347812499997</v>
      </c>
    </row>
    <row r="510" spans="1:19" ht="48" x14ac:dyDescent="0.2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1"/>
        <v>154</v>
      </c>
      <c r="O510" t="s">
        <v>8269</v>
      </c>
      <c r="P510">
        <f t="shared" si="22"/>
        <v>106.5</v>
      </c>
      <c r="Q510" s="11" t="s">
        <v>8324</v>
      </c>
      <c r="R510" t="s">
        <v>8327</v>
      </c>
      <c r="S510" s="16">
        <f t="shared" si="23"/>
        <v>42284.500104166669</v>
      </c>
    </row>
    <row r="511" spans="1:19" ht="48" x14ac:dyDescent="0.2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1"/>
        <v>119</v>
      </c>
      <c r="O511" t="s">
        <v>8267</v>
      </c>
      <c r="P511">
        <f t="shared" si="22"/>
        <v>61.5</v>
      </c>
      <c r="Q511" s="11" t="s">
        <v>8322</v>
      </c>
      <c r="R511" t="s">
        <v>8323</v>
      </c>
      <c r="S511" s="16">
        <f t="shared" si="23"/>
        <v>41312.737673611111</v>
      </c>
    </row>
    <row r="512" spans="1:19" ht="48" x14ac:dyDescent="0.2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1"/>
        <v>15</v>
      </c>
      <c r="O512" t="s">
        <v>8271</v>
      </c>
      <c r="P512">
        <f t="shared" si="22"/>
        <v>530.69000000000005</v>
      </c>
      <c r="Q512" s="11" t="s">
        <v>8309</v>
      </c>
      <c r="R512" t="s">
        <v>8311</v>
      </c>
      <c r="S512" s="16">
        <f t="shared" si="23"/>
        <v>41866.931076388886</v>
      </c>
    </row>
    <row r="513" spans="1:19" ht="48" x14ac:dyDescent="0.2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1"/>
        <v>102</v>
      </c>
      <c r="O513" t="s">
        <v>8269</v>
      </c>
      <c r="P513">
        <f t="shared" si="22"/>
        <v>127.79</v>
      </c>
      <c r="Q513" s="11" t="s">
        <v>8324</v>
      </c>
      <c r="R513" t="s">
        <v>8327</v>
      </c>
      <c r="S513" s="16">
        <f t="shared" si="23"/>
        <v>42292.701053240744</v>
      </c>
    </row>
    <row r="514" spans="1:19" ht="32" x14ac:dyDescent="0.2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24" xml:space="preserve"> ROUND(E514/D514*100,0)</f>
        <v>102</v>
      </c>
      <c r="O514" t="s">
        <v>8269</v>
      </c>
      <c r="P514">
        <f t="shared" ref="P514:P577" si="25">IFERROR(ROUND(E514/L514,2),0)</f>
        <v>136.85</v>
      </c>
      <c r="Q514" s="11" t="s">
        <v>8324</v>
      </c>
      <c r="R514" t="s">
        <v>8327</v>
      </c>
      <c r="S514" s="16">
        <f t="shared" ref="S514:S577" si="26">(((J514/60)/60)/24)+DATE(1970,1,1)</f>
        <v>42769.574999999997</v>
      </c>
    </row>
    <row r="515" spans="1:19" ht="48" x14ac:dyDescent="0.2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24"/>
        <v>102</v>
      </c>
      <c r="O515" t="s">
        <v>8274</v>
      </c>
      <c r="P515">
        <f t="shared" si="25"/>
        <v>88.04</v>
      </c>
      <c r="Q515" s="11" t="s">
        <v>8328</v>
      </c>
      <c r="R515" t="s">
        <v>8332</v>
      </c>
      <c r="S515" s="16">
        <f t="shared" si="26"/>
        <v>41388.021261574075</v>
      </c>
    </row>
    <row r="516" spans="1:19" ht="48" x14ac:dyDescent="0.2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24"/>
        <v>102</v>
      </c>
      <c r="O516" t="s">
        <v>8269</v>
      </c>
      <c r="P516">
        <f t="shared" si="25"/>
        <v>53.18</v>
      </c>
      <c r="Q516" s="11" t="s">
        <v>8324</v>
      </c>
      <c r="R516" t="s">
        <v>8327</v>
      </c>
      <c r="S516" s="16">
        <f t="shared" si="26"/>
        <v>42172.757638888885</v>
      </c>
    </row>
    <row r="517" spans="1:19" ht="48" x14ac:dyDescent="0.2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24"/>
        <v>102</v>
      </c>
      <c r="O517" t="s">
        <v>8263</v>
      </c>
      <c r="P517">
        <f t="shared" si="25"/>
        <v>221.52</v>
      </c>
      <c r="Q517" s="11" t="s">
        <v>8322</v>
      </c>
      <c r="R517" t="s">
        <v>8333</v>
      </c>
      <c r="S517" s="16">
        <f t="shared" si="26"/>
        <v>42089.83289351852</v>
      </c>
    </row>
    <row r="518" spans="1:19" ht="32" x14ac:dyDescent="0.2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24"/>
        <v>61</v>
      </c>
      <c r="O518" t="s">
        <v>8283</v>
      </c>
      <c r="P518">
        <f t="shared" si="25"/>
        <v>109.94</v>
      </c>
      <c r="Q518" s="11" t="s">
        <v>8314</v>
      </c>
      <c r="R518" t="s">
        <v>8315</v>
      </c>
      <c r="S518" s="16">
        <f t="shared" si="26"/>
        <v>42189.031041666662</v>
      </c>
    </row>
    <row r="519" spans="1:19" ht="48" x14ac:dyDescent="0.2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24"/>
        <v>305</v>
      </c>
      <c r="O519" t="s">
        <v>8267</v>
      </c>
      <c r="P519">
        <f t="shared" si="25"/>
        <v>68.489999999999995</v>
      </c>
      <c r="Q519" s="11" t="s">
        <v>8322</v>
      </c>
      <c r="R519" t="s">
        <v>8323</v>
      </c>
      <c r="S519" s="16">
        <f t="shared" si="26"/>
        <v>40480.363483796296</v>
      </c>
    </row>
    <row r="520" spans="1:19" ht="48" x14ac:dyDescent="0.2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24"/>
        <v>102</v>
      </c>
      <c r="O520" t="s">
        <v>8269</v>
      </c>
      <c r="P520">
        <f t="shared" si="25"/>
        <v>125.12</v>
      </c>
      <c r="Q520" s="11" t="s">
        <v>8324</v>
      </c>
      <c r="R520" t="s">
        <v>8327</v>
      </c>
      <c r="S520" s="16">
        <f t="shared" si="26"/>
        <v>42567.840069444443</v>
      </c>
    </row>
    <row r="521" spans="1:19" ht="48" x14ac:dyDescent="0.2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24"/>
        <v>102</v>
      </c>
      <c r="O521" t="s">
        <v>8296</v>
      </c>
      <c r="P521">
        <f t="shared" si="25"/>
        <v>149.31</v>
      </c>
      <c r="Q521" s="11" t="s">
        <v>8320</v>
      </c>
      <c r="R521" t="s">
        <v>8321</v>
      </c>
      <c r="S521" s="16">
        <f t="shared" si="26"/>
        <v>41902.07240740741</v>
      </c>
    </row>
    <row r="522" spans="1:19" ht="48" x14ac:dyDescent="0.2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24"/>
        <v>102</v>
      </c>
      <c r="O522" t="s">
        <v>8274</v>
      </c>
      <c r="P522">
        <f t="shared" si="25"/>
        <v>67.39</v>
      </c>
      <c r="Q522" s="11" t="s">
        <v>8328</v>
      </c>
      <c r="R522" t="s">
        <v>8332</v>
      </c>
      <c r="S522" s="16">
        <f t="shared" si="26"/>
        <v>41664.684108796297</v>
      </c>
    </row>
    <row r="523" spans="1:19" ht="32" x14ac:dyDescent="0.2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24"/>
        <v>101</v>
      </c>
      <c r="O523" t="s">
        <v>8286</v>
      </c>
      <c r="P523">
        <f t="shared" si="25"/>
        <v>44.67</v>
      </c>
      <c r="Q523" s="11" t="s">
        <v>8312</v>
      </c>
      <c r="R523" t="s">
        <v>8313</v>
      </c>
      <c r="S523" s="16">
        <f t="shared" si="26"/>
        <v>41899.645300925928</v>
      </c>
    </row>
    <row r="524" spans="1:19" ht="48" x14ac:dyDescent="0.2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24"/>
        <v>101</v>
      </c>
      <c r="O524" t="s">
        <v>8296</v>
      </c>
      <c r="P524">
        <f t="shared" si="25"/>
        <v>123.35</v>
      </c>
      <c r="Q524" s="11" t="s">
        <v>8320</v>
      </c>
      <c r="R524" t="s">
        <v>8321</v>
      </c>
      <c r="S524" s="16">
        <f t="shared" si="26"/>
        <v>41789.896805555552</v>
      </c>
    </row>
    <row r="525" spans="1:19" ht="32" x14ac:dyDescent="0.2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24"/>
        <v>101</v>
      </c>
      <c r="O525" t="s">
        <v>8269</v>
      </c>
      <c r="P525">
        <f t="shared" si="25"/>
        <v>256.37</v>
      </c>
      <c r="Q525" s="11" t="s">
        <v>8324</v>
      </c>
      <c r="R525" t="s">
        <v>8327</v>
      </c>
      <c r="S525" s="16">
        <f t="shared" si="26"/>
        <v>42772.833379629628</v>
      </c>
    </row>
    <row r="526" spans="1:19" ht="48" x14ac:dyDescent="0.2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24"/>
        <v>302</v>
      </c>
      <c r="O526" t="s">
        <v>8269</v>
      </c>
      <c r="P526">
        <f t="shared" si="25"/>
        <v>252.02</v>
      </c>
      <c r="Q526" s="11" t="s">
        <v>8324</v>
      </c>
      <c r="R526" t="s">
        <v>8327</v>
      </c>
      <c r="S526" s="16">
        <f t="shared" si="26"/>
        <v>42473.794710648144</v>
      </c>
    </row>
    <row r="527" spans="1:19" ht="48" x14ac:dyDescent="0.2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24"/>
        <v>101</v>
      </c>
      <c r="O527" t="s">
        <v>8274</v>
      </c>
      <c r="P527">
        <f t="shared" si="25"/>
        <v>97.99</v>
      </c>
      <c r="Q527" s="11" t="s">
        <v>8328</v>
      </c>
      <c r="R527" t="s">
        <v>8332</v>
      </c>
      <c r="S527" s="16">
        <f t="shared" si="26"/>
        <v>40869.675173611111</v>
      </c>
    </row>
    <row r="528" spans="1:19" ht="48" x14ac:dyDescent="0.2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24"/>
        <v>191</v>
      </c>
      <c r="O528" t="s">
        <v>8301</v>
      </c>
      <c r="P528">
        <f t="shared" si="25"/>
        <v>259.95</v>
      </c>
      <c r="Q528" s="11" t="s">
        <v>8324</v>
      </c>
      <c r="R528" t="s">
        <v>8325</v>
      </c>
      <c r="S528" s="16">
        <f t="shared" si="26"/>
        <v>41862.803078703706</v>
      </c>
    </row>
    <row r="529" spans="1:19" ht="32" x14ac:dyDescent="0.2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24"/>
        <v>537</v>
      </c>
      <c r="O529" t="s">
        <v>8295</v>
      </c>
      <c r="P529">
        <f t="shared" si="25"/>
        <v>22.12</v>
      </c>
      <c r="Q529" s="11" t="s">
        <v>8317</v>
      </c>
      <c r="R529" t="s">
        <v>8318</v>
      </c>
      <c r="S529" s="16">
        <f t="shared" si="26"/>
        <v>42371.617164351846</v>
      </c>
    </row>
    <row r="530" spans="1:19" ht="48" x14ac:dyDescent="0.2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24"/>
        <v>113</v>
      </c>
      <c r="O530" t="s">
        <v>8267</v>
      </c>
      <c r="P530">
        <f t="shared" si="25"/>
        <v>73.02</v>
      </c>
      <c r="Q530" s="11" t="s">
        <v>8322</v>
      </c>
      <c r="R530" t="s">
        <v>8323</v>
      </c>
      <c r="S530" s="16">
        <f t="shared" si="26"/>
        <v>40862.492939814816</v>
      </c>
    </row>
    <row r="531" spans="1:19" ht="16" x14ac:dyDescent="0.2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24"/>
        <v>143</v>
      </c>
      <c r="O531" t="s">
        <v>8263</v>
      </c>
      <c r="P531">
        <f t="shared" si="25"/>
        <v>185.48</v>
      </c>
      <c r="Q531" s="11" t="s">
        <v>8322</v>
      </c>
      <c r="R531" t="s">
        <v>8333</v>
      </c>
      <c r="S531" s="16">
        <f t="shared" si="26"/>
        <v>42766.600497685184</v>
      </c>
    </row>
    <row r="532" spans="1:19" ht="48" x14ac:dyDescent="0.2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24"/>
        <v>73</v>
      </c>
      <c r="O532" t="s">
        <v>8271</v>
      </c>
      <c r="P532">
        <f t="shared" si="25"/>
        <v>405.5</v>
      </c>
      <c r="Q532" s="11" t="s">
        <v>8309</v>
      </c>
      <c r="R532" t="s">
        <v>8311</v>
      </c>
      <c r="S532" s="16">
        <f t="shared" si="26"/>
        <v>42262.104780092588</v>
      </c>
    </row>
    <row r="533" spans="1:19" ht="32" x14ac:dyDescent="0.2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24"/>
        <v>145</v>
      </c>
      <c r="O533" t="s">
        <v>8274</v>
      </c>
      <c r="P533">
        <f t="shared" si="25"/>
        <v>70.790000000000006</v>
      </c>
      <c r="Q533" s="11" t="s">
        <v>8328</v>
      </c>
      <c r="R533" t="s">
        <v>8332</v>
      </c>
      <c r="S533" s="16">
        <f t="shared" si="26"/>
        <v>41053.80846064815</v>
      </c>
    </row>
    <row r="534" spans="1:19" ht="48" x14ac:dyDescent="0.2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24"/>
        <v>111</v>
      </c>
      <c r="O534" t="s">
        <v>8269</v>
      </c>
      <c r="P534">
        <f t="shared" si="25"/>
        <v>200.69</v>
      </c>
      <c r="Q534" s="11" t="s">
        <v>8324</v>
      </c>
      <c r="R534" t="s">
        <v>8327</v>
      </c>
      <c r="S534" s="16">
        <f t="shared" si="26"/>
        <v>41775.753761574073</v>
      </c>
    </row>
    <row r="535" spans="1:19" ht="48" x14ac:dyDescent="0.2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24"/>
        <v>144</v>
      </c>
      <c r="O535" t="s">
        <v>8274</v>
      </c>
      <c r="P535">
        <f t="shared" si="25"/>
        <v>92.55</v>
      </c>
      <c r="Q535" s="11" t="s">
        <v>8328</v>
      </c>
      <c r="R535" t="s">
        <v>8332</v>
      </c>
      <c r="S535" s="16">
        <f t="shared" si="26"/>
        <v>41276.047905092593</v>
      </c>
    </row>
    <row r="536" spans="1:19" ht="32" x14ac:dyDescent="0.2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24"/>
        <v>11</v>
      </c>
      <c r="O536" t="s">
        <v>8271</v>
      </c>
      <c r="P536">
        <f t="shared" si="25"/>
        <v>51.82</v>
      </c>
      <c r="Q536" s="11" t="s">
        <v>8309</v>
      </c>
      <c r="R536" t="s">
        <v>8311</v>
      </c>
      <c r="S536" s="16">
        <f t="shared" si="26"/>
        <v>42410.774155092593</v>
      </c>
    </row>
    <row r="537" spans="1:19" ht="48" x14ac:dyDescent="0.2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24"/>
        <v>28</v>
      </c>
      <c r="O537" t="s">
        <v>8280</v>
      </c>
      <c r="P537">
        <f t="shared" si="25"/>
        <v>26.6</v>
      </c>
      <c r="Q537" s="11" t="s">
        <v>8317</v>
      </c>
      <c r="R537" t="s">
        <v>8335</v>
      </c>
      <c r="S537" s="16">
        <f t="shared" si="26"/>
        <v>41948.771168981482</v>
      </c>
    </row>
    <row r="538" spans="1:19" ht="48" x14ac:dyDescent="0.2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24"/>
        <v>118</v>
      </c>
      <c r="O538" t="s">
        <v>8293</v>
      </c>
      <c r="P538">
        <f t="shared" si="25"/>
        <v>97.19</v>
      </c>
      <c r="Q538" s="11" t="s">
        <v>8309</v>
      </c>
      <c r="R538" t="s">
        <v>8310</v>
      </c>
      <c r="S538" s="16">
        <f t="shared" si="26"/>
        <v>41389.808194444442</v>
      </c>
    </row>
    <row r="539" spans="1:19" ht="48" x14ac:dyDescent="0.2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24"/>
        <v>283</v>
      </c>
      <c r="O539" t="s">
        <v>8267</v>
      </c>
      <c r="P539">
        <f t="shared" si="25"/>
        <v>49.88</v>
      </c>
      <c r="Q539" s="11" t="s">
        <v>8322</v>
      </c>
      <c r="R539" t="s">
        <v>8323</v>
      </c>
      <c r="S539" s="16">
        <f t="shared" si="26"/>
        <v>41330.038784722223</v>
      </c>
    </row>
    <row r="540" spans="1:19" ht="48" x14ac:dyDescent="0.2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24"/>
        <v>128</v>
      </c>
      <c r="O540" t="s">
        <v>8263</v>
      </c>
      <c r="P540">
        <f t="shared" si="25"/>
        <v>118.34</v>
      </c>
      <c r="Q540" s="11" t="s">
        <v>8322</v>
      </c>
      <c r="R540" t="s">
        <v>8333</v>
      </c>
      <c r="S540" s="16">
        <f t="shared" si="26"/>
        <v>42196.928668981483</v>
      </c>
    </row>
    <row r="541" spans="1:19" ht="48" x14ac:dyDescent="0.2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24"/>
        <v>281</v>
      </c>
      <c r="O541" t="s">
        <v>8293</v>
      </c>
      <c r="P541">
        <f t="shared" si="25"/>
        <v>147.94999999999999</v>
      </c>
      <c r="Q541" s="11" t="s">
        <v>8309</v>
      </c>
      <c r="R541" t="s">
        <v>8310</v>
      </c>
      <c r="S541" s="16">
        <f t="shared" si="26"/>
        <v>41861.070567129631</v>
      </c>
    </row>
    <row r="542" spans="1:19" ht="32" x14ac:dyDescent="0.2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24"/>
        <v>47</v>
      </c>
      <c r="O542" t="s">
        <v>8271</v>
      </c>
      <c r="P542">
        <f t="shared" si="25"/>
        <v>1272.73</v>
      </c>
      <c r="Q542" s="11" t="s">
        <v>8309</v>
      </c>
      <c r="R542" t="s">
        <v>8311</v>
      </c>
      <c r="S542" s="16">
        <f t="shared" si="26"/>
        <v>42742.30332175926</v>
      </c>
    </row>
    <row r="543" spans="1:19" ht="32" x14ac:dyDescent="0.2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24"/>
        <v>117</v>
      </c>
      <c r="O543" t="s">
        <v>8274</v>
      </c>
      <c r="P543">
        <f t="shared" si="25"/>
        <v>76.92</v>
      </c>
      <c r="Q543" s="11" t="s">
        <v>8328</v>
      </c>
      <c r="R543" t="s">
        <v>8332</v>
      </c>
      <c r="S543" s="16">
        <f t="shared" si="26"/>
        <v>41507.845451388886</v>
      </c>
    </row>
    <row r="544" spans="1:19" ht="48" x14ac:dyDescent="0.2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24"/>
        <v>111</v>
      </c>
      <c r="O544" t="s">
        <v>8274</v>
      </c>
      <c r="P544">
        <f t="shared" si="25"/>
        <v>73.36</v>
      </c>
      <c r="Q544" s="11" t="s">
        <v>8328</v>
      </c>
      <c r="R544" t="s">
        <v>8332</v>
      </c>
      <c r="S544" s="16">
        <f t="shared" si="26"/>
        <v>41682.099189814813</v>
      </c>
    </row>
    <row r="545" spans="1:19" ht="16" x14ac:dyDescent="0.2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24"/>
        <v>347</v>
      </c>
      <c r="O545" t="s">
        <v>8293</v>
      </c>
      <c r="P545">
        <f t="shared" si="25"/>
        <v>29.31</v>
      </c>
      <c r="Q545" s="11" t="s">
        <v>8309</v>
      </c>
      <c r="R545" t="s">
        <v>8310</v>
      </c>
      <c r="S545" s="16">
        <f t="shared" si="26"/>
        <v>41438.899594907409</v>
      </c>
    </row>
    <row r="546" spans="1:19" ht="48" x14ac:dyDescent="0.2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24"/>
        <v>57</v>
      </c>
      <c r="O546" t="s">
        <v>8283</v>
      </c>
      <c r="P546">
        <f t="shared" si="25"/>
        <v>150.5</v>
      </c>
      <c r="Q546" s="11" t="s">
        <v>8314</v>
      </c>
      <c r="R546" t="s">
        <v>8315</v>
      </c>
      <c r="S546" s="16">
        <f t="shared" si="26"/>
        <v>41891.780023148152</v>
      </c>
    </row>
    <row r="547" spans="1:19" ht="48" x14ac:dyDescent="0.2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24"/>
        <v>114</v>
      </c>
      <c r="O547" t="s">
        <v>8267</v>
      </c>
      <c r="P547">
        <f t="shared" si="25"/>
        <v>103.22</v>
      </c>
      <c r="Q547" s="11" t="s">
        <v>8322</v>
      </c>
      <c r="R547" t="s">
        <v>8323</v>
      </c>
      <c r="S547" s="16">
        <f t="shared" si="26"/>
        <v>42292.250787037032</v>
      </c>
    </row>
    <row r="548" spans="1:19" ht="48" x14ac:dyDescent="0.2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24"/>
        <v>171</v>
      </c>
      <c r="O548" t="s">
        <v>8295</v>
      </c>
      <c r="P548">
        <f t="shared" si="25"/>
        <v>25.43</v>
      </c>
      <c r="Q548" s="11" t="s">
        <v>8317</v>
      </c>
      <c r="R548" t="s">
        <v>8318</v>
      </c>
      <c r="S548" s="16">
        <f t="shared" si="26"/>
        <v>41484.664247685185</v>
      </c>
    </row>
    <row r="549" spans="1:19" ht="48" x14ac:dyDescent="0.2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24"/>
        <v>27</v>
      </c>
      <c r="O549" t="s">
        <v>8270</v>
      </c>
      <c r="P549">
        <f t="shared" si="25"/>
        <v>402.71</v>
      </c>
      <c r="Q549" s="11" t="s">
        <v>8309</v>
      </c>
      <c r="R549" t="s">
        <v>8343</v>
      </c>
      <c r="S549" s="16">
        <f t="shared" si="26"/>
        <v>42283.592465277776</v>
      </c>
    </row>
    <row r="550" spans="1:19" ht="48" x14ac:dyDescent="0.2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24"/>
        <v>109</v>
      </c>
      <c r="O550" t="s">
        <v>8298</v>
      </c>
      <c r="P550">
        <f t="shared" si="25"/>
        <v>103.68</v>
      </c>
      <c r="Q550" s="11" t="s">
        <v>8328</v>
      </c>
      <c r="R550" t="s">
        <v>8342</v>
      </c>
      <c r="S550" s="16">
        <f t="shared" si="26"/>
        <v>42269.967835648145</v>
      </c>
    </row>
    <row r="551" spans="1:19" ht="48" x14ac:dyDescent="0.2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24"/>
        <v>136</v>
      </c>
      <c r="O551" t="s">
        <v>8272</v>
      </c>
      <c r="P551">
        <f t="shared" si="25"/>
        <v>59.97</v>
      </c>
      <c r="Q551" s="11" t="s">
        <v>8312</v>
      </c>
      <c r="R551" t="s">
        <v>8334</v>
      </c>
      <c r="S551" s="16">
        <f t="shared" si="26"/>
        <v>42200.578310185185</v>
      </c>
    </row>
    <row r="552" spans="1:19" ht="48" x14ac:dyDescent="0.2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24"/>
        <v>1357</v>
      </c>
      <c r="O552" t="s">
        <v>8295</v>
      </c>
      <c r="P552">
        <f t="shared" si="25"/>
        <v>14.37</v>
      </c>
      <c r="Q552" s="11" t="s">
        <v>8317</v>
      </c>
      <c r="R552" t="s">
        <v>8318</v>
      </c>
      <c r="S552" s="16">
        <f t="shared" si="26"/>
        <v>42315.699490740735</v>
      </c>
    </row>
    <row r="553" spans="1:19" ht="48" x14ac:dyDescent="0.2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24"/>
        <v>271</v>
      </c>
      <c r="O553" t="s">
        <v>8295</v>
      </c>
      <c r="P553">
        <f t="shared" si="25"/>
        <v>140.97999999999999</v>
      </c>
      <c r="Q553" s="11" t="s">
        <v>8317</v>
      </c>
      <c r="R553" t="s">
        <v>8318</v>
      </c>
      <c r="S553" s="16">
        <f t="shared" si="26"/>
        <v>42452.825740740736</v>
      </c>
    </row>
    <row r="554" spans="1:19" ht="64" x14ac:dyDescent="0.2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24"/>
        <v>135</v>
      </c>
      <c r="O554" t="s">
        <v>8283</v>
      </c>
      <c r="P554">
        <f t="shared" si="25"/>
        <v>79.41</v>
      </c>
      <c r="Q554" s="11" t="s">
        <v>8314</v>
      </c>
      <c r="R554" t="s">
        <v>8315</v>
      </c>
      <c r="S554" s="16">
        <f t="shared" si="26"/>
        <v>42298.34783564815</v>
      </c>
    </row>
    <row r="555" spans="1:19" ht="48" x14ac:dyDescent="0.2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24"/>
        <v>154</v>
      </c>
      <c r="O555" t="s">
        <v>8274</v>
      </c>
      <c r="P555">
        <f t="shared" si="25"/>
        <v>70.58</v>
      </c>
      <c r="Q555" s="11" t="s">
        <v>8328</v>
      </c>
      <c r="R555" t="s">
        <v>8332</v>
      </c>
      <c r="S555" s="16">
        <f t="shared" si="26"/>
        <v>41600.538657407407</v>
      </c>
    </row>
    <row r="556" spans="1:19" ht="48" x14ac:dyDescent="0.2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24"/>
        <v>105</v>
      </c>
      <c r="O556" t="s">
        <v>8267</v>
      </c>
      <c r="P556">
        <f t="shared" si="25"/>
        <v>78.66</v>
      </c>
      <c r="Q556" s="11" t="s">
        <v>8322</v>
      </c>
      <c r="R556" t="s">
        <v>8323</v>
      </c>
      <c r="S556" s="16">
        <f t="shared" si="26"/>
        <v>41079.877442129626</v>
      </c>
    </row>
    <row r="557" spans="1:19" ht="48" x14ac:dyDescent="0.2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24"/>
        <v>103</v>
      </c>
      <c r="O557" t="s">
        <v>8283</v>
      </c>
      <c r="P557">
        <f t="shared" si="25"/>
        <v>234.79</v>
      </c>
      <c r="Q557" s="11" t="s">
        <v>8314</v>
      </c>
      <c r="R557" t="s">
        <v>8315</v>
      </c>
      <c r="S557" s="16">
        <f t="shared" si="26"/>
        <v>42297.748067129629</v>
      </c>
    </row>
    <row r="558" spans="1:19" ht="48" x14ac:dyDescent="0.2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24"/>
        <v>199</v>
      </c>
      <c r="O558" t="s">
        <v>8274</v>
      </c>
      <c r="P558">
        <f t="shared" si="25"/>
        <v>94.49</v>
      </c>
      <c r="Q558" s="11" t="s">
        <v>8328</v>
      </c>
      <c r="R558" t="s">
        <v>8332</v>
      </c>
      <c r="S558" s="16">
        <f t="shared" si="26"/>
        <v>40487.621365740742</v>
      </c>
    </row>
    <row r="559" spans="1:19" ht="48" x14ac:dyDescent="0.2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24"/>
        <v>44</v>
      </c>
      <c r="O559" t="s">
        <v>8271</v>
      </c>
      <c r="P559">
        <f t="shared" si="25"/>
        <v>174.95</v>
      </c>
      <c r="Q559" s="11" t="s">
        <v>8309</v>
      </c>
      <c r="R559" t="s">
        <v>8311</v>
      </c>
      <c r="S559" s="16">
        <f t="shared" si="26"/>
        <v>42676.583599537036</v>
      </c>
    </row>
    <row r="560" spans="1:19" ht="32" x14ac:dyDescent="0.2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24"/>
        <v>102</v>
      </c>
      <c r="O560" t="s">
        <v>8272</v>
      </c>
      <c r="P560">
        <f t="shared" si="25"/>
        <v>141.41999999999999</v>
      </c>
      <c r="Q560" s="11" t="s">
        <v>8312</v>
      </c>
      <c r="R560" t="s">
        <v>8334</v>
      </c>
      <c r="S560" s="16">
        <f t="shared" si="26"/>
        <v>41401.648217592592</v>
      </c>
    </row>
    <row r="561" spans="1:19" ht="32" x14ac:dyDescent="0.2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24"/>
        <v>111</v>
      </c>
      <c r="O561" t="s">
        <v>8296</v>
      </c>
      <c r="P561">
        <f t="shared" si="25"/>
        <v>74.180000000000007</v>
      </c>
      <c r="Q561" s="11" t="s">
        <v>8320</v>
      </c>
      <c r="R561" t="s">
        <v>8321</v>
      </c>
      <c r="S561" s="16">
        <f t="shared" si="26"/>
        <v>41786.640543981484</v>
      </c>
    </row>
    <row r="562" spans="1:19" ht="32" x14ac:dyDescent="0.2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24"/>
        <v>147</v>
      </c>
      <c r="O562" t="s">
        <v>8295</v>
      </c>
      <c r="P562">
        <f t="shared" si="25"/>
        <v>52.7</v>
      </c>
      <c r="Q562" s="11" t="s">
        <v>8317</v>
      </c>
      <c r="R562" t="s">
        <v>8318</v>
      </c>
      <c r="S562" s="16">
        <f t="shared" si="26"/>
        <v>42262.416643518518</v>
      </c>
    </row>
    <row r="563" spans="1:19" ht="48" x14ac:dyDescent="0.2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24"/>
        <v>105</v>
      </c>
      <c r="O563" t="s">
        <v>8283</v>
      </c>
      <c r="P563">
        <f t="shared" si="25"/>
        <v>118.74</v>
      </c>
      <c r="Q563" s="11" t="s">
        <v>8314</v>
      </c>
      <c r="R563" t="s">
        <v>8315</v>
      </c>
      <c r="S563" s="16">
        <f t="shared" si="26"/>
        <v>42130.865150462967</v>
      </c>
    </row>
    <row r="564" spans="1:19" ht="48" x14ac:dyDescent="0.2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24"/>
        <v>101</v>
      </c>
      <c r="O564" t="s">
        <v>8269</v>
      </c>
      <c r="P564">
        <f t="shared" si="25"/>
        <v>70.77</v>
      </c>
      <c r="Q564" s="11" t="s">
        <v>8324</v>
      </c>
      <c r="R564" t="s">
        <v>8327</v>
      </c>
      <c r="S564" s="16">
        <f t="shared" si="26"/>
        <v>42059.085752314815</v>
      </c>
    </row>
    <row r="565" spans="1:19" ht="48" x14ac:dyDescent="0.2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24"/>
        <v>109</v>
      </c>
      <c r="O565" t="s">
        <v>8301</v>
      </c>
      <c r="P565">
        <f t="shared" si="25"/>
        <v>84.11</v>
      </c>
      <c r="Q565" s="11" t="s">
        <v>8324</v>
      </c>
      <c r="R565" t="s">
        <v>8325</v>
      </c>
      <c r="S565" s="16">
        <f t="shared" si="26"/>
        <v>42387.7268287037</v>
      </c>
    </row>
    <row r="566" spans="1:19" ht="48" x14ac:dyDescent="0.2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24"/>
        <v>262</v>
      </c>
      <c r="O566" t="s">
        <v>8293</v>
      </c>
      <c r="P566">
        <f t="shared" si="25"/>
        <v>127.32</v>
      </c>
      <c r="Q566" s="11" t="s">
        <v>8309</v>
      </c>
      <c r="R566" t="s">
        <v>8310</v>
      </c>
      <c r="S566" s="16">
        <f t="shared" si="26"/>
        <v>40898.089236111111</v>
      </c>
    </row>
    <row r="567" spans="1:19" ht="48" x14ac:dyDescent="0.2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24"/>
        <v>101</v>
      </c>
      <c r="O567" t="s">
        <v>8283</v>
      </c>
      <c r="P567">
        <f t="shared" si="25"/>
        <v>211.48</v>
      </c>
      <c r="Q567" s="11" t="s">
        <v>8314</v>
      </c>
      <c r="R567" t="s">
        <v>8315</v>
      </c>
      <c r="S567" s="16">
        <f t="shared" si="26"/>
        <v>42138.506377314814</v>
      </c>
    </row>
    <row r="568" spans="1:19" ht="48" x14ac:dyDescent="0.2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24"/>
        <v>104</v>
      </c>
      <c r="O568" t="s">
        <v>8267</v>
      </c>
      <c r="P568">
        <f t="shared" si="25"/>
        <v>81.849999999999994</v>
      </c>
      <c r="Q568" s="11" t="s">
        <v>8322</v>
      </c>
      <c r="R568" t="s">
        <v>8323</v>
      </c>
      <c r="S568" s="16">
        <f t="shared" si="26"/>
        <v>42043.605578703704</v>
      </c>
    </row>
    <row r="569" spans="1:19" ht="48" x14ac:dyDescent="0.2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24"/>
        <v>132</v>
      </c>
      <c r="O569" t="s">
        <v>8267</v>
      </c>
      <c r="P569">
        <f t="shared" si="25"/>
        <v>78.58</v>
      </c>
      <c r="Q569" s="11" t="s">
        <v>8322</v>
      </c>
      <c r="R569" t="s">
        <v>8323</v>
      </c>
      <c r="S569" s="16">
        <f t="shared" si="26"/>
        <v>41785.452534722222</v>
      </c>
    </row>
    <row r="570" spans="1:19" ht="48" x14ac:dyDescent="0.2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24"/>
        <v>104</v>
      </c>
      <c r="O570" t="s">
        <v>8267</v>
      </c>
      <c r="P570">
        <f t="shared" si="25"/>
        <v>56.46</v>
      </c>
      <c r="Q570" s="11" t="s">
        <v>8322</v>
      </c>
      <c r="R570" t="s">
        <v>8323</v>
      </c>
      <c r="S570" s="16">
        <f t="shared" si="26"/>
        <v>40379.776435185187</v>
      </c>
    </row>
    <row r="571" spans="1:19" ht="32" x14ac:dyDescent="0.2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24"/>
        <v>112</v>
      </c>
      <c r="O571" t="s">
        <v>8271</v>
      </c>
      <c r="P571">
        <f t="shared" si="25"/>
        <v>367.97</v>
      </c>
      <c r="Q571" s="11" t="s">
        <v>8309</v>
      </c>
      <c r="R571" t="s">
        <v>8311</v>
      </c>
      <c r="S571" s="16">
        <f t="shared" si="26"/>
        <v>42257.882731481484</v>
      </c>
    </row>
    <row r="572" spans="1:19" ht="32" x14ac:dyDescent="0.2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24"/>
        <v>107</v>
      </c>
      <c r="O572" t="s">
        <v>8264</v>
      </c>
      <c r="P572">
        <f t="shared" si="25"/>
        <v>273.83</v>
      </c>
      <c r="Q572" s="11" t="s">
        <v>8322</v>
      </c>
      <c r="R572" t="s">
        <v>8344</v>
      </c>
      <c r="S572" s="16">
        <f t="shared" si="26"/>
        <v>41583.083981481483</v>
      </c>
    </row>
    <row r="573" spans="1:19" ht="48" x14ac:dyDescent="0.2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24"/>
        <v>21</v>
      </c>
      <c r="O573" t="s">
        <v>8270</v>
      </c>
      <c r="P573">
        <f t="shared" si="25"/>
        <v>105.93</v>
      </c>
      <c r="Q573" s="11" t="s">
        <v>8309</v>
      </c>
      <c r="R573" t="s">
        <v>8343</v>
      </c>
      <c r="S573" s="16">
        <f t="shared" si="26"/>
        <v>42247.496759259258</v>
      </c>
    </row>
    <row r="574" spans="1:19" ht="32" x14ac:dyDescent="0.2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24"/>
        <v>128</v>
      </c>
      <c r="O574" t="s">
        <v>8269</v>
      </c>
      <c r="P574">
        <f t="shared" si="25"/>
        <v>72.760000000000005</v>
      </c>
      <c r="Q574" s="11" t="s">
        <v>8324</v>
      </c>
      <c r="R574" t="s">
        <v>8327</v>
      </c>
      <c r="S574" s="16">
        <f t="shared" si="26"/>
        <v>42144.573807870373</v>
      </c>
    </row>
    <row r="575" spans="1:19" ht="48" x14ac:dyDescent="0.2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24"/>
        <v>128</v>
      </c>
      <c r="O575" t="s">
        <v>8272</v>
      </c>
      <c r="P575">
        <f t="shared" si="25"/>
        <v>492.31</v>
      </c>
      <c r="Q575" s="11" t="s">
        <v>8312</v>
      </c>
      <c r="R575" t="s">
        <v>8334</v>
      </c>
      <c r="S575" s="16">
        <f t="shared" si="26"/>
        <v>42019.590173611112</v>
      </c>
    </row>
    <row r="576" spans="1:19" ht="48" x14ac:dyDescent="0.2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24"/>
        <v>128</v>
      </c>
      <c r="O576" t="s">
        <v>8269</v>
      </c>
      <c r="P576">
        <f t="shared" si="25"/>
        <v>90.74</v>
      </c>
      <c r="Q576" s="11" t="s">
        <v>8324</v>
      </c>
      <c r="R576" t="s">
        <v>8327</v>
      </c>
      <c r="S576" s="16">
        <f t="shared" si="26"/>
        <v>42158.065694444449</v>
      </c>
    </row>
    <row r="577" spans="1:19" ht="48" x14ac:dyDescent="0.2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24"/>
        <v>26</v>
      </c>
      <c r="O577" t="s">
        <v>8271</v>
      </c>
      <c r="P577">
        <f t="shared" si="25"/>
        <v>133.25</v>
      </c>
      <c r="Q577" s="11" t="s">
        <v>8309</v>
      </c>
      <c r="R577" t="s">
        <v>8311</v>
      </c>
      <c r="S577" s="16">
        <f t="shared" si="26"/>
        <v>42504.403877314813</v>
      </c>
    </row>
    <row r="578" spans="1:19" ht="48" x14ac:dyDescent="0.2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27" xml:space="preserve"> ROUND(E578/D578*100,0)</f>
        <v>120</v>
      </c>
      <c r="O578" t="s">
        <v>8301</v>
      </c>
      <c r="P578">
        <f t="shared" ref="P578:P641" si="28">IFERROR(ROUND(E578/L578,2),0)</f>
        <v>108.24</v>
      </c>
      <c r="Q578" s="11" t="s">
        <v>8324</v>
      </c>
      <c r="R578" t="s">
        <v>8325</v>
      </c>
      <c r="S578" s="16">
        <f t="shared" ref="S578:S641" si="29">(((J578/60)/60)/24)+DATE(1970,1,1)</f>
        <v>41888.674826388888</v>
      </c>
    </row>
    <row r="579" spans="1:19" ht="32" x14ac:dyDescent="0.2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27"/>
        <v>127</v>
      </c>
      <c r="O579" t="s">
        <v>8269</v>
      </c>
      <c r="P579">
        <f t="shared" si="28"/>
        <v>69.569999999999993</v>
      </c>
      <c r="Q579" s="11" t="s">
        <v>8324</v>
      </c>
      <c r="R579" t="s">
        <v>8327</v>
      </c>
      <c r="S579" s="16">
        <f t="shared" si="29"/>
        <v>41871.755694444444</v>
      </c>
    </row>
    <row r="580" spans="1:19" ht="48" x14ac:dyDescent="0.2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27"/>
        <v>106</v>
      </c>
      <c r="O580" t="s">
        <v>8267</v>
      </c>
      <c r="P580">
        <f t="shared" si="28"/>
        <v>62.71</v>
      </c>
      <c r="Q580" s="11" t="s">
        <v>8322</v>
      </c>
      <c r="R580" t="s">
        <v>8323</v>
      </c>
      <c r="S580" s="16">
        <f t="shared" si="29"/>
        <v>40567.694560185184</v>
      </c>
    </row>
    <row r="581" spans="1:19" ht="48" x14ac:dyDescent="0.2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27"/>
        <v>253</v>
      </c>
      <c r="O581" t="s">
        <v>8293</v>
      </c>
      <c r="P581">
        <f t="shared" si="28"/>
        <v>68.25</v>
      </c>
      <c r="Q581" s="11" t="s">
        <v>8309</v>
      </c>
      <c r="R581" t="s">
        <v>8310</v>
      </c>
      <c r="S581" s="16">
        <f t="shared" si="29"/>
        <v>42704.857094907406</v>
      </c>
    </row>
    <row r="582" spans="1:19" ht="32" x14ac:dyDescent="0.2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27"/>
        <v>103</v>
      </c>
      <c r="O582" t="s">
        <v>8269</v>
      </c>
      <c r="P582">
        <f t="shared" si="28"/>
        <v>93.81</v>
      </c>
      <c r="Q582" s="11" t="s">
        <v>8324</v>
      </c>
      <c r="R582" t="s">
        <v>8327</v>
      </c>
      <c r="S582" s="16">
        <f t="shared" si="29"/>
        <v>41964.315532407403</v>
      </c>
    </row>
    <row r="583" spans="1:19" ht="32" x14ac:dyDescent="0.2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27"/>
        <v>100</v>
      </c>
      <c r="O583" t="s">
        <v>8274</v>
      </c>
      <c r="P583">
        <f t="shared" si="28"/>
        <v>126.81</v>
      </c>
      <c r="Q583" s="11" t="s">
        <v>8328</v>
      </c>
      <c r="R583" t="s">
        <v>8332</v>
      </c>
      <c r="S583" s="16">
        <f t="shared" si="29"/>
        <v>41186.306527777779</v>
      </c>
    </row>
    <row r="584" spans="1:19" ht="32" x14ac:dyDescent="0.2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27"/>
        <v>70</v>
      </c>
      <c r="O584" t="s">
        <v>8269</v>
      </c>
      <c r="P584">
        <f t="shared" si="28"/>
        <v>63.56</v>
      </c>
      <c r="Q584" s="11" t="s">
        <v>8324</v>
      </c>
      <c r="R584" t="s">
        <v>8327</v>
      </c>
      <c r="S584" s="16">
        <f t="shared" si="29"/>
        <v>41990.584108796291</v>
      </c>
    </row>
    <row r="585" spans="1:19" ht="48" x14ac:dyDescent="0.2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27"/>
        <v>31</v>
      </c>
      <c r="O585" t="s">
        <v>8271</v>
      </c>
      <c r="P585">
        <f t="shared" si="28"/>
        <v>102.02</v>
      </c>
      <c r="Q585" s="11" t="s">
        <v>8309</v>
      </c>
      <c r="R585" t="s">
        <v>8311</v>
      </c>
      <c r="S585" s="16">
        <f t="shared" si="29"/>
        <v>42402.709652777776</v>
      </c>
    </row>
    <row r="586" spans="1:19" ht="48" x14ac:dyDescent="0.2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27"/>
        <v>497</v>
      </c>
      <c r="O586" t="s">
        <v>8274</v>
      </c>
      <c r="P586">
        <f t="shared" si="28"/>
        <v>51.72</v>
      </c>
      <c r="Q586" s="11" t="s">
        <v>8328</v>
      </c>
      <c r="R586" t="s">
        <v>8332</v>
      </c>
      <c r="S586" s="16">
        <f t="shared" si="29"/>
        <v>41399.99622685185</v>
      </c>
    </row>
    <row r="587" spans="1:19" ht="32" x14ac:dyDescent="0.2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27"/>
        <v>123</v>
      </c>
      <c r="O587" t="s">
        <v>8283</v>
      </c>
      <c r="P587">
        <f t="shared" si="28"/>
        <v>94.74</v>
      </c>
      <c r="Q587" s="11" t="s">
        <v>8314</v>
      </c>
      <c r="R587" t="s">
        <v>8315</v>
      </c>
      <c r="S587" s="16">
        <f t="shared" si="29"/>
        <v>42758.975937499999</v>
      </c>
    </row>
    <row r="588" spans="1:19" ht="48" x14ac:dyDescent="0.2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27"/>
        <v>124</v>
      </c>
      <c r="O588" t="s">
        <v>8274</v>
      </c>
      <c r="P588">
        <f t="shared" si="28"/>
        <v>92.54</v>
      </c>
      <c r="Q588" s="11" t="s">
        <v>8328</v>
      </c>
      <c r="R588" t="s">
        <v>8332</v>
      </c>
      <c r="S588" s="16">
        <f t="shared" si="29"/>
        <v>40564.994837962964</v>
      </c>
    </row>
    <row r="589" spans="1:19" ht="48" x14ac:dyDescent="0.2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27"/>
        <v>124</v>
      </c>
      <c r="O589" t="s">
        <v>8293</v>
      </c>
      <c r="P589">
        <f t="shared" si="28"/>
        <v>88.24</v>
      </c>
      <c r="Q589" s="11" t="s">
        <v>8309</v>
      </c>
      <c r="R589" t="s">
        <v>8310</v>
      </c>
      <c r="S589" s="16">
        <f t="shared" si="29"/>
        <v>42331.708032407405</v>
      </c>
    </row>
    <row r="590" spans="1:19" ht="32" x14ac:dyDescent="0.2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27"/>
        <v>103</v>
      </c>
      <c r="O590" t="s">
        <v>8269</v>
      </c>
      <c r="P590">
        <f t="shared" si="28"/>
        <v>62.05</v>
      </c>
      <c r="Q590" s="11" t="s">
        <v>8324</v>
      </c>
      <c r="R590" t="s">
        <v>8327</v>
      </c>
      <c r="S590" s="16">
        <f t="shared" si="29"/>
        <v>41802.574282407404</v>
      </c>
    </row>
    <row r="591" spans="1:19" ht="48" x14ac:dyDescent="0.2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27"/>
        <v>123</v>
      </c>
      <c r="O591" t="s">
        <v>8269</v>
      </c>
      <c r="P591">
        <f t="shared" si="28"/>
        <v>71.239999999999995</v>
      </c>
      <c r="Q591" s="11" t="s">
        <v>8324</v>
      </c>
      <c r="R591" t="s">
        <v>8327</v>
      </c>
      <c r="S591" s="16">
        <f t="shared" si="29"/>
        <v>42473.007037037038</v>
      </c>
    </row>
    <row r="592" spans="1:19" ht="48" x14ac:dyDescent="0.2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27"/>
        <v>246</v>
      </c>
      <c r="O592" t="s">
        <v>8301</v>
      </c>
      <c r="P592">
        <f t="shared" si="28"/>
        <v>67.7</v>
      </c>
      <c r="Q592" s="11" t="s">
        <v>8324</v>
      </c>
      <c r="R592" t="s">
        <v>8325</v>
      </c>
      <c r="S592" s="16">
        <f t="shared" si="29"/>
        <v>41158.993923611109</v>
      </c>
    </row>
    <row r="593" spans="1:19" ht="48" x14ac:dyDescent="0.2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27"/>
        <v>102</v>
      </c>
      <c r="O593" t="s">
        <v>8269</v>
      </c>
      <c r="P593">
        <f t="shared" si="28"/>
        <v>106.57</v>
      </c>
      <c r="Q593" s="11" t="s">
        <v>8324</v>
      </c>
      <c r="R593" t="s">
        <v>8327</v>
      </c>
      <c r="S593" s="16">
        <f t="shared" si="29"/>
        <v>42337.792511574073</v>
      </c>
    </row>
    <row r="594" spans="1:19" ht="48" x14ac:dyDescent="0.2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27"/>
        <v>102</v>
      </c>
      <c r="O594" t="s">
        <v>8269</v>
      </c>
      <c r="P594">
        <f t="shared" si="28"/>
        <v>66.59</v>
      </c>
      <c r="Q594" s="11" t="s">
        <v>8324</v>
      </c>
      <c r="R594" t="s">
        <v>8327</v>
      </c>
      <c r="S594" s="16">
        <f t="shared" si="29"/>
        <v>41971.002152777779</v>
      </c>
    </row>
    <row r="595" spans="1:19" ht="48" x14ac:dyDescent="0.2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27"/>
        <v>102</v>
      </c>
      <c r="O595" t="s">
        <v>8283</v>
      </c>
      <c r="P595">
        <f t="shared" si="28"/>
        <v>103.64</v>
      </c>
      <c r="Q595" s="11" t="s">
        <v>8314</v>
      </c>
      <c r="R595" t="s">
        <v>8315</v>
      </c>
      <c r="S595" s="16">
        <f t="shared" si="29"/>
        <v>42636.868518518517</v>
      </c>
    </row>
    <row r="596" spans="1:19" ht="32" x14ac:dyDescent="0.2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27"/>
        <v>122</v>
      </c>
      <c r="O596" t="s">
        <v>8269</v>
      </c>
      <c r="P596">
        <f t="shared" si="28"/>
        <v>716.35</v>
      </c>
      <c r="Q596" s="11" t="s">
        <v>8324</v>
      </c>
      <c r="R596" t="s">
        <v>8327</v>
      </c>
      <c r="S596" s="16">
        <f t="shared" si="29"/>
        <v>42605.765381944439</v>
      </c>
    </row>
    <row r="597" spans="1:19" ht="48" x14ac:dyDescent="0.2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27"/>
        <v>101</v>
      </c>
      <c r="O597" t="s">
        <v>8267</v>
      </c>
      <c r="P597">
        <f t="shared" si="28"/>
        <v>139.83000000000001</v>
      </c>
      <c r="Q597" s="11" t="s">
        <v>8322</v>
      </c>
      <c r="R597" t="s">
        <v>8323</v>
      </c>
      <c r="S597" s="16">
        <f t="shared" si="29"/>
        <v>42163.897916666669</v>
      </c>
    </row>
    <row r="598" spans="1:19" ht="48" x14ac:dyDescent="0.2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27"/>
        <v>122</v>
      </c>
      <c r="O598" t="s">
        <v>8301</v>
      </c>
      <c r="P598">
        <f t="shared" si="28"/>
        <v>109.59</v>
      </c>
      <c r="Q598" s="11" t="s">
        <v>8324</v>
      </c>
      <c r="R598" t="s">
        <v>8325</v>
      </c>
      <c r="S598" s="16">
        <f t="shared" si="29"/>
        <v>42654.973703703698</v>
      </c>
    </row>
    <row r="599" spans="1:19" ht="48" x14ac:dyDescent="0.2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27"/>
        <v>121</v>
      </c>
      <c r="O599" t="s">
        <v>8293</v>
      </c>
      <c r="P599">
        <f t="shared" si="28"/>
        <v>55.81</v>
      </c>
      <c r="Q599" s="11" t="s">
        <v>8309</v>
      </c>
      <c r="R599" t="s">
        <v>8310</v>
      </c>
      <c r="S599" s="16">
        <f t="shared" si="29"/>
        <v>41387.171805555554</v>
      </c>
    </row>
    <row r="600" spans="1:19" ht="64" x14ac:dyDescent="0.2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27"/>
        <v>110</v>
      </c>
      <c r="O600" t="s">
        <v>8299</v>
      </c>
      <c r="P600">
        <f t="shared" si="28"/>
        <v>31.44</v>
      </c>
      <c r="Q600" s="11" t="s">
        <v>8309</v>
      </c>
      <c r="R600" t="s">
        <v>8316</v>
      </c>
      <c r="S600" s="16">
        <f t="shared" si="29"/>
        <v>41726.712754629632</v>
      </c>
    </row>
    <row r="601" spans="1:19" ht="32" x14ac:dyDescent="0.2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27"/>
        <v>101</v>
      </c>
      <c r="O601" t="s">
        <v>8269</v>
      </c>
      <c r="P601">
        <f t="shared" si="28"/>
        <v>60.48</v>
      </c>
      <c r="Q601" s="11" t="s">
        <v>8324</v>
      </c>
      <c r="R601" t="s">
        <v>8327</v>
      </c>
      <c r="S601" s="16">
        <f t="shared" si="29"/>
        <v>42068.888391203705</v>
      </c>
    </row>
    <row r="602" spans="1:19" ht="32" x14ac:dyDescent="0.2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27"/>
        <v>100</v>
      </c>
      <c r="O602" t="s">
        <v>8263</v>
      </c>
      <c r="P602">
        <f t="shared" si="28"/>
        <v>169.61</v>
      </c>
      <c r="Q602" s="11" t="s">
        <v>8322</v>
      </c>
      <c r="R602" t="s">
        <v>8333</v>
      </c>
      <c r="S602" s="16">
        <f t="shared" si="29"/>
        <v>42324.96393518518</v>
      </c>
    </row>
    <row r="603" spans="1:19" ht="32" x14ac:dyDescent="0.2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27"/>
        <v>120</v>
      </c>
      <c r="O603" t="s">
        <v>8275</v>
      </c>
      <c r="P603">
        <f t="shared" si="28"/>
        <v>63.38</v>
      </c>
      <c r="Q603" s="11" t="s">
        <v>8328</v>
      </c>
      <c r="R603" t="s">
        <v>8337</v>
      </c>
      <c r="S603" s="16">
        <f t="shared" si="29"/>
        <v>42607.226701388892</v>
      </c>
    </row>
    <row r="604" spans="1:19" ht="48" x14ac:dyDescent="0.2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27"/>
        <v>100</v>
      </c>
      <c r="O604" t="s">
        <v>8263</v>
      </c>
      <c r="P604">
        <f t="shared" si="28"/>
        <v>171.84</v>
      </c>
      <c r="Q604" s="11" t="s">
        <v>8322</v>
      </c>
      <c r="R604" t="s">
        <v>8333</v>
      </c>
      <c r="S604" s="16">
        <f t="shared" si="29"/>
        <v>41760.796423611115</v>
      </c>
    </row>
    <row r="605" spans="1:19" ht="32" x14ac:dyDescent="0.2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27"/>
        <v>107</v>
      </c>
      <c r="O605" t="s">
        <v>8267</v>
      </c>
      <c r="P605">
        <f t="shared" si="28"/>
        <v>71.900000000000006</v>
      </c>
      <c r="Q605" s="11" t="s">
        <v>8322</v>
      </c>
      <c r="R605" t="s">
        <v>8323</v>
      </c>
      <c r="S605" s="16">
        <f t="shared" si="29"/>
        <v>42760.498935185184</v>
      </c>
    </row>
    <row r="606" spans="1:19" ht="48" x14ac:dyDescent="0.2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27"/>
        <v>150</v>
      </c>
      <c r="O606" t="s">
        <v>8283</v>
      </c>
      <c r="P606">
        <f t="shared" si="28"/>
        <v>55.82</v>
      </c>
      <c r="Q606" s="11" t="s">
        <v>8314</v>
      </c>
      <c r="R606" t="s">
        <v>8315</v>
      </c>
      <c r="S606" s="16">
        <f t="shared" si="29"/>
        <v>41806.637337962966</v>
      </c>
    </row>
    <row r="607" spans="1:19" ht="16" x14ac:dyDescent="0.2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27"/>
        <v>100</v>
      </c>
      <c r="O607" t="s">
        <v>8263</v>
      </c>
      <c r="P607">
        <f t="shared" si="28"/>
        <v>137.93</v>
      </c>
      <c r="Q607" s="11" t="s">
        <v>8322</v>
      </c>
      <c r="R607" t="s">
        <v>8333</v>
      </c>
      <c r="S607" s="16">
        <f t="shared" si="29"/>
        <v>42271.176446759258</v>
      </c>
    </row>
    <row r="608" spans="1:19" ht="48" x14ac:dyDescent="0.2">
      <c r="A608">
        <v>606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27"/>
        <v>124</v>
      </c>
      <c r="O608" t="s">
        <v>8267</v>
      </c>
      <c r="P608">
        <f t="shared" si="28"/>
        <v>139.53</v>
      </c>
      <c r="Q608" s="11" t="s">
        <v>8322</v>
      </c>
      <c r="R608" t="s">
        <v>8323</v>
      </c>
      <c r="S608" s="16">
        <f t="shared" si="29"/>
        <v>41837.210543981484</v>
      </c>
    </row>
    <row r="609" spans="1:19" ht="48" x14ac:dyDescent="0.2">
      <c r="A609">
        <v>607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27"/>
        <v>100</v>
      </c>
      <c r="O609" t="s">
        <v>8269</v>
      </c>
      <c r="P609">
        <f t="shared" si="28"/>
        <v>1000</v>
      </c>
      <c r="Q609" s="11" t="s">
        <v>8324</v>
      </c>
      <c r="R609" t="s">
        <v>8327</v>
      </c>
      <c r="S609" s="16">
        <f t="shared" si="29"/>
        <v>41850.400937500002</v>
      </c>
    </row>
    <row r="610" spans="1:19" ht="64" x14ac:dyDescent="0.2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27"/>
        <v>120</v>
      </c>
      <c r="O610" t="s">
        <v>8301</v>
      </c>
      <c r="P610">
        <f t="shared" si="28"/>
        <v>64.16</v>
      </c>
      <c r="Q610" s="11" t="s">
        <v>8324</v>
      </c>
      <c r="R610" t="s">
        <v>8325</v>
      </c>
      <c r="S610" s="16">
        <f t="shared" si="29"/>
        <v>42255.333252314813</v>
      </c>
    </row>
    <row r="611" spans="1:19" ht="48" x14ac:dyDescent="0.2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27"/>
        <v>141</v>
      </c>
      <c r="O611" t="s">
        <v>8295</v>
      </c>
      <c r="P611">
        <f t="shared" si="28"/>
        <v>57.93</v>
      </c>
      <c r="Q611" s="11" t="s">
        <v>8317</v>
      </c>
      <c r="R611" t="s">
        <v>8318</v>
      </c>
      <c r="S611" s="16">
        <f t="shared" si="29"/>
        <v>40936.678506944445</v>
      </c>
    </row>
    <row r="612" spans="1:19" ht="16" x14ac:dyDescent="0.2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27"/>
        <v>12</v>
      </c>
      <c r="O612" t="s">
        <v>8266</v>
      </c>
      <c r="P612">
        <f t="shared" si="28"/>
        <v>314.29000000000002</v>
      </c>
      <c r="Q612" s="11" t="s">
        <v>8322</v>
      </c>
      <c r="R612" t="s">
        <v>8326</v>
      </c>
      <c r="S612" s="16">
        <f t="shared" si="29"/>
        <v>41970.64061342593</v>
      </c>
    </row>
    <row r="613" spans="1:19" ht="48" x14ac:dyDescent="0.2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27"/>
        <v>40</v>
      </c>
      <c r="O613" t="s">
        <v>8283</v>
      </c>
      <c r="P613">
        <f t="shared" si="28"/>
        <v>78.44</v>
      </c>
      <c r="Q613" s="11" t="s">
        <v>8314</v>
      </c>
      <c r="R613" t="s">
        <v>8315</v>
      </c>
      <c r="S613" s="16">
        <f t="shared" si="29"/>
        <v>42493.600810185191</v>
      </c>
    </row>
    <row r="614" spans="1:19" ht="48" x14ac:dyDescent="0.2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27"/>
        <v>119</v>
      </c>
      <c r="O614" t="s">
        <v>8269</v>
      </c>
      <c r="P614">
        <f t="shared" si="28"/>
        <v>125.05</v>
      </c>
      <c r="Q614" s="11" t="s">
        <v>8324</v>
      </c>
      <c r="R614" t="s">
        <v>8327</v>
      </c>
      <c r="S614" s="16">
        <f t="shared" si="29"/>
        <v>41989.24754629629</v>
      </c>
    </row>
    <row r="615" spans="1:19" ht="48" x14ac:dyDescent="0.2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27"/>
        <v>39</v>
      </c>
      <c r="O615" t="s">
        <v>8271</v>
      </c>
      <c r="P615">
        <f t="shared" si="28"/>
        <v>788.53</v>
      </c>
      <c r="Q615" s="11" t="s">
        <v>8309</v>
      </c>
      <c r="R615" t="s">
        <v>8311</v>
      </c>
      <c r="S615" s="16">
        <f t="shared" si="29"/>
        <v>41984.692731481482</v>
      </c>
    </row>
    <row r="616" spans="1:19" ht="16" x14ac:dyDescent="0.2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27"/>
        <v>118</v>
      </c>
      <c r="O616" t="s">
        <v>8274</v>
      </c>
      <c r="P616">
        <f t="shared" si="28"/>
        <v>131.16999999999999</v>
      </c>
      <c r="Q616" s="11" t="s">
        <v>8328</v>
      </c>
      <c r="R616" t="s">
        <v>8332</v>
      </c>
      <c r="S616" s="16">
        <f t="shared" si="29"/>
        <v>41988.964062500003</v>
      </c>
    </row>
    <row r="617" spans="1:19" ht="32" x14ac:dyDescent="0.2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27"/>
        <v>147</v>
      </c>
      <c r="O617" t="s">
        <v>8271</v>
      </c>
      <c r="P617">
        <f t="shared" si="28"/>
        <v>42.89</v>
      </c>
      <c r="Q617" s="11" t="s">
        <v>8309</v>
      </c>
      <c r="R617" t="s">
        <v>8311</v>
      </c>
      <c r="S617" s="16">
        <f t="shared" si="29"/>
        <v>42045.957314814819</v>
      </c>
    </row>
    <row r="618" spans="1:19" ht="48" x14ac:dyDescent="0.2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27"/>
        <v>100</v>
      </c>
      <c r="O618" t="s">
        <v>8269</v>
      </c>
      <c r="P618">
        <f t="shared" si="28"/>
        <v>93.98</v>
      </c>
      <c r="Q618" s="11" t="s">
        <v>8324</v>
      </c>
      <c r="R618" t="s">
        <v>8327</v>
      </c>
      <c r="S618" s="16">
        <f t="shared" si="29"/>
        <v>41826.871238425927</v>
      </c>
    </row>
    <row r="619" spans="1:19" ht="48" x14ac:dyDescent="0.2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27"/>
        <v>235</v>
      </c>
      <c r="O619" t="s">
        <v>8293</v>
      </c>
      <c r="P619">
        <f t="shared" si="28"/>
        <v>64.180000000000007</v>
      </c>
      <c r="Q619" s="11" t="s">
        <v>8309</v>
      </c>
      <c r="R619" t="s">
        <v>8310</v>
      </c>
      <c r="S619" s="16">
        <f t="shared" si="29"/>
        <v>42010.822233796294</v>
      </c>
    </row>
    <row r="620" spans="1:19" ht="48" x14ac:dyDescent="0.2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27"/>
        <v>1174</v>
      </c>
      <c r="O620" t="s">
        <v>8295</v>
      </c>
      <c r="P620">
        <f t="shared" si="28"/>
        <v>81.56</v>
      </c>
      <c r="Q620" s="11" t="s">
        <v>8317</v>
      </c>
      <c r="R620" t="s">
        <v>8318</v>
      </c>
      <c r="S620" s="16">
        <f t="shared" si="29"/>
        <v>42202.278194444443</v>
      </c>
    </row>
    <row r="621" spans="1:19" ht="48" x14ac:dyDescent="0.2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27"/>
        <v>117</v>
      </c>
      <c r="O621" t="s">
        <v>8278</v>
      </c>
      <c r="P621">
        <f t="shared" si="28"/>
        <v>45.99</v>
      </c>
      <c r="Q621" s="11" t="s">
        <v>8328</v>
      </c>
      <c r="R621" t="s">
        <v>8330</v>
      </c>
      <c r="S621" s="16">
        <f t="shared" si="29"/>
        <v>42755.627372685187</v>
      </c>
    </row>
    <row r="622" spans="1:19" ht="32" x14ac:dyDescent="0.2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27"/>
        <v>8</v>
      </c>
      <c r="O622" t="s">
        <v>8271</v>
      </c>
      <c r="P622">
        <f t="shared" si="28"/>
        <v>292.08</v>
      </c>
      <c r="Q622" s="11" t="s">
        <v>8309</v>
      </c>
      <c r="R622" t="s">
        <v>8311</v>
      </c>
      <c r="S622" s="16">
        <f t="shared" si="29"/>
        <v>41926.29965277778</v>
      </c>
    </row>
    <row r="623" spans="1:19" ht="48" x14ac:dyDescent="0.2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27"/>
        <v>117</v>
      </c>
      <c r="O623" t="s">
        <v>8267</v>
      </c>
      <c r="P623">
        <f t="shared" si="28"/>
        <v>40.76</v>
      </c>
      <c r="Q623" s="11" t="s">
        <v>8322</v>
      </c>
      <c r="R623" t="s">
        <v>8323</v>
      </c>
      <c r="S623" s="16">
        <f t="shared" si="29"/>
        <v>41890.167453703703</v>
      </c>
    </row>
    <row r="624" spans="1:19" ht="48" x14ac:dyDescent="0.2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27"/>
        <v>155</v>
      </c>
      <c r="O624" t="s">
        <v>8274</v>
      </c>
      <c r="P624">
        <f t="shared" si="28"/>
        <v>112.02</v>
      </c>
      <c r="Q624" s="11" t="s">
        <v>8328</v>
      </c>
      <c r="R624" t="s">
        <v>8332</v>
      </c>
      <c r="S624" s="16">
        <f t="shared" si="29"/>
        <v>41135.699687500004</v>
      </c>
    </row>
    <row r="625" spans="1:19" ht="48" x14ac:dyDescent="0.2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27"/>
        <v>137</v>
      </c>
      <c r="O625" t="s">
        <v>8306</v>
      </c>
      <c r="P625">
        <f t="shared" si="28"/>
        <v>63.92</v>
      </c>
      <c r="Q625" s="11" t="s">
        <v>8306</v>
      </c>
      <c r="S625" s="16">
        <f t="shared" si="29"/>
        <v>42177.007071759261</v>
      </c>
    </row>
    <row r="626" spans="1:19" ht="48" x14ac:dyDescent="0.2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27"/>
        <v>116</v>
      </c>
      <c r="O626" t="s">
        <v>8263</v>
      </c>
      <c r="P626">
        <f t="shared" si="28"/>
        <v>223.48</v>
      </c>
      <c r="Q626" s="11" t="s">
        <v>8322</v>
      </c>
      <c r="R626" t="s">
        <v>8333</v>
      </c>
      <c r="S626" s="16">
        <f t="shared" si="29"/>
        <v>41807.701921296299</v>
      </c>
    </row>
    <row r="627" spans="1:19" ht="48" x14ac:dyDescent="0.2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27"/>
        <v>41</v>
      </c>
      <c r="O627" t="s">
        <v>8283</v>
      </c>
      <c r="P627">
        <f t="shared" si="28"/>
        <v>120.77</v>
      </c>
      <c r="Q627" s="11" t="s">
        <v>8314</v>
      </c>
      <c r="R627" t="s">
        <v>8315</v>
      </c>
      <c r="S627" s="16">
        <f t="shared" si="29"/>
        <v>42742.680902777778</v>
      </c>
    </row>
    <row r="628" spans="1:19" ht="48" x14ac:dyDescent="0.2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27"/>
        <v>116</v>
      </c>
      <c r="O628" t="s">
        <v>8293</v>
      </c>
      <c r="P628">
        <f t="shared" si="28"/>
        <v>84.46</v>
      </c>
      <c r="Q628" s="11" t="s">
        <v>8309</v>
      </c>
      <c r="R628" t="s">
        <v>8310</v>
      </c>
      <c r="S628" s="16">
        <f t="shared" si="29"/>
        <v>40347.837800925925</v>
      </c>
    </row>
    <row r="629" spans="1:19" ht="32" x14ac:dyDescent="0.2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27"/>
        <v>144</v>
      </c>
      <c r="O629" t="s">
        <v>8296</v>
      </c>
      <c r="P629">
        <f t="shared" si="28"/>
        <v>40.799999999999997</v>
      </c>
      <c r="Q629" s="11" t="s">
        <v>8320</v>
      </c>
      <c r="R629" t="s">
        <v>8321</v>
      </c>
      <c r="S629" s="16">
        <f t="shared" si="29"/>
        <v>41839.005671296298</v>
      </c>
    </row>
    <row r="630" spans="1:19" ht="48" x14ac:dyDescent="0.2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27"/>
        <v>115</v>
      </c>
      <c r="O630" t="s">
        <v>8296</v>
      </c>
      <c r="P630">
        <f t="shared" si="28"/>
        <v>62.07</v>
      </c>
      <c r="Q630" s="11" t="s">
        <v>8320</v>
      </c>
      <c r="R630" t="s">
        <v>8321</v>
      </c>
      <c r="S630" s="16">
        <f t="shared" si="29"/>
        <v>42779.908449074079</v>
      </c>
    </row>
    <row r="631" spans="1:19" ht="48" x14ac:dyDescent="0.2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27"/>
        <v>154</v>
      </c>
      <c r="O631" t="s">
        <v>8269</v>
      </c>
      <c r="P631">
        <f t="shared" si="28"/>
        <v>110.87</v>
      </c>
      <c r="Q631" s="11" t="s">
        <v>8324</v>
      </c>
      <c r="R631" t="s">
        <v>8327</v>
      </c>
      <c r="S631" s="16">
        <f t="shared" si="29"/>
        <v>42134.172071759262</v>
      </c>
    </row>
    <row r="632" spans="1:19" ht="48" x14ac:dyDescent="0.2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27"/>
        <v>100</v>
      </c>
      <c r="O632" t="s">
        <v>8299</v>
      </c>
      <c r="P632">
        <f t="shared" si="28"/>
        <v>136.9</v>
      </c>
      <c r="Q632" s="11" t="s">
        <v>8309</v>
      </c>
      <c r="R632" t="s">
        <v>8316</v>
      </c>
      <c r="S632" s="16">
        <f t="shared" si="29"/>
        <v>42037.950937500005</v>
      </c>
    </row>
    <row r="633" spans="1:19" ht="32" x14ac:dyDescent="0.2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27"/>
        <v>115</v>
      </c>
      <c r="O633" t="s">
        <v>8274</v>
      </c>
      <c r="P633">
        <f t="shared" si="28"/>
        <v>67.88</v>
      </c>
      <c r="Q633" s="11" t="s">
        <v>8328</v>
      </c>
      <c r="R633" t="s">
        <v>8332</v>
      </c>
      <c r="S633" s="16">
        <f t="shared" si="29"/>
        <v>40933.856967592597</v>
      </c>
    </row>
    <row r="634" spans="1:19" ht="48" x14ac:dyDescent="0.2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27"/>
        <v>6</v>
      </c>
      <c r="O634" t="s">
        <v>8271</v>
      </c>
      <c r="P634">
        <f t="shared" si="28"/>
        <v>603.53</v>
      </c>
      <c r="Q634" s="11" t="s">
        <v>8309</v>
      </c>
      <c r="R634" t="s">
        <v>8311</v>
      </c>
      <c r="S634" s="16">
        <f t="shared" si="29"/>
        <v>42520.235486111109</v>
      </c>
    </row>
    <row r="635" spans="1:19" ht="48" x14ac:dyDescent="0.2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27"/>
        <v>115</v>
      </c>
      <c r="O635" t="s">
        <v>8269</v>
      </c>
      <c r="P635">
        <f t="shared" si="28"/>
        <v>184.68</v>
      </c>
      <c r="Q635" s="11" t="s">
        <v>8324</v>
      </c>
      <c r="R635" t="s">
        <v>8327</v>
      </c>
      <c r="S635" s="16">
        <f t="shared" si="29"/>
        <v>42494.563449074078</v>
      </c>
    </row>
    <row r="636" spans="1:19" ht="48" x14ac:dyDescent="0.2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27"/>
        <v>5</v>
      </c>
      <c r="O636" t="s">
        <v>8301</v>
      </c>
      <c r="P636">
        <f t="shared" si="28"/>
        <v>1270.22</v>
      </c>
      <c r="Q636" s="11" t="s">
        <v>8324</v>
      </c>
      <c r="R636" t="s">
        <v>8325</v>
      </c>
      <c r="S636" s="16">
        <f t="shared" si="29"/>
        <v>42065.818807870368</v>
      </c>
    </row>
    <row r="637" spans="1:19" ht="48" x14ac:dyDescent="0.2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27"/>
        <v>134</v>
      </c>
      <c r="O637" t="s">
        <v>8295</v>
      </c>
      <c r="P637">
        <f t="shared" si="28"/>
        <v>23.81</v>
      </c>
      <c r="Q637" s="11" t="s">
        <v>8317</v>
      </c>
      <c r="R637" t="s">
        <v>8318</v>
      </c>
      <c r="S637" s="16">
        <f t="shared" si="29"/>
        <v>41846.34579861111</v>
      </c>
    </row>
    <row r="638" spans="1:19" ht="48" x14ac:dyDescent="0.2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27"/>
        <v>114</v>
      </c>
      <c r="O638" t="s">
        <v>8274</v>
      </c>
      <c r="P638">
        <f t="shared" si="28"/>
        <v>72.06</v>
      </c>
      <c r="Q638" s="11" t="s">
        <v>8328</v>
      </c>
      <c r="R638" t="s">
        <v>8332</v>
      </c>
      <c r="S638" s="16">
        <f t="shared" si="29"/>
        <v>42640.917939814812</v>
      </c>
    </row>
    <row r="639" spans="1:19" ht="32" x14ac:dyDescent="0.2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27"/>
        <v>146</v>
      </c>
      <c r="O639" t="s">
        <v>8277</v>
      </c>
      <c r="P639">
        <f t="shared" si="28"/>
        <v>98.82</v>
      </c>
      <c r="Q639" s="11" t="s">
        <v>8328</v>
      </c>
      <c r="R639" t="s">
        <v>8329</v>
      </c>
      <c r="S639" s="16">
        <f t="shared" si="29"/>
        <v>41192.754942129628</v>
      </c>
    </row>
    <row r="640" spans="1:19" ht="48" x14ac:dyDescent="0.2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27"/>
        <v>114</v>
      </c>
      <c r="O640" t="s">
        <v>8269</v>
      </c>
      <c r="P640">
        <f t="shared" si="28"/>
        <v>88.77</v>
      </c>
      <c r="Q640" s="11" t="s">
        <v>8324</v>
      </c>
      <c r="R640" t="s">
        <v>8327</v>
      </c>
      <c r="S640" s="16">
        <f t="shared" si="29"/>
        <v>42233.738564814819</v>
      </c>
    </row>
    <row r="641" spans="1:19" ht="48" x14ac:dyDescent="0.2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27"/>
        <v>126</v>
      </c>
      <c r="O641" t="s">
        <v>8274</v>
      </c>
      <c r="P641">
        <f t="shared" si="28"/>
        <v>61.7</v>
      </c>
      <c r="Q641" s="11" t="s">
        <v>8328</v>
      </c>
      <c r="R641" t="s">
        <v>8332</v>
      </c>
      <c r="S641" s="16">
        <f t="shared" si="29"/>
        <v>41889.004317129627</v>
      </c>
    </row>
    <row r="642" spans="1:19" ht="48" x14ac:dyDescent="0.2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30" xml:space="preserve"> ROUND(E642/D642*100,0)</f>
        <v>315</v>
      </c>
      <c r="O642" t="s">
        <v>8272</v>
      </c>
      <c r="P642">
        <f t="shared" ref="P642:P705" si="31">IFERROR(ROUND(E642/L642,2),0)</f>
        <v>105.05</v>
      </c>
      <c r="Q642" s="11" t="s">
        <v>8312</v>
      </c>
      <c r="R642" t="s">
        <v>8334</v>
      </c>
      <c r="S642" s="16">
        <f t="shared" ref="S642:S705" si="32">(((J642/60)/60)/24)+DATE(1970,1,1)</f>
        <v>41579.734259259261</v>
      </c>
    </row>
    <row r="643" spans="1:19" ht="48" x14ac:dyDescent="0.2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30"/>
        <v>119</v>
      </c>
      <c r="O643" t="s">
        <v>8269</v>
      </c>
      <c r="P643">
        <f t="shared" si="31"/>
        <v>50.16</v>
      </c>
      <c r="Q643" s="11" t="s">
        <v>8324</v>
      </c>
      <c r="R643" t="s">
        <v>8327</v>
      </c>
      <c r="S643" s="16">
        <f t="shared" si="32"/>
        <v>41778.637245370373</v>
      </c>
    </row>
    <row r="644" spans="1:19" ht="32" x14ac:dyDescent="0.2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30"/>
        <v>287</v>
      </c>
      <c r="O644" t="s">
        <v>8295</v>
      </c>
      <c r="P644">
        <f t="shared" si="31"/>
        <v>41.78</v>
      </c>
      <c r="Q644" s="11" t="s">
        <v>8317</v>
      </c>
      <c r="R644" t="s">
        <v>8318</v>
      </c>
      <c r="S644" s="16">
        <f t="shared" si="32"/>
        <v>42467.951979166668</v>
      </c>
    </row>
    <row r="645" spans="1:19" ht="48" x14ac:dyDescent="0.2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30"/>
        <v>113</v>
      </c>
      <c r="O645" t="s">
        <v>8267</v>
      </c>
      <c r="P645">
        <f t="shared" si="31"/>
        <v>48.05</v>
      </c>
      <c r="Q645" s="11" t="s">
        <v>8322</v>
      </c>
      <c r="R645" t="s">
        <v>8323</v>
      </c>
      <c r="S645" s="16">
        <f t="shared" si="32"/>
        <v>40332.923842592594</v>
      </c>
    </row>
    <row r="646" spans="1:19" ht="48" x14ac:dyDescent="0.2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30"/>
        <v>150</v>
      </c>
      <c r="O646" t="s">
        <v>8293</v>
      </c>
      <c r="P646">
        <f t="shared" si="31"/>
        <v>160.44</v>
      </c>
      <c r="Q646" s="11" t="s">
        <v>8309</v>
      </c>
      <c r="R646" t="s">
        <v>8310</v>
      </c>
      <c r="S646" s="16">
        <f t="shared" si="32"/>
        <v>41689.150011574071</v>
      </c>
    </row>
    <row r="647" spans="1:19" ht="32" x14ac:dyDescent="0.2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30"/>
        <v>112</v>
      </c>
      <c r="O647" t="s">
        <v>8267</v>
      </c>
      <c r="P647">
        <f t="shared" si="31"/>
        <v>181.13</v>
      </c>
      <c r="Q647" s="11" t="s">
        <v>8322</v>
      </c>
      <c r="R647" t="s">
        <v>8323</v>
      </c>
      <c r="S647" s="16">
        <f t="shared" si="32"/>
        <v>41745.635960648149</v>
      </c>
    </row>
    <row r="648" spans="1:19" ht="48" x14ac:dyDescent="0.2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30"/>
        <v>1</v>
      </c>
      <c r="O648" t="s">
        <v>8301</v>
      </c>
      <c r="P648">
        <f t="shared" si="31"/>
        <v>415.78</v>
      </c>
      <c r="Q648" s="11" t="s">
        <v>8324</v>
      </c>
      <c r="R648" t="s">
        <v>8325</v>
      </c>
      <c r="S648" s="16">
        <f t="shared" si="32"/>
        <v>42055.713368055556</v>
      </c>
    </row>
    <row r="649" spans="1:19" ht="32" x14ac:dyDescent="0.2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30"/>
        <v>280</v>
      </c>
      <c r="O649" t="s">
        <v>8283</v>
      </c>
      <c r="P649">
        <f t="shared" si="31"/>
        <v>81.27</v>
      </c>
      <c r="Q649" s="11" t="s">
        <v>8314</v>
      </c>
      <c r="R649" t="s">
        <v>8315</v>
      </c>
      <c r="S649" s="16">
        <f t="shared" si="32"/>
        <v>42430.720451388886</v>
      </c>
    </row>
    <row r="650" spans="1:19" ht="32" x14ac:dyDescent="0.2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30"/>
        <v>112</v>
      </c>
      <c r="O650" t="s">
        <v>8278</v>
      </c>
      <c r="P650">
        <f t="shared" si="31"/>
        <v>79.260000000000005</v>
      </c>
      <c r="Q650" s="11" t="s">
        <v>8328</v>
      </c>
      <c r="R650" t="s">
        <v>8330</v>
      </c>
      <c r="S650" s="16">
        <f t="shared" si="32"/>
        <v>42044.711886574078</v>
      </c>
    </row>
    <row r="651" spans="1:19" ht="32" x14ac:dyDescent="0.2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30"/>
        <v>112</v>
      </c>
      <c r="O651" t="s">
        <v>8274</v>
      </c>
      <c r="P651">
        <f t="shared" si="31"/>
        <v>73.91</v>
      </c>
      <c r="Q651" s="11" t="s">
        <v>8328</v>
      </c>
      <c r="R651" t="s">
        <v>8332</v>
      </c>
      <c r="S651" s="16">
        <f t="shared" si="32"/>
        <v>42130.491620370376</v>
      </c>
    </row>
    <row r="652" spans="1:19" ht="48" x14ac:dyDescent="0.2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30"/>
        <v>111</v>
      </c>
      <c r="O652" t="s">
        <v>8269</v>
      </c>
      <c r="P652">
        <f t="shared" si="31"/>
        <v>57.63</v>
      </c>
      <c r="Q652" s="11" t="s">
        <v>8324</v>
      </c>
      <c r="R652" t="s">
        <v>8327</v>
      </c>
      <c r="S652" s="16">
        <f t="shared" si="32"/>
        <v>42230.472222222219</v>
      </c>
    </row>
    <row r="653" spans="1:19" ht="48" x14ac:dyDescent="0.2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30"/>
        <v>111</v>
      </c>
      <c r="O653" t="s">
        <v>8264</v>
      </c>
      <c r="P653">
        <f t="shared" si="31"/>
        <v>62.33</v>
      </c>
      <c r="Q653" s="11" t="s">
        <v>8322</v>
      </c>
      <c r="R653" t="s">
        <v>8344</v>
      </c>
      <c r="S653" s="16">
        <f t="shared" si="32"/>
        <v>40786.187789351854</v>
      </c>
    </row>
    <row r="654" spans="1:19" ht="48" x14ac:dyDescent="0.2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30"/>
        <v>129</v>
      </c>
      <c r="O654" t="s">
        <v>8263</v>
      </c>
      <c r="P654">
        <f t="shared" si="31"/>
        <v>128.94999999999999</v>
      </c>
      <c r="Q654" s="11" t="s">
        <v>8322</v>
      </c>
      <c r="R654" t="s">
        <v>8333</v>
      </c>
      <c r="S654" s="16">
        <f t="shared" si="32"/>
        <v>42496.968935185185</v>
      </c>
    </row>
    <row r="655" spans="1:19" ht="48" x14ac:dyDescent="0.2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30"/>
        <v>111</v>
      </c>
      <c r="O655" t="s">
        <v>8277</v>
      </c>
      <c r="P655">
        <f t="shared" si="31"/>
        <v>115.31</v>
      </c>
      <c r="Q655" s="11" t="s">
        <v>8328</v>
      </c>
      <c r="R655" t="s">
        <v>8329</v>
      </c>
      <c r="S655" s="16">
        <f t="shared" si="32"/>
        <v>41313.985046296293</v>
      </c>
    </row>
    <row r="656" spans="1:19" ht="48" x14ac:dyDescent="0.2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30"/>
        <v>111</v>
      </c>
      <c r="O656" t="s">
        <v>8269</v>
      </c>
      <c r="P656">
        <f t="shared" si="31"/>
        <v>151.46</v>
      </c>
      <c r="Q656" s="11" t="s">
        <v>8324</v>
      </c>
      <c r="R656" t="s">
        <v>8327</v>
      </c>
      <c r="S656" s="16">
        <f t="shared" si="32"/>
        <v>42176.419039351851</v>
      </c>
    </row>
    <row r="657" spans="1:19" ht="48" x14ac:dyDescent="0.2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30"/>
        <v>105</v>
      </c>
      <c r="O657" t="s">
        <v>8269</v>
      </c>
      <c r="P657">
        <f t="shared" si="31"/>
        <v>56.07</v>
      </c>
      <c r="Q657" s="11" t="s">
        <v>8324</v>
      </c>
      <c r="R657" t="s">
        <v>8327</v>
      </c>
      <c r="S657" s="16">
        <f t="shared" si="32"/>
        <v>42037.938206018516</v>
      </c>
    </row>
    <row r="658" spans="1:19" ht="48" x14ac:dyDescent="0.2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30"/>
        <v>28</v>
      </c>
      <c r="O658" t="s">
        <v>8300</v>
      </c>
      <c r="P658">
        <f t="shared" si="31"/>
        <v>167.15</v>
      </c>
      <c r="Q658" s="11" t="s">
        <v>8309</v>
      </c>
      <c r="R658" t="s">
        <v>8341</v>
      </c>
      <c r="S658" s="16">
        <f t="shared" si="32"/>
        <v>41912.541655092595</v>
      </c>
    </row>
    <row r="659" spans="1:19" ht="48" x14ac:dyDescent="0.2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30"/>
        <v>1462</v>
      </c>
      <c r="O659" t="s">
        <v>8293</v>
      </c>
      <c r="P659">
        <f t="shared" si="31"/>
        <v>40.76</v>
      </c>
      <c r="Q659" s="11" t="s">
        <v>8309</v>
      </c>
      <c r="R659" t="s">
        <v>8310</v>
      </c>
      <c r="S659" s="16">
        <f t="shared" si="32"/>
        <v>41493.543958333335</v>
      </c>
    </row>
    <row r="660" spans="1:19" ht="48" x14ac:dyDescent="0.2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30"/>
        <v>110</v>
      </c>
      <c r="O660" t="s">
        <v>8290</v>
      </c>
      <c r="P660">
        <f t="shared" si="31"/>
        <v>85.55</v>
      </c>
      <c r="Q660" s="11" t="s">
        <v>8328</v>
      </c>
      <c r="R660" t="s">
        <v>8339</v>
      </c>
      <c r="S660" s="16">
        <f t="shared" si="32"/>
        <v>41175.05972222222</v>
      </c>
    </row>
    <row r="661" spans="1:19" ht="32" x14ac:dyDescent="0.2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30"/>
        <v>39</v>
      </c>
      <c r="O661" t="s">
        <v>8283</v>
      </c>
      <c r="P661">
        <f t="shared" si="31"/>
        <v>133.9</v>
      </c>
      <c r="Q661" s="11" t="s">
        <v>8314</v>
      </c>
      <c r="R661" t="s">
        <v>8315</v>
      </c>
      <c r="S661" s="16">
        <f t="shared" si="32"/>
        <v>42628.288668981477</v>
      </c>
    </row>
    <row r="662" spans="1:19" ht="48" x14ac:dyDescent="0.2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30"/>
        <v>542</v>
      </c>
      <c r="O662" t="s">
        <v>8295</v>
      </c>
      <c r="P662">
        <f t="shared" si="31"/>
        <v>41.23</v>
      </c>
      <c r="Q662" s="11" t="s">
        <v>8317</v>
      </c>
      <c r="R662" t="s">
        <v>8318</v>
      </c>
      <c r="S662" s="16">
        <f t="shared" si="32"/>
        <v>42163.625787037032</v>
      </c>
    </row>
    <row r="663" spans="1:19" ht="48" x14ac:dyDescent="0.2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30"/>
        <v>22</v>
      </c>
      <c r="O663" t="s">
        <v>8271</v>
      </c>
      <c r="P663">
        <f t="shared" si="31"/>
        <v>50.3</v>
      </c>
      <c r="Q663" s="11" t="s">
        <v>8309</v>
      </c>
      <c r="R663" t="s">
        <v>8311</v>
      </c>
      <c r="S663" s="16">
        <f t="shared" si="32"/>
        <v>41974.219490740739</v>
      </c>
    </row>
    <row r="664" spans="1:19" ht="48" x14ac:dyDescent="0.2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30"/>
        <v>108</v>
      </c>
      <c r="O664" t="s">
        <v>8267</v>
      </c>
      <c r="P664">
        <f t="shared" si="31"/>
        <v>58.72</v>
      </c>
      <c r="Q664" s="11" t="s">
        <v>8322</v>
      </c>
      <c r="R664" t="s">
        <v>8323</v>
      </c>
      <c r="S664" s="16">
        <f t="shared" si="32"/>
        <v>40990.909259259257</v>
      </c>
    </row>
    <row r="665" spans="1:19" ht="48" x14ac:dyDescent="0.2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30"/>
        <v>180</v>
      </c>
      <c r="O665" t="s">
        <v>8295</v>
      </c>
      <c r="P665">
        <f t="shared" si="31"/>
        <v>24.27</v>
      </c>
      <c r="Q665" s="11" t="s">
        <v>8317</v>
      </c>
      <c r="R665" t="s">
        <v>8318</v>
      </c>
      <c r="S665" s="16">
        <f t="shared" si="32"/>
        <v>42496.582337962958</v>
      </c>
    </row>
    <row r="666" spans="1:19" ht="48" x14ac:dyDescent="0.2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30"/>
        <v>108</v>
      </c>
      <c r="O666" t="s">
        <v>8296</v>
      </c>
      <c r="P666">
        <f t="shared" si="31"/>
        <v>90</v>
      </c>
      <c r="Q666" s="11" t="s">
        <v>8320</v>
      </c>
      <c r="R666" t="s">
        <v>8321</v>
      </c>
      <c r="S666" s="16">
        <f t="shared" si="32"/>
        <v>41943.142534722225</v>
      </c>
    </row>
    <row r="667" spans="1:19" ht="48" x14ac:dyDescent="0.2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30"/>
        <v>22</v>
      </c>
      <c r="O667" t="s">
        <v>8269</v>
      </c>
      <c r="P667">
        <f t="shared" si="31"/>
        <v>128.27000000000001</v>
      </c>
      <c r="Q667" s="11" t="s">
        <v>8324</v>
      </c>
      <c r="R667" t="s">
        <v>8327</v>
      </c>
      <c r="S667" s="16">
        <f t="shared" si="32"/>
        <v>41779.657870370371</v>
      </c>
    </row>
    <row r="668" spans="1:19" ht="48" x14ac:dyDescent="0.2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30"/>
        <v>107</v>
      </c>
      <c r="O668" t="s">
        <v>8278</v>
      </c>
      <c r="P668">
        <f t="shared" si="31"/>
        <v>108.48</v>
      </c>
      <c r="Q668" s="11" t="s">
        <v>8328</v>
      </c>
      <c r="R668" t="s">
        <v>8330</v>
      </c>
      <c r="S668" s="16">
        <f t="shared" si="32"/>
        <v>42324.764004629629</v>
      </c>
    </row>
    <row r="669" spans="1:19" ht="48" x14ac:dyDescent="0.2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30"/>
        <v>102</v>
      </c>
      <c r="O669" t="s">
        <v>8299</v>
      </c>
      <c r="P669">
        <f t="shared" si="31"/>
        <v>107.1</v>
      </c>
      <c r="Q669" s="11" t="s">
        <v>8309</v>
      </c>
      <c r="R669" t="s">
        <v>8316</v>
      </c>
      <c r="S669" s="16">
        <f t="shared" si="32"/>
        <v>41730.708472222221</v>
      </c>
    </row>
    <row r="670" spans="1:19" ht="48" x14ac:dyDescent="0.2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30"/>
        <v>126</v>
      </c>
      <c r="O670" t="s">
        <v>8295</v>
      </c>
      <c r="P670">
        <f t="shared" si="31"/>
        <v>21.5</v>
      </c>
      <c r="Q670" s="11" t="s">
        <v>8317</v>
      </c>
      <c r="R670" t="s">
        <v>8318</v>
      </c>
      <c r="S670" s="16">
        <f t="shared" si="32"/>
        <v>41724.881099537037</v>
      </c>
    </row>
    <row r="671" spans="1:19" ht="48" x14ac:dyDescent="0.2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30"/>
        <v>107</v>
      </c>
      <c r="O671" t="s">
        <v>8269</v>
      </c>
      <c r="P671">
        <f t="shared" si="31"/>
        <v>109.03</v>
      </c>
      <c r="Q671" s="11" t="s">
        <v>8324</v>
      </c>
      <c r="R671" t="s">
        <v>8327</v>
      </c>
      <c r="S671" s="16">
        <f t="shared" si="32"/>
        <v>42157.470185185186</v>
      </c>
    </row>
    <row r="672" spans="1:19" ht="48" x14ac:dyDescent="0.2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30"/>
        <v>427</v>
      </c>
      <c r="O672" t="s">
        <v>8296</v>
      </c>
      <c r="P672">
        <f t="shared" si="31"/>
        <v>31.69</v>
      </c>
      <c r="Q672" s="11" t="s">
        <v>8320</v>
      </c>
      <c r="R672" t="s">
        <v>8321</v>
      </c>
      <c r="S672" s="16">
        <f t="shared" si="32"/>
        <v>42654.469826388886</v>
      </c>
    </row>
    <row r="673" spans="1:19" ht="48" x14ac:dyDescent="0.2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30"/>
        <v>214</v>
      </c>
      <c r="O673" t="s">
        <v>8271</v>
      </c>
      <c r="P673">
        <f t="shared" si="31"/>
        <v>122.74</v>
      </c>
      <c r="Q673" s="11" t="s">
        <v>8309</v>
      </c>
      <c r="R673" t="s">
        <v>8311</v>
      </c>
      <c r="S673" s="16">
        <f t="shared" si="32"/>
        <v>42417.804618055554</v>
      </c>
    </row>
    <row r="674" spans="1:19" ht="32" x14ac:dyDescent="0.2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30"/>
        <v>126</v>
      </c>
      <c r="O674" t="s">
        <v>8272</v>
      </c>
      <c r="P674">
        <f t="shared" si="31"/>
        <v>187.19</v>
      </c>
      <c r="Q674" s="11" t="s">
        <v>8312</v>
      </c>
      <c r="R674" t="s">
        <v>8334</v>
      </c>
      <c r="S674" s="16">
        <f t="shared" si="32"/>
        <v>42102.164583333331</v>
      </c>
    </row>
    <row r="675" spans="1:19" ht="32" x14ac:dyDescent="0.2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30"/>
        <v>106</v>
      </c>
      <c r="O675" t="s">
        <v>8267</v>
      </c>
      <c r="P675">
        <f t="shared" si="31"/>
        <v>120.91</v>
      </c>
      <c r="Q675" s="11" t="s">
        <v>8322</v>
      </c>
      <c r="R675" t="s">
        <v>8323</v>
      </c>
      <c r="S675" s="16">
        <f t="shared" si="32"/>
        <v>40330.755543981482</v>
      </c>
    </row>
    <row r="676" spans="1:19" ht="48" x14ac:dyDescent="0.2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30"/>
        <v>265</v>
      </c>
      <c r="O676" t="s">
        <v>8274</v>
      </c>
      <c r="P676">
        <f t="shared" si="31"/>
        <v>84.21</v>
      </c>
      <c r="Q676" s="11" t="s">
        <v>8328</v>
      </c>
      <c r="R676" t="s">
        <v>8332</v>
      </c>
      <c r="S676" s="16">
        <f t="shared" si="32"/>
        <v>40939.837673611109</v>
      </c>
    </row>
    <row r="677" spans="1:19" ht="48" x14ac:dyDescent="0.2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30"/>
        <v>106</v>
      </c>
      <c r="O677" t="s">
        <v>8269</v>
      </c>
      <c r="P677">
        <f t="shared" si="31"/>
        <v>103.95</v>
      </c>
      <c r="Q677" s="11" t="s">
        <v>8324</v>
      </c>
      <c r="R677" t="s">
        <v>8327</v>
      </c>
      <c r="S677" s="16">
        <f t="shared" si="32"/>
        <v>42250.598217592589</v>
      </c>
    </row>
    <row r="678" spans="1:19" ht="48" x14ac:dyDescent="0.2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30"/>
        <v>106</v>
      </c>
      <c r="O678" t="s">
        <v>8272</v>
      </c>
      <c r="P678">
        <f t="shared" si="31"/>
        <v>95.96</v>
      </c>
      <c r="Q678" s="11" t="s">
        <v>8312</v>
      </c>
      <c r="R678" t="s">
        <v>8334</v>
      </c>
      <c r="S678" s="16">
        <f t="shared" si="32"/>
        <v>42733.94131944445</v>
      </c>
    </row>
    <row r="679" spans="1:19" ht="48" x14ac:dyDescent="0.2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30"/>
        <v>106</v>
      </c>
      <c r="O679" t="s">
        <v>8277</v>
      </c>
      <c r="P679">
        <f t="shared" si="31"/>
        <v>87.96</v>
      </c>
      <c r="Q679" s="11" t="s">
        <v>8328</v>
      </c>
      <c r="R679" t="s">
        <v>8329</v>
      </c>
      <c r="S679" s="16">
        <f t="shared" si="32"/>
        <v>40335.798078703701</v>
      </c>
    </row>
    <row r="680" spans="1:19" ht="48" x14ac:dyDescent="0.2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30"/>
        <v>106</v>
      </c>
      <c r="O680" t="s">
        <v>8269</v>
      </c>
      <c r="P680">
        <f t="shared" si="31"/>
        <v>62.83</v>
      </c>
      <c r="Q680" s="11" t="s">
        <v>8324</v>
      </c>
      <c r="R680" t="s">
        <v>8327</v>
      </c>
      <c r="S680" s="16">
        <f t="shared" si="32"/>
        <v>41800.380428240744</v>
      </c>
    </row>
    <row r="681" spans="1:19" ht="32" x14ac:dyDescent="0.2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30"/>
        <v>352</v>
      </c>
      <c r="O681" t="s">
        <v>8278</v>
      </c>
      <c r="P681">
        <f t="shared" si="31"/>
        <v>22.08</v>
      </c>
      <c r="Q681" s="11" t="s">
        <v>8328</v>
      </c>
      <c r="R681" t="s">
        <v>8330</v>
      </c>
      <c r="S681" s="16">
        <f t="shared" si="32"/>
        <v>42271.251979166671</v>
      </c>
    </row>
    <row r="682" spans="1:19" ht="48" x14ac:dyDescent="0.2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30"/>
        <v>106</v>
      </c>
      <c r="O682" t="s">
        <v>8267</v>
      </c>
      <c r="P682">
        <f t="shared" si="31"/>
        <v>63.17</v>
      </c>
      <c r="Q682" s="11" t="s">
        <v>8322</v>
      </c>
      <c r="R682" t="s">
        <v>8323</v>
      </c>
      <c r="S682" s="16">
        <f t="shared" si="32"/>
        <v>42291.46674768519</v>
      </c>
    </row>
    <row r="683" spans="1:19" ht="48" x14ac:dyDescent="0.2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30"/>
        <v>100</v>
      </c>
      <c r="O683" t="s">
        <v>8267</v>
      </c>
      <c r="P683">
        <f t="shared" si="31"/>
        <v>202.42</v>
      </c>
      <c r="Q683" s="11" t="s">
        <v>8322</v>
      </c>
      <c r="R683" t="s">
        <v>8323</v>
      </c>
      <c r="S683" s="16">
        <f t="shared" si="32"/>
        <v>41360.970601851855</v>
      </c>
    </row>
    <row r="684" spans="1:19" ht="32" x14ac:dyDescent="0.2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30"/>
        <v>105</v>
      </c>
      <c r="O684" t="s">
        <v>8274</v>
      </c>
      <c r="P684">
        <f t="shared" si="31"/>
        <v>201.94</v>
      </c>
      <c r="Q684" s="11" t="s">
        <v>8328</v>
      </c>
      <c r="R684" t="s">
        <v>8332</v>
      </c>
      <c r="S684" s="16">
        <f t="shared" si="32"/>
        <v>42704.95177083333</v>
      </c>
    </row>
    <row r="685" spans="1:19" ht="32" x14ac:dyDescent="0.2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30"/>
        <v>104</v>
      </c>
      <c r="O685" t="s">
        <v>8269</v>
      </c>
      <c r="P685">
        <f t="shared" si="31"/>
        <v>145</v>
      </c>
      <c r="Q685" s="11" t="s">
        <v>8324</v>
      </c>
      <c r="R685" t="s">
        <v>8327</v>
      </c>
      <c r="S685" s="16">
        <f t="shared" si="32"/>
        <v>42491.92288194444</v>
      </c>
    </row>
    <row r="686" spans="1:19" ht="48" x14ac:dyDescent="0.2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30"/>
        <v>149</v>
      </c>
      <c r="O686" t="s">
        <v>8274</v>
      </c>
      <c r="P686">
        <f t="shared" si="31"/>
        <v>71.97</v>
      </c>
      <c r="Q686" s="11" t="s">
        <v>8328</v>
      </c>
      <c r="R686" t="s">
        <v>8332</v>
      </c>
      <c r="S686" s="16">
        <f t="shared" si="32"/>
        <v>40927.731782407405</v>
      </c>
    </row>
    <row r="687" spans="1:19" ht="48" x14ac:dyDescent="0.2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30"/>
        <v>130</v>
      </c>
      <c r="O687" t="s">
        <v>8293</v>
      </c>
      <c r="P687">
        <f t="shared" si="31"/>
        <v>43.1</v>
      </c>
      <c r="Q687" s="11" t="s">
        <v>8309</v>
      </c>
      <c r="R687" t="s">
        <v>8310</v>
      </c>
      <c r="S687" s="16">
        <f t="shared" si="32"/>
        <v>41604.022418981483</v>
      </c>
    </row>
    <row r="688" spans="1:19" ht="32" x14ac:dyDescent="0.2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30"/>
        <v>104</v>
      </c>
      <c r="O688" t="s">
        <v>8274</v>
      </c>
      <c r="P688">
        <f t="shared" si="31"/>
        <v>66.37</v>
      </c>
      <c r="Q688" s="11" t="s">
        <v>8328</v>
      </c>
      <c r="R688" t="s">
        <v>8332</v>
      </c>
      <c r="S688" s="16">
        <f t="shared" si="32"/>
        <v>41194.715520833335</v>
      </c>
    </row>
    <row r="689" spans="1:19" ht="32" x14ac:dyDescent="0.2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30"/>
        <v>104</v>
      </c>
      <c r="O689" t="s">
        <v>8263</v>
      </c>
      <c r="P689">
        <f t="shared" si="31"/>
        <v>69.27</v>
      </c>
      <c r="Q689" s="11" t="s">
        <v>8322</v>
      </c>
      <c r="R689" t="s">
        <v>8333</v>
      </c>
      <c r="S689" s="16">
        <f t="shared" si="32"/>
        <v>41828.515127314815</v>
      </c>
    </row>
    <row r="690" spans="1:19" ht="48" x14ac:dyDescent="0.2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30"/>
        <v>104</v>
      </c>
      <c r="O690" t="s">
        <v>8301</v>
      </c>
      <c r="P690">
        <f t="shared" si="31"/>
        <v>90.2</v>
      </c>
      <c r="Q690" s="11" t="s">
        <v>8324</v>
      </c>
      <c r="R690" t="s">
        <v>8325</v>
      </c>
      <c r="S690" s="16">
        <f t="shared" si="32"/>
        <v>42775.733715277776</v>
      </c>
    </row>
    <row r="691" spans="1:19" ht="48" x14ac:dyDescent="0.2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30"/>
        <v>172</v>
      </c>
      <c r="O691" t="s">
        <v>8277</v>
      </c>
      <c r="P691">
        <f t="shared" si="31"/>
        <v>94.05</v>
      </c>
      <c r="Q691" s="11" t="s">
        <v>8328</v>
      </c>
      <c r="R691" t="s">
        <v>8329</v>
      </c>
      <c r="S691" s="16">
        <f t="shared" si="32"/>
        <v>41879.130868055552</v>
      </c>
    </row>
    <row r="692" spans="1:19" ht="48" x14ac:dyDescent="0.2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30"/>
        <v>103</v>
      </c>
      <c r="O692" t="s">
        <v>8269</v>
      </c>
      <c r="P692">
        <f t="shared" si="31"/>
        <v>90.68</v>
      </c>
      <c r="Q692" s="11" t="s">
        <v>8324</v>
      </c>
      <c r="R692" t="s">
        <v>8327</v>
      </c>
      <c r="S692" s="16">
        <f t="shared" si="32"/>
        <v>42612.918807870374</v>
      </c>
    </row>
    <row r="693" spans="1:19" ht="48" x14ac:dyDescent="0.2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30"/>
        <v>103</v>
      </c>
      <c r="O693" t="s">
        <v>8267</v>
      </c>
      <c r="P693">
        <f t="shared" si="31"/>
        <v>86.85</v>
      </c>
      <c r="Q693" s="11" t="s">
        <v>8322</v>
      </c>
      <c r="R693" t="s">
        <v>8323</v>
      </c>
      <c r="S693" s="16">
        <f t="shared" si="32"/>
        <v>41355.577291666668</v>
      </c>
    </row>
    <row r="694" spans="1:19" ht="48" x14ac:dyDescent="0.2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30"/>
        <v>103</v>
      </c>
      <c r="O694" t="s">
        <v>8267</v>
      </c>
      <c r="P694">
        <f t="shared" si="31"/>
        <v>86.55</v>
      </c>
      <c r="Q694" s="11" t="s">
        <v>8322</v>
      </c>
      <c r="R694" t="s">
        <v>8323</v>
      </c>
      <c r="S694" s="16">
        <f t="shared" si="32"/>
        <v>42207.58699074074</v>
      </c>
    </row>
    <row r="695" spans="1:19" ht="48" x14ac:dyDescent="0.2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30"/>
        <v>103</v>
      </c>
      <c r="O695" t="s">
        <v>8269</v>
      </c>
      <c r="P695">
        <f t="shared" si="31"/>
        <v>139.19</v>
      </c>
      <c r="Q695" s="11" t="s">
        <v>8324</v>
      </c>
      <c r="R695" t="s">
        <v>8327</v>
      </c>
      <c r="S695" s="16">
        <f t="shared" si="32"/>
        <v>41878.878379629627</v>
      </c>
    </row>
    <row r="696" spans="1:19" ht="48" x14ac:dyDescent="0.2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30"/>
        <v>103</v>
      </c>
      <c r="O696" t="s">
        <v>8269</v>
      </c>
      <c r="P696">
        <f t="shared" si="31"/>
        <v>63.57</v>
      </c>
      <c r="Q696" s="11" t="s">
        <v>8324</v>
      </c>
      <c r="R696" t="s">
        <v>8327</v>
      </c>
      <c r="S696" s="16">
        <f t="shared" si="32"/>
        <v>41932.311099537037</v>
      </c>
    </row>
    <row r="697" spans="1:19" ht="32" x14ac:dyDescent="0.2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30"/>
        <v>103</v>
      </c>
      <c r="O697" t="s">
        <v>8263</v>
      </c>
      <c r="P697">
        <f t="shared" si="31"/>
        <v>137.21</v>
      </c>
      <c r="Q697" s="11" t="s">
        <v>8322</v>
      </c>
      <c r="R697" t="s">
        <v>8333</v>
      </c>
      <c r="S697" s="16">
        <f t="shared" si="32"/>
        <v>41932.745046296295</v>
      </c>
    </row>
    <row r="698" spans="1:19" ht="32" x14ac:dyDescent="0.2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30"/>
        <v>103</v>
      </c>
      <c r="O698" t="s">
        <v>8283</v>
      </c>
      <c r="P698">
        <f t="shared" si="31"/>
        <v>168.69</v>
      </c>
      <c r="Q698" s="11" t="s">
        <v>8314</v>
      </c>
      <c r="R698" t="s">
        <v>8315</v>
      </c>
      <c r="S698" s="16">
        <f t="shared" si="32"/>
        <v>42052.7815162037</v>
      </c>
    </row>
    <row r="699" spans="1:19" ht="32" x14ac:dyDescent="0.2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30"/>
        <v>103</v>
      </c>
      <c r="O699" t="s">
        <v>8303</v>
      </c>
      <c r="P699">
        <f t="shared" si="31"/>
        <v>106.93</v>
      </c>
      <c r="Q699" s="11" t="s">
        <v>8324</v>
      </c>
      <c r="R699" t="s">
        <v>8336</v>
      </c>
      <c r="S699" s="16">
        <f t="shared" si="32"/>
        <v>41788.167187500003</v>
      </c>
    </row>
    <row r="700" spans="1:19" ht="16" x14ac:dyDescent="0.2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30"/>
        <v>102</v>
      </c>
      <c r="O700" t="s">
        <v>8274</v>
      </c>
      <c r="P700">
        <f t="shared" si="31"/>
        <v>196.83</v>
      </c>
      <c r="Q700" s="11" t="s">
        <v>8328</v>
      </c>
      <c r="R700" t="s">
        <v>8332</v>
      </c>
      <c r="S700" s="16">
        <f t="shared" si="32"/>
        <v>42553.681979166664</v>
      </c>
    </row>
    <row r="701" spans="1:19" ht="48" x14ac:dyDescent="0.2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30"/>
        <v>102</v>
      </c>
      <c r="O701" t="s">
        <v>8269</v>
      </c>
      <c r="P701">
        <f t="shared" si="31"/>
        <v>105.52</v>
      </c>
      <c r="Q701" s="11" t="s">
        <v>8324</v>
      </c>
      <c r="R701" t="s">
        <v>8327</v>
      </c>
      <c r="S701" s="16">
        <f t="shared" si="32"/>
        <v>42118.556331018524</v>
      </c>
    </row>
    <row r="702" spans="1:19" ht="48" x14ac:dyDescent="0.2">
      <c r="A702">
        <v>700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30"/>
        <v>204</v>
      </c>
      <c r="O702" t="s">
        <v>8272</v>
      </c>
      <c r="P702">
        <f t="shared" si="31"/>
        <v>59.36</v>
      </c>
      <c r="Q702" s="11" t="s">
        <v>8312</v>
      </c>
      <c r="R702" t="s">
        <v>8334</v>
      </c>
      <c r="S702" s="16">
        <f t="shared" si="32"/>
        <v>42317.33258101852</v>
      </c>
    </row>
    <row r="703" spans="1:19" ht="32" x14ac:dyDescent="0.2">
      <c r="A703">
        <v>701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30"/>
        <v>146</v>
      </c>
      <c r="O703" t="s">
        <v>8274</v>
      </c>
      <c r="P703">
        <f t="shared" si="31"/>
        <v>64.62</v>
      </c>
      <c r="Q703" s="11" t="s">
        <v>8328</v>
      </c>
      <c r="R703" t="s">
        <v>8332</v>
      </c>
      <c r="S703" s="16">
        <f t="shared" si="32"/>
        <v>41546.664212962962</v>
      </c>
    </row>
    <row r="704" spans="1:19" ht="48" x14ac:dyDescent="0.2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30"/>
        <v>128</v>
      </c>
      <c r="O704" t="s">
        <v>8277</v>
      </c>
      <c r="P704">
        <f t="shared" si="31"/>
        <v>129.11000000000001</v>
      </c>
      <c r="Q704" s="11" t="s">
        <v>8328</v>
      </c>
      <c r="R704" t="s">
        <v>8329</v>
      </c>
      <c r="S704" s="16">
        <f t="shared" si="32"/>
        <v>41257.950381944444</v>
      </c>
    </row>
    <row r="705" spans="1:19" ht="48" x14ac:dyDescent="0.2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30"/>
        <v>136</v>
      </c>
      <c r="O705" t="s">
        <v>8277</v>
      </c>
      <c r="P705">
        <f t="shared" si="31"/>
        <v>97.9</v>
      </c>
      <c r="Q705" s="11" t="s">
        <v>8328</v>
      </c>
      <c r="R705" t="s">
        <v>8329</v>
      </c>
      <c r="S705" s="16">
        <f t="shared" si="32"/>
        <v>40354.11550925926</v>
      </c>
    </row>
    <row r="706" spans="1:19" ht="48" x14ac:dyDescent="0.2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33" xml:space="preserve"> ROUND(E706/D706*100,0)</f>
        <v>102</v>
      </c>
      <c r="O706" t="s">
        <v>8269</v>
      </c>
      <c r="P706">
        <f t="shared" ref="P706:P769" si="34">IFERROR(ROUND(E706/L706,2),0)</f>
        <v>141.29</v>
      </c>
      <c r="Q706" s="11" t="s">
        <v>8324</v>
      </c>
      <c r="R706" t="s">
        <v>8327</v>
      </c>
      <c r="S706" s="16">
        <f t="shared" ref="S706:S769" si="35">(((J706/60)/60)/24)+DATE(1970,1,1)</f>
        <v>42239.957962962959</v>
      </c>
    </row>
    <row r="707" spans="1:19" ht="48" x14ac:dyDescent="0.2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33"/>
        <v>102</v>
      </c>
      <c r="O707" t="s">
        <v>8269</v>
      </c>
      <c r="P707">
        <f t="shared" si="34"/>
        <v>137.24</v>
      </c>
      <c r="Q707" s="11" t="s">
        <v>8324</v>
      </c>
      <c r="R707" t="s">
        <v>8327</v>
      </c>
      <c r="S707" s="16">
        <f t="shared" si="35"/>
        <v>41880.76357638889</v>
      </c>
    </row>
    <row r="708" spans="1:19" ht="64" x14ac:dyDescent="0.2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33"/>
        <v>101</v>
      </c>
      <c r="O708" t="s">
        <v>8274</v>
      </c>
      <c r="P708">
        <f t="shared" si="34"/>
        <v>112.61</v>
      </c>
      <c r="Q708" s="11" t="s">
        <v>8328</v>
      </c>
      <c r="R708" t="s">
        <v>8332</v>
      </c>
      <c r="S708" s="16">
        <f t="shared" si="35"/>
        <v>41502.882928240739</v>
      </c>
    </row>
    <row r="709" spans="1:19" ht="48" x14ac:dyDescent="0.2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33"/>
        <v>101</v>
      </c>
      <c r="O709" t="s">
        <v>8269</v>
      </c>
      <c r="P709">
        <f t="shared" si="34"/>
        <v>99.34</v>
      </c>
      <c r="Q709" s="11" t="s">
        <v>8324</v>
      </c>
      <c r="R709" t="s">
        <v>8327</v>
      </c>
      <c r="S709" s="16">
        <f t="shared" si="35"/>
        <v>42561.783877314811</v>
      </c>
    </row>
    <row r="710" spans="1:19" ht="48" x14ac:dyDescent="0.2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33"/>
        <v>101</v>
      </c>
      <c r="O710" t="s">
        <v>8267</v>
      </c>
      <c r="P710">
        <f t="shared" si="34"/>
        <v>146.65</v>
      </c>
      <c r="Q710" s="11" t="s">
        <v>8322</v>
      </c>
      <c r="R710" t="s">
        <v>8323</v>
      </c>
      <c r="S710" s="16">
        <f t="shared" si="35"/>
        <v>42101.682372685187</v>
      </c>
    </row>
    <row r="711" spans="1:19" ht="48" x14ac:dyDescent="0.2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33"/>
        <v>101</v>
      </c>
      <c r="O711" t="s">
        <v>8269</v>
      </c>
      <c r="P711">
        <f t="shared" si="34"/>
        <v>103.21</v>
      </c>
      <c r="Q711" s="11" t="s">
        <v>8324</v>
      </c>
      <c r="R711" t="s">
        <v>8327</v>
      </c>
      <c r="S711" s="16">
        <f t="shared" si="35"/>
        <v>42037.791238425925</v>
      </c>
    </row>
    <row r="712" spans="1:19" ht="48" x14ac:dyDescent="0.2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33"/>
        <v>101</v>
      </c>
      <c r="O712" t="s">
        <v>8263</v>
      </c>
      <c r="P712">
        <f t="shared" si="34"/>
        <v>194.23</v>
      </c>
      <c r="Q712" s="11" t="s">
        <v>8322</v>
      </c>
      <c r="R712" t="s">
        <v>8333</v>
      </c>
      <c r="S712" s="16">
        <f t="shared" si="35"/>
        <v>42333.713206018518</v>
      </c>
    </row>
    <row r="713" spans="1:19" ht="48" x14ac:dyDescent="0.2">
      <c r="A713">
        <v>711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33"/>
        <v>101</v>
      </c>
      <c r="O713" t="s">
        <v>8303</v>
      </c>
      <c r="P713">
        <f t="shared" si="34"/>
        <v>162.77000000000001</v>
      </c>
      <c r="Q713" s="11" t="s">
        <v>8324</v>
      </c>
      <c r="R713" t="s">
        <v>8336</v>
      </c>
      <c r="S713" s="16">
        <f t="shared" si="35"/>
        <v>42101.584074074075</v>
      </c>
    </row>
    <row r="714" spans="1:19" ht="48" x14ac:dyDescent="0.2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33"/>
        <v>101</v>
      </c>
      <c r="O714" t="s">
        <v>8301</v>
      </c>
      <c r="P714">
        <f t="shared" si="34"/>
        <v>162.71</v>
      </c>
      <c r="Q714" s="11" t="s">
        <v>8324</v>
      </c>
      <c r="R714" t="s">
        <v>8325</v>
      </c>
      <c r="S714" s="16">
        <f t="shared" si="35"/>
        <v>42564.95380787037</v>
      </c>
    </row>
    <row r="715" spans="1:19" ht="48" x14ac:dyDescent="0.2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33"/>
        <v>101</v>
      </c>
      <c r="O715" t="s">
        <v>8269</v>
      </c>
      <c r="P715">
        <f t="shared" si="34"/>
        <v>63.83</v>
      </c>
      <c r="Q715" s="11" t="s">
        <v>8324</v>
      </c>
      <c r="R715" t="s">
        <v>8327</v>
      </c>
      <c r="S715" s="16">
        <f t="shared" si="35"/>
        <v>42753.205625000002</v>
      </c>
    </row>
    <row r="716" spans="1:19" ht="48" x14ac:dyDescent="0.2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33"/>
        <v>202</v>
      </c>
      <c r="O716" t="s">
        <v>8290</v>
      </c>
      <c r="P716">
        <f t="shared" si="34"/>
        <v>89.25</v>
      </c>
      <c r="Q716" s="11" t="s">
        <v>8328</v>
      </c>
      <c r="R716" t="s">
        <v>8339</v>
      </c>
      <c r="S716" s="16">
        <f t="shared" si="35"/>
        <v>42569.605393518519</v>
      </c>
    </row>
    <row r="717" spans="1:19" ht="48" x14ac:dyDescent="0.2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33"/>
        <v>202</v>
      </c>
      <c r="O717" t="s">
        <v>8283</v>
      </c>
      <c r="P717">
        <f t="shared" si="34"/>
        <v>80.650000000000006</v>
      </c>
      <c r="Q717" s="11" t="s">
        <v>8314</v>
      </c>
      <c r="R717" t="s">
        <v>8315</v>
      </c>
      <c r="S717" s="16">
        <f t="shared" si="35"/>
        <v>42454.836851851855</v>
      </c>
    </row>
    <row r="718" spans="1:19" ht="48" x14ac:dyDescent="0.2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33"/>
        <v>155</v>
      </c>
      <c r="O718" t="s">
        <v>8274</v>
      </c>
      <c r="P718">
        <f t="shared" si="34"/>
        <v>53.01</v>
      </c>
      <c r="Q718" s="11" t="s">
        <v>8328</v>
      </c>
      <c r="R718" t="s">
        <v>8332</v>
      </c>
      <c r="S718" s="16">
        <f t="shared" si="35"/>
        <v>41786.555162037039</v>
      </c>
    </row>
    <row r="719" spans="1:19" ht="32" x14ac:dyDescent="0.2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33"/>
        <v>336</v>
      </c>
      <c r="O719" t="s">
        <v>8269</v>
      </c>
      <c r="P719">
        <f t="shared" si="34"/>
        <v>41.77</v>
      </c>
      <c r="Q719" s="11" t="s">
        <v>8324</v>
      </c>
      <c r="R719" t="s">
        <v>8327</v>
      </c>
      <c r="S719" s="16">
        <f t="shared" si="35"/>
        <v>40633.154363425929</v>
      </c>
    </row>
    <row r="720" spans="1:19" ht="48" x14ac:dyDescent="0.2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33"/>
        <v>101</v>
      </c>
      <c r="O720" t="s">
        <v>8269</v>
      </c>
      <c r="P720">
        <f t="shared" si="34"/>
        <v>145.87</v>
      </c>
      <c r="Q720" s="11" t="s">
        <v>8324</v>
      </c>
      <c r="R720" t="s">
        <v>8327</v>
      </c>
      <c r="S720" s="16">
        <f t="shared" si="35"/>
        <v>42626.7503125</v>
      </c>
    </row>
    <row r="721" spans="1:19" ht="48" x14ac:dyDescent="0.2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33"/>
        <v>100</v>
      </c>
      <c r="O721" t="s">
        <v>8267</v>
      </c>
      <c r="P721">
        <f t="shared" si="34"/>
        <v>93.02</v>
      </c>
      <c r="Q721" s="11" t="s">
        <v>8322</v>
      </c>
      <c r="R721" t="s">
        <v>8323</v>
      </c>
      <c r="S721" s="16">
        <f t="shared" si="35"/>
        <v>40933.856921296298</v>
      </c>
    </row>
    <row r="722" spans="1:19" ht="48" x14ac:dyDescent="0.2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33"/>
        <v>167</v>
      </c>
      <c r="O722" t="s">
        <v>8293</v>
      </c>
      <c r="P722">
        <f t="shared" si="34"/>
        <v>99.46</v>
      </c>
      <c r="Q722" s="11" t="s">
        <v>8309</v>
      </c>
      <c r="R722" t="s">
        <v>8310</v>
      </c>
      <c r="S722" s="16">
        <f t="shared" si="35"/>
        <v>41946.674108796295</v>
      </c>
    </row>
    <row r="723" spans="1:19" ht="48" x14ac:dyDescent="0.2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33"/>
        <v>33</v>
      </c>
      <c r="O723" t="s">
        <v>8291</v>
      </c>
      <c r="P723">
        <f t="shared" si="34"/>
        <v>264.26</v>
      </c>
      <c r="Q723" s="11" t="s">
        <v>8328</v>
      </c>
      <c r="R723" t="s">
        <v>8331</v>
      </c>
      <c r="S723" s="16">
        <f t="shared" si="35"/>
        <v>42795.701481481476</v>
      </c>
    </row>
    <row r="724" spans="1:19" ht="48" x14ac:dyDescent="0.2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33"/>
        <v>100</v>
      </c>
      <c r="O724" t="s">
        <v>8269</v>
      </c>
      <c r="P724">
        <f t="shared" si="34"/>
        <v>118.13</v>
      </c>
      <c r="Q724" s="11" t="s">
        <v>8324</v>
      </c>
      <c r="R724" t="s">
        <v>8327</v>
      </c>
      <c r="S724" s="16">
        <f t="shared" si="35"/>
        <v>41834.953865740739</v>
      </c>
    </row>
    <row r="725" spans="1:19" ht="32" x14ac:dyDescent="0.2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33"/>
        <v>100</v>
      </c>
      <c r="O725" t="s">
        <v>8269</v>
      </c>
      <c r="P725">
        <f t="shared" si="34"/>
        <v>110.23</v>
      </c>
      <c r="Q725" s="11" t="s">
        <v>8324</v>
      </c>
      <c r="R725" t="s">
        <v>8327</v>
      </c>
      <c r="S725" s="16">
        <f t="shared" si="35"/>
        <v>41791.492777777778</v>
      </c>
    </row>
    <row r="726" spans="1:19" ht="32" x14ac:dyDescent="0.2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33"/>
        <v>100</v>
      </c>
      <c r="O726" t="s">
        <v>8269</v>
      </c>
      <c r="P726">
        <f t="shared" si="34"/>
        <v>92.84</v>
      </c>
      <c r="Q726" s="11" t="s">
        <v>8324</v>
      </c>
      <c r="R726" t="s">
        <v>8327</v>
      </c>
      <c r="S726" s="16">
        <f t="shared" si="35"/>
        <v>42028.496562500004</v>
      </c>
    </row>
    <row r="727" spans="1:19" ht="48" x14ac:dyDescent="0.2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33"/>
        <v>100</v>
      </c>
      <c r="O727" t="s">
        <v>8269</v>
      </c>
      <c r="P727">
        <f t="shared" si="34"/>
        <v>48.44</v>
      </c>
      <c r="Q727" s="11" t="s">
        <v>8324</v>
      </c>
      <c r="R727" t="s">
        <v>8327</v>
      </c>
      <c r="S727" s="16">
        <f t="shared" si="35"/>
        <v>42505.774479166663</v>
      </c>
    </row>
    <row r="728" spans="1:19" ht="48" x14ac:dyDescent="0.2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33"/>
        <v>100</v>
      </c>
      <c r="O728" t="s">
        <v>8298</v>
      </c>
      <c r="P728">
        <f t="shared" si="34"/>
        <v>169.92</v>
      </c>
      <c r="Q728" s="11" t="s">
        <v>8328</v>
      </c>
      <c r="R728" t="s">
        <v>8342</v>
      </c>
      <c r="S728" s="16">
        <f t="shared" si="35"/>
        <v>41977.902222222227</v>
      </c>
    </row>
    <row r="729" spans="1:19" ht="16" x14ac:dyDescent="0.2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33"/>
        <v>200</v>
      </c>
      <c r="O729" t="s">
        <v>8274</v>
      </c>
      <c r="P729">
        <f t="shared" si="34"/>
        <v>182.13</v>
      </c>
      <c r="Q729" s="11" t="s">
        <v>8328</v>
      </c>
      <c r="R729" t="s">
        <v>8332</v>
      </c>
      <c r="S729" s="16">
        <f t="shared" si="35"/>
        <v>41305.809363425928</v>
      </c>
    </row>
    <row r="730" spans="1:19" ht="48" x14ac:dyDescent="0.2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33"/>
        <v>122</v>
      </c>
      <c r="O730" t="s">
        <v>8272</v>
      </c>
      <c r="P730">
        <f t="shared" si="34"/>
        <v>84.14</v>
      </c>
      <c r="Q730" s="11" t="s">
        <v>8312</v>
      </c>
      <c r="R730" t="s">
        <v>8334</v>
      </c>
      <c r="S730" s="16">
        <f t="shared" si="35"/>
        <v>41807.571840277778</v>
      </c>
    </row>
    <row r="731" spans="1:19" ht="48" x14ac:dyDescent="0.2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33"/>
        <v>100</v>
      </c>
      <c r="O731" t="s">
        <v>8274</v>
      </c>
      <c r="P731">
        <f t="shared" si="34"/>
        <v>172.41</v>
      </c>
      <c r="Q731" s="11" t="s">
        <v>8328</v>
      </c>
      <c r="R731" t="s">
        <v>8332</v>
      </c>
      <c r="S731" s="16">
        <f t="shared" si="35"/>
        <v>40896.883750000001</v>
      </c>
    </row>
    <row r="732" spans="1:19" ht="48" x14ac:dyDescent="0.2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33"/>
        <v>100</v>
      </c>
      <c r="O732" t="s">
        <v>8301</v>
      </c>
      <c r="P732">
        <f t="shared" si="34"/>
        <v>370.37</v>
      </c>
      <c r="Q732" s="11" t="s">
        <v>8324</v>
      </c>
      <c r="R732" t="s">
        <v>8325</v>
      </c>
      <c r="S732" s="16">
        <f t="shared" si="35"/>
        <v>42341.57430555555</v>
      </c>
    </row>
    <row r="733" spans="1:19" ht="48" x14ac:dyDescent="0.2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33"/>
        <v>40</v>
      </c>
      <c r="O733" t="s">
        <v>8281</v>
      </c>
      <c r="P733">
        <f t="shared" si="34"/>
        <v>253.21</v>
      </c>
      <c r="Q733" s="11" t="s">
        <v>8317</v>
      </c>
      <c r="R733" t="s">
        <v>8345</v>
      </c>
      <c r="S733" s="16">
        <f t="shared" si="35"/>
        <v>42453.819687499999</v>
      </c>
    </row>
    <row r="734" spans="1:19" ht="64" x14ac:dyDescent="0.2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33"/>
        <v>123</v>
      </c>
      <c r="O734" t="s">
        <v>8293</v>
      </c>
      <c r="P734">
        <f t="shared" si="34"/>
        <v>169.52</v>
      </c>
      <c r="Q734" s="11" t="s">
        <v>8309</v>
      </c>
      <c r="R734" t="s">
        <v>8310</v>
      </c>
      <c r="S734" s="16">
        <f t="shared" si="35"/>
        <v>41722.666354166664</v>
      </c>
    </row>
    <row r="735" spans="1:19" ht="48" x14ac:dyDescent="0.2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33"/>
        <v>115</v>
      </c>
      <c r="O735" t="s">
        <v>8269</v>
      </c>
      <c r="P735">
        <f t="shared" si="34"/>
        <v>58.69</v>
      </c>
      <c r="Q735" s="11" t="s">
        <v>8324</v>
      </c>
      <c r="R735" t="s">
        <v>8327</v>
      </c>
      <c r="S735" s="16">
        <f t="shared" si="35"/>
        <v>41893.324884259258</v>
      </c>
    </row>
    <row r="736" spans="1:19" ht="32" x14ac:dyDescent="0.2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33"/>
        <v>130</v>
      </c>
      <c r="O736" t="s">
        <v>8267</v>
      </c>
      <c r="P736">
        <f t="shared" si="34"/>
        <v>51.72</v>
      </c>
      <c r="Q736" s="11" t="s">
        <v>8322</v>
      </c>
      <c r="R736" t="s">
        <v>8323</v>
      </c>
      <c r="S736" s="16">
        <f t="shared" si="35"/>
        <v>40948.630196759259</v>
      </c>
    </row>
    <row r="737" spans="1:19" ht="48" x14ac:dyDescent="0.2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33"/>
        <v>102</v>
      </c>
      <c r="O737" t="s">
        <v>8286</v>
      </c>
      <c r="P737">
        <f t="shared" si="34"/>
        <v>33.19</v>
      </c>
      <c r="Q737" s="11" t="s">
        <v>8312</v>
      </c>
      <c r="R737" t="s">
        <v>8313</v>
      </c>
      <c r="S737" s="16">
        <f t="shared" si="35"/>
        <v>40646.014456018522</v>
      </c>
    </row>
    <row r="738" spans="1:19" ht="48" x14ac:dyDescent="0.2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33"/>
        <v>108</v>
      </c>
      <c r="O738" t="s">
        <v>8283</v>
      </c>
      <c r="P738">
        <f t="shared" si="34"/>
        <v>112.79</v>
      </c>
      <c r="Q738" s="11" t="s">
        <v>8314</v>
      </c>
      <c r="R738" t="s">
        <v>8315</v>
      </c>
      <c r="S738" s="16">
        <f t="shared" si="35"/>
        <v>42529.979108796295</v>
      </c>
    </row>
    <row r="739" spans="1:19" ht="32" x14ac:dyDescent="0.2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33"/>
        <v>100</v>
      </c>
      <c r="O739" t="s">
        <v>8274</v>
      </c>
      <c r="P739">
        <f t="shared" si="34"/>
        <v>190.9</v>
      </c>
      <c r="Q739" s="11" t="s">
        <v>8328</v>
      </c>
      <c r="R739" t="s">
        <v>8332</v>
      </c>
      <c r="S739" s="16">
        <f t="shared" si="35"/>
        <v>41620.87667824074</v>
      </c>
    </row>
    <row r="740" spans="1:19" ht="48" x14ac:dyDescent="0.2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33"/>
        <v>100</v>
      </c>
      <c r="O740" t="s">
        <v>8269</v>
      </c>
      <c r="P740">
        <f t="shared" si="34"/>
        <v>98.31</v>
      </c>
      <c r="Q740" s="11" t="s">
        <v>8324</v>
      </c>
      <c r="R740" t="s">
        <v>8327</v>
      </c>
      <c r="S740" s="16">
        <f t="shared" si="35"/>
        <v>42254.264687499999</v>
      </c>
    </row>
    <row r="741" spans="1:19" ht="48" x14ac:dyDescent="0.2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33"/>
        <v>100</v>
      </c>
      <c r="O741" t="s">
        <v>8269</v>
      </c>
      <c r="P741">
        <f t="shared" si="34"/>
        <v>134.15</v>
      </c>
      <c r="Q741" s="11" t="s">
        <v>8324</v>
      </c>
      <c r="R741" t="s">
        <v>8327</v>
      </c>
      <c r="S741" s="16">
        <f t="shared" si="35"/>
        <v>41776.063136574077</v>
      </c>
    </row>
    <row r="742" spans="1:19" ht="48" x14ac:dyDescent="0.2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33"/>
        <v>158</v>
      </c>
      <c r="O742" t="s">
        <v>8272</v>
      </c>
      <c r="P742">
        <f t="shared" si="34"/>
        <v>68.349999999999994</v>
      </c>
      <c r="Q742" s="11" t="s">
        <v>8312</v>
      </c>
      <c r="R742" t="s">
        <v>8334</v>
      </c>
      <c r="S742" s="16">
        <f t="shared" si="35"/>
        <v>41829.502650462964</v>
      </c>
    </row>
    <row r="743" spans="1:19" ht="16" x14ac:dyDescent="0.2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33"/>
        <v>126</v>
      </c>
      <c r="O743" t="s">
        <v>8274</v>
      </c>
      <c r="P743">
        <f t="shared" si="34"/>
        <v>64.540000000000006</v>
      </c>
      <c r="Q743" s="11" t="s">
        <v>8328</v>
      </c>
      <c r="R743" t="s">
        <v>8332</v>
      </c>
      <c r="S743" s="16">
        <f t="shared" si="35"/>
        <v>41924.996099537035</v>
      </c>
    </row>
    <row r="744" spans="1:19" ht="48" x14ac:dyDescent="0.2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33"/>
        <v>24</v>
      </c>
      <c r="O744" t="s">
        <v>8283</v>
      </c>
      <c r="P744">
        <f t="shared" si="34"/>
        <v>51.23</v>
      </c>
      <c r="Q744" s="11" t="s">
        <v>8314</v>
      </c>
      <c r="R744" t="s">
        <v>8315</v>
      </c>
      <c r="S744" s="16">
        <f t="shared" si="35"/>
        <v>42115.949976851851</v>
      </c>
    </row>
    <row r="745" spans="1:19" ht="48" x14ac:dyDescent="0.2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33"/>
        <v>20</v>
      </c>
      <c r="O745" t="s">
        <v>8283</v>
      </c>
      <c r="P745">
        <f t="shared" si="34"/>
        <v>83.72</v>
      </c>
      <c r="Q745" s="11" t="s">
        <v>8314</v>
      </c>
      <c r="R745" t="s">
        <v>8315</v>
      </c>
      <c r="S745" s="16">
        <f t="shared" si="35"/>
        <v>42623.606134259258</v>
      </c>
    </row>
    <row r="746" spans="1:19" ht="48" x14ac:dyDescent="0.2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33"/>
        <v>105</v>
      </c>
      <c r="O746" t="s">
        <v>8283</v>
      </c>
      <c r="P746">
        <f t="shared" si="34"/>
        <v>59.41</v>
      </c>
      <c r="Q746" s="11" t="s">
        <v>8314</v>
      </c>
      <c r="R746" t="s">
        <v>8315</v>
      </c>
      <c r="S746" s="16">
        <f t="shared" si="35"/>
        <v>42292.435532407413</v>
      </c>
    </row>
    <row r="747" spans="1:19" ht="32" x14ac:dyDescent="0.2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33"/>
        <v>189</v>
      </c>
      <c r="O747" t="s">
        <v>8269</v>
      </c>
      <c r="P747">
        <f t="shared" si="34"/>
        <v>31.21</v>
      </c>
      <c r="Q747" s="11" t="s">
        <v>8324</v>
      </c>
      <c r="R747" t="s">
        <v>8327</v>
      </c>
      <c r="S747" s="16">
        <f t="shared" si="35"/>
        <v>41233.499131944445</v>
      </c>
    </row>
    <row r="748" spans="1:19" ht="32" x14ac:dyDescent="0.2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33"/>
        <v>52</v>
      </c>
      <c r="O748" t="s">
        <v>8283</v>
      </c>
      <c r="P748">
        <f t="shared" si="34"/>
        <v>94.19</v>
      </c>
      <c r="Q748" s="11" t="s">
        <v>8314</v>
      </c>
      <c r="R748" t="s">
        <v>8315</v>
      </c>
      <c r="S748" s="16">
        <f t="shared" si="35"/>
        <v>42705.662118055552</v>
      </c>
    </row>
    <row r="749" spans="1:19" ht="48" x14ac:dyDescent="0.2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33"/>
        <v>111</v>
      </c>
      <c r="O749" t="s">
        <v>8283</v>
      </c>
      <c r="P749">
        <f t="shared" si="34"/>
        <v>104.39</v>
      </c>
      <c r="Q749" s="11" t="s">
        <v>8314</v>
      </c>
      <c r="R749" t="s">
        <v>8315</v>
      </c>
      <c r="S749" s="16">
        <f t="shared" si="35"/>
        <v>42067.876770833333</v>
      </c>
    </row>
    <row r="750" spans="1:19" ht="48" x14ac:dyDescent="0.2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33"/>
        <v>125</v>
      </c>
      <c r="O750" t="s">
        <v>8267</v>
      </c>
      <c r="P750">
        <f t="shared" si="34"/>
        <v>140.1</v>
      </c>
      <c r="Q750" s="11" t="s">
        <v>8322</v>
      </c>
      <c r="R750" t="s">
        <v>8323</v>
      </c>
      <c r="S750" s="16">
        <f t="shared" si="35"/>
        <v>42078.793124999997</v>
      </c>
    </row>
    <row r="751" spans="1:19" ht="32" x14ac:dyDescent="0.2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33"/>
        <v>104</v>
      </c>
      <c r="O751" t="s">
        <v>8277</v>
      </c>
      <c r="P751">
        <f t="shared" si="34"/>
        <v>90.1</v>
      </c>
      <c r="Q751" s="11" t="s">
        <v>8328</v>
      </c>
      <c r="R751" t="s">
        <v>8329</v>
      </c>
      <c r="S751" s="16">
        <f t="shared" si="35"/>
        <v>41736.004502314812</v>
      </c>
    </row>
    <row r="752" spans="1:19" ht="32" x14ac:dyDescent="0.2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33"/>
        <v>252</v>
      </c>
      <c r="O752" t="s">
        <v>8274</v>
      </c>
      <c r="P752">
        <f t="shared" si="34"/>
        <v>55.61</v>
      </c>
      <c r="Q752" s="11" t="s">
        <v>8328</v>
      </c>
      <c r="R752" t="s">
        <v>8332</v>
      </c>
      <c r="S752" s="16">
        <f t="shared" si="35"/>
        <v>42677.669050925921</v>
      </c>
    </row>
    <row r="753" spans="1:19" ht="48" x14ac:dyDescent="0.2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33"/>
        <v>103</v>
      </c>
      <c r="O753" t="s">
        <v>8283</v>
      </c>
      <c r="P753">
        <f t="shared" si="34"/>
        <v>64.16</v>
      </c>
      <c r="Q753" s="11" t="s">
        <v>8314</v>
      </c>
      <c r="R753" t="s">
        <v>8315</v>
      </c>
      <c r="S753" s="16">
        <f t="shared" si="35"/>
        <v>41782.741701388892</v>
      </c>
    </row>
    <row r="754" spans="1:19" ht="48" x14ac:dyDescent="0.2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33"/>
        <v>930250</v>
      </c>
      <c r="O754" t="s">
        <v>8295</v>
      </c>
      <c r="P754">
        <f t="shared" si="34"/>
        <v>4.57</v>
      </c>
      <c r="Q754" s="11" t="s">
        <v>8317</v>
      </c>
      <c r="R754" t="s">
        <v>8318</v>
      </c>
      <c r="S754" s="16">
        <f t="shared" si="35"/>
        <v>42800.751041666663</v>
      </c>
    </row>
    <row r="755" spans="1:19" ht="32" x14ac:dyDescent="0.2">
      <c r="A755">
        <v>753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33"/>
        <v>185</v>
      </c>
      <c r="O755" t="s">
        <v>8267</v>
      </c>
      <c r="P755">
        <f t="shared" si="34"/>
        <v>85.44</v>
      </c>
      <c r="Q755" s="11" t="s">
        <v>8322</v>
      </c>
      <c r="R755" t="s">
        <v>8323</v>
      </c>
      <c r="S755" s="16">
        <f t="shared" si="35"/>
        <v>40266.662708333337</v>
      </c>
    </row>
    <row r="756" spans="1:19" ht="48" x14ac:dyDescent="0.2">
      <c r="A756">
        <v>754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33"/>
        <v>102</v>
      </c>
      <c r="O756" t="s">
        <v>8277</v>
      </c>
      <c r="P756">
        <f t="shared" si="34"/>
        <v>196.34</v>
      </c>
      <c r="Q756" s="11" t="s">
        <v>8328</v>
      </c>
      <c r="R756" t="s">
        <v>8329</v>
      </c>
      <c r="S756" s="16">
        <f t="shared" si="35"/>
        <v>42267.746782407412</v>
      </c>
    </row>
    <row r="757" spans="1:19" ht="48" x14ac:dyDescent="0.2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33"/>
        <v>115</v>
      </c>
      <c r="O757" t="s">
        <v>8277</v>
      </c>
      <c r="P757">
        <f t="shared" si="34"/>
        <v>57.52</v>
      </c>
      <c r="Q757" s="11" t="s">
        <v>8328</v>
      </c>
      <c r="R757" t="s">
        <v>8329</v>
      </c>
      <c r="S757" s="16">
        <f t="shared" si="35"/>
        <v>41299.381423611114</v>
      </c>
    </row>
    <row r="758" spans="1:19" ht="32" x14ac:dyDescent="0.2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33"/>
        <v>110</v>
      </c>
      <c r="O758" t="s">
        <v>8301</v>
      </c>
      <c r="P758">
        <f t="shared" si="34"/>
        <v>96.53</v>
      </c>
      <c r="Q758" s="11" t="s">
        <v>8324</v>
      </c>
      <c r="R758" t="s">
        <v>8325</v>
      </c>
      <c r="S758" s="16">
        <f t="shared" si="35"/>
        <v>42359.868611111116</v>
      </c>
    </row>
    <row r="759" spans="1:19" ht="48" x14ac:dyDescent="0.2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33"/>
        <v>102</v>
      </c>
      <c r="O759" t="s">
        <v>8274</v>
      </c>
      <c r="P759">
        <f t="shared" si="34"/>
        <v>51.04</v>
      </c>
      <c r="Q759" s="11" t="s">
        <v>8328</v>
      </c>
      <c r="R759" t="s">
        <v>8332</v>
      </c>
      <c r="S759" s="16">
        <f t="shared" si="35"/>
        <v>41800.959490740745</v>
      </c>
    </row>
    <row r="760" spans="1:19" ht="32" x14ac:dyDescent="0.2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33"/>
        <v>114</v>
      </c>
      <c r="O760" t="s">
        <v>8274</v>
      </c>
      <c r="P760">
        <f t="shared" si="34"/>
        <v>67.13</v>
      </c>
      <c r="Q760" s="11" t="s">
        <v>8328</v>
      </c>
      <c r="R760" t="s">
        <v>8332</v>
      </c>
      <c r="S760" s="16">
        <f t="shared" si="35"/>
        <v>40845.050879629627</v>
      </c>
    </row>
    <row r="761" spans="1:19" ht="32" x14ac:dyDescent="0.2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33"/>
        <v>101</v>
      </c>
      <c r="O761" t="s">
        <v>8269</v>
      </c>
      <c r="P761">
        <f t="shared" si="34"/>
        <v>126.72</v>
      </c>
      <c r="Q761" s="11" t="s">
        <v>8324</v>
      </c>
      <c r="R761" t="s">
        <v>8327</v>
      </c>
      <c r="S761" s="16">
        <f t="shared" si="35"/>
        <v>42697.082673611112</v>
      </c>
    </row>
    <row r="762" spans="1:19" ht="48" x14ac:dyDescent="0.2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33"/>
        <v>261</v>
      </c>
      <c r="O762" t="s">
        <v>8283</v>
      </c>
      <c r="P762">
        <f t="shared" si="34"/>
        <v>54.62</v>
      </c>
      <c r="Q762" s="11" t="s">
        <v>8314</v>
      </c>
      <c r="R762" t="s">
        <v>8315</v>
      </c>
      <c r="S762" s="16">
        <f t="shared" si="35"/>
        <v>42333.619050925925</v>
      </c>
    </row>
    <row r="763" spans="1:19" ht="48" x14ac:dyDescent="0.2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33"/>
        <v>104</v>
      </c>
      <c r="O763" t="s">
        <v>8283</v>
      </c>
      <c r="P763">
        <f t="shared" si="34"/>
        <v>130.16</v>
      </c>
      <c r="Q763" s="11" t="s">
        <v>8314</v>
      </c>
      <c r="R763" t="s">
        <v>8315</v>
      </c>
      <c r="S763" s="16">
        <f t="shared" si="35"/>
        <v>42109.894942129627</v>
      </c>
    </row>
    <row r="764" spans="1:19" ht="48" x14ac:dyDescent="0.2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33"/>
        <v>101</v>
      </c>
      <c r="O764" t="s">
        <v>8263</v>
      </c>
      <c r="P764">
        <f t="shared" si="34"/>
        <v>159.82</v>
      </c>
      <c r="Q764" s="11" t="s">
        <v>8322</v>
      </c>
      <c r="R764" t="s">
        <v>8333</v>
      </c>
      <c r="S764" s="16">
        <f t="shared" si="35"/>
        <v>42516.047071759262</v>
      </c>
    </row>
    <row r="765" spans="1:19" ht="48" x14ac:dyDescent="0.2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33"/>
        <v>101</v>
      </c>
      <c r="O765" t="s">
        <v>8267</v>
      </c>
      <c r="P765">
        <f t="shared" si="34"/>
        <v>347.85</v>
      </c>
      <c r="Q765" s="11" t="s">
        <v>8322</v>
      </c>
      <c r="R765" t="s">
        <v>8323</v>
      </c>
      <c r="S765" s="16">
        <f t="shared" si="35"/>
        <v>40255.744629629626</v>
      </c>
    </row>
    <row r="766" spans="1:19" ht="32" x14ac:dyDescent="0.2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33"/>
        <v>361</v>
      </c>
      <c r="O766" t="s">
        <v>8293</v>
      </c>
      <c r="P766">
        <f t="shared" si="34"/>
        <v>96.06</v>
      </c>
      <c r="Q766" s="11" t="s">
        <v>8309</v>
      </c>
      <c r="R766" t="s">
        <v>8310</v>
      </c>
      <c r="S766" s="16">
        <f t="shared" si="35"/>
        <v>41848.021770833337</v>
      </c>
    </row>
    <row r="767" spans="1:19" ht="48" x14ac:dyDescent="0.2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33"/>
        <v>113</v>
      </c>
      <c r="O767" t="s">
        <v>8295</v>
      </c>
      <c r="P767">
        <f t="shared" si="34"/>
        <v>107.32</v>
      </c>
      <c r="Q767" s="11" t="s">
        <v>8317</v>
      </c>
      <c r="R767" t="s">
        <v>8318</v>
      </c>
      <c r="S767" s="16">
        <f t="shared" si="35"/>
        <v>42296.631331018521</v>
      </c>
    </row>
    <row r="768" spans="1:19" ht="48" x14ac:dyDescent="0.2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33"/>
        <v>112</v>
      </c>
      <c r="O768" t="s">
        <v>8267</v>
      </c>
      <c r="P768">
        <f t="shared" si="34"/>
        <v>61.3</v>
      </c>
      <c r="Q768" s="11" t="s">
        <v>8322</v>
      </c>
      <c r="R768" t="s">
        <v>8323</v>
      </c>
      <c r="S768" s="16">
        <f t="shared" si="35"/>
        <v>41348.877685185187</v>
      </c>
    </row>
    <row r="769" spans="1:19" ht="48" x14ac:dyDescent="0.2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33"/>
        <v>22</v>
      </c>
      <c r="O769" t="s">
        <v>8271</v>
      </c>
      <c r="P769">
        <f t="shared" si="34"/>
        <v>23.95</v>
      </c>
      <c r="Q769" s="11" t="s">
        <v>8309</v>
      </c>
      <c r="R769" t="s">
        <v>8311</v>
      </c>
      <c r="S769" s="16">
        <f t="shared" si="35"/>
        <v>41835.581018518518</v>
      </c>
    </row>
    <row r="770" spans="1:19" ht="48" x14ac:dyDescent="0.2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36" xml:space="preserve"> ROUND(E770/D770*100,0)</f>
        <v>110</v>
      </c>
      <c r="O770" t="s">
        <v>8274</v>
      </c>
      <c r="P770">
        <f t="shared" ref="P770:P833" si="37">IFERROR(ROUND(E770/L770,2),0)</f>
        <v>65.91</v>
      </c>
      <c r="Q770" s="11" t="s">
        <v>8328</v>
      </c>
      <c r="R770" t="s">
        <v>8332</v>
      </c>
      <c r="S770" s="16">
        <f t="shared" ref="S770:S833" si="38">(((J770/60)/60)/24)+DATE(1970,1,1)</f>
        <v>42433.688900462963</v>
      </c>
    </row>
    <row r="771" spans="1:19" ht="48" x14ac:dyDescent="0.2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36"/>
        <v>15</v>
      </c>
      <c r="O771" t="s">
        <v>8271</v>
      </c>
      <c r="P771">
        <f t="shared" si="37"/>
        <v>93.9</v>
      </c>
      <c r="Q771" s="11" t="s">
        <v>8309</v>
      </c>
      <c r="R771" t="s">
        <v>8311</v>
      </c>
      <c r="S771" s="16">
        <f t="shared" si="38"/>
        <v>42556.695706018523</v>
      </c>
    </row>
    <row r="772" spans="1:19" ht="32" x14ac:dyDescent="0.2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36"/>
        <v>18</v>
      </c>
      <c r="O772" t="s">
        <v>8266</v>
      </c>
      <c r="P772">
        <f t="shared" si="37"/>
        <v>115.99</v>
      </c>
      <c r="Q772" s="11" t="s">
        <v>8322</v>
      </c>
      <c r="R772" t="s">
        <v>8326</v>
      </c>
      <c r="S772" s="16">
        <f t="shared" si="38"/>
        <v>42429.326678240745</v>
      </c>
    </row>
    <row r="773" spans="1:19" ht="48" x14ac:dyDescent="0.2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36"/>
        <v>489</v>
      </c>
      <c r="O773" t="s">
        <v>8295</v>
      </c>
      <c r="P773">
        <f t="shared" si="37"/>
        <v>31.57</v>
      </c>
      <c r="Q773" s="11" t="s">
        <v>8317</v>
      </c>
      <c r="R773" t="s">
        <v>8318</v>
      </c>
      <c r="S773" s="16">
        <f t="shared" si="38"/>
        <v>42745.365474537044</v>
      </c>
    </row>
    <row r="774" spans="1:19" ht="32" x14ac:dyDescent="0.2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36"/>
        <v>176</v>
      </c>
      <c r="O774" t="s">
        <v>8277</v>
      </c>
      <c r="P774">
        <f t="shared" si="37"/>
        <v>56</v>
      </c>
      <c r="Q774" s="11" t="s">
        <v>8328</v>
      </c>
      <c r="R774" t="s">
        <v>8329</v>
      </c>
      <c r="S774" s="16">
        <f t="shared" si="38"/>
        <v>41002.958634259259</v>
      </c>
    </row>
    <row r="775" spans="1:19" ht="48" x14ac:dyDescent="0.2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36"/>
        <v>103</v>
      </c>
      <c r="O775" t="s">
        <v>8301</v>
      </c>
      <c r="P775">
        <f t="shared" si="37"/>
        <v>94.41</v>
      </c>
      <c r="Q775" s="11" t="s">
        <v>8324</v>
      </c>
      <c r="R775" t="s">
        <v>8325</v>
      </c>
      <c r="S775" s="16">
        <f t="shared" si="38"/>
        <v>42740.837152777778</v>
      </c>
    </row>
    <row r="776" spans="1:19" ht="48" x14ac:dyDescent="0.2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36"/>
        <v>104</v>
      </c>
      <c r="O776" t="s">
        <v>8263</v>
      </c>
      <c r="P776">
        <f t="shared" si="37"/>
        <v>194.44</v>
      </c>
      <c r="Q776" s="11" t="s">
        <v>8322</v>
      </c>
      <c r="R776" t="s">
        <v>8333</v>
      </c>
      <c r="S776" s="16">
        <f t="shared" si="38"/>
        <v>42323.964976851858</v>
      </c>
    </row>
    <row r="777" spans="1:19" ht="48" x14ac:dyDescent="0.2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36"/>
        <v>175</v>
      </c>
      <c r="O777" t="s">
        <v>8269</v>
      </c>
      <c r="P777">
        <f t="shared" si="37"/>
        <v>264.85000000000002</v>
      </c>
      <c r="Q777" s="11" t="s">
        <v>8324</v>
      </c>
      <c r="R777" t="s">
        <v>8327</v>
      </c>
      <c r="S777" s="16">
        <f t="shared" si="38"/>
        <v>42341.818379629629</v>
      </c>
    </row>
    <row r="778" spans="1:19" ht="48" x14ac:dyDescent="0.2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36"/>
        <v>117</v>
      </c>
      <c r="O778" t="s">
        <v>8277</v>
      </c>
      <c r="P778">
        <f t="shared" si="37"/>
        <v>60.27</v>
      </c>
      <c r="Q778" s="11" t="s">
        <v>8328</v>
      </c>
      <c r="R778" t="s">
        <v>8329</v>
      </c>
      <c r="S778" s="16">
        <f t="shared" si="38"/>
        <v>40852.889699074076</v>
      </c>
    </row>
    <row r="779" spans="1:19" ht="48" x14ac:dyDescent="0.2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36"/>
        <v>103</v>
      </c>
      <c r="O779" t="s">
        <v>8267</v>
      </c>
      <c r="P779">
        <f t="shared" si="37"/>
        <v>109.19</v>
      </c>
      <c r="Q779" s="11" t="s">
        <v>8322</v>
      </c>
      <c r="R779" t="s">
        <v>8323</v>
      </c>
      <c r="S779" s="16">
        <f t="shared" si="38"/>
        <v>42101.737442129626</v>
      </c>
    </row>
    <row r="780" spans="1:19" ht="32" x14ac:dyDescent="0.2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36"/>
        <v>109</v>
      </c>
      <c r="O780" t="s">
        <v>8291</v>
      </c>
      <c r="P780">
        <f t="shared" si="37"/>
        <v>86.44</v>
      </c>
      <c r="Q780" s="11" t="s">
        <v>8328</v>
      </c>
      <c r="R780" t="s">
        <v>8331</v>
      </c>
      <c r="S780" s="16">
        <f t="shared" si="38"/>
        <v>42783.815289351856</v>
      </c>
    </row>
    <row r="781" spans="1:19" ht="48" x14ac:dyDescent="0.2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36"/>
        <v>51</v>
      </c>
      <c r="O781" t="s">
        <v>8303</v>
      </c>
      <c r="P781">
        <f t="shared" si="37"/>
        <v>147.88</v>
      </c>
      <c r="Q781" s="11" t="s">
        <v>8324</v>
      </c>
      <c r="R781" t="s">
        <v>8336</v>
      </c>
      <c r="S781" s="16">
        <f t="shared" si="38"/>
        <v>41880.753437499996</v>
      </c>
    </row>
    <row r="782" spans="1:19" ht="48" x14ac:dyDescent="0.2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36"/>
        <v>103</v>
      </c>
      <c r="O782" t="s">
        <v>8301</v>
      </c>
      <c r="P782">
        <f t="shared" si="37"/>
        <v>242.28</v>
      </c>
      <c r="Q782" s="11" t="s">
        <v>8324</v>
      </c>
      <c r="R782" t="s">
        <v>8325</v>
      </c>
      <c r="S782" s="16">
        <f t="shared" si="38"/>
        <v>41778.548055555555</v>
      </c>
    </row>
    <row r="783" spans="1:19" ht="48" x14ac:dyDescent="0.2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36"/>
        <v>174</v>
      </c>
      <c r="O783" t="s">
        <v>8290</v>
      </c>
      <c r="P783">
        <f t="shared" si="37"/>
        <v>51.85</v>
      </c>
      <c r="Q783" s="11" t="s">
        <v>8328</v>
      </c>
      <c r="R783" t="s">
        <v>8339</v>
      </c>
      <c r="S783" s="16">
        <f t="shared" si="38"/>
        <v>40626.834444444445</v>
      </c>
    </row>
    <row r="784" spans="1:19" ht="16" x14ac:dyDescent="0.2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36"/>
        <v>103</v>
      </c>
      <c r="O784" t="s">
        <v>8269</v>
      </c>
      <c r="P784">
        <f t="shared" si="37"/>
        <v>173.7</v>
      </c>
      <c r="Q784" s="11" t="s">
        <v>8324</v>
      </c>
      <c r="R784" t="s">
        <v>8327</v>
      </c>
      <c r="S784" s="16">
        <f t="shared" si="38"/>
        <v>42681.35157407407</v>
      </c>
    </row>
    <row r="785" spans="1:19" ht="48" x14ac:dyDescent="0.2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36"/>
        <v>116</v>
      </c>
      <c r="O785" t="s">
        <v>8295</v>
      </c>
      <c r="P785">
        <f t="shared" si="37"/>
        <v>144.43</v>
      </c>
      <c r="Q785" s="11" t="s">
        <v>8317</v>
      </c>
      <c r="R785" t="s">
        <v>8318</v>
      </c>
      <c r="S785" s="16">
        <f t="shared" si="38"/>
        <v>42014.832326388889</v>
      </c>
    </row>
    <row r="786" spans="1:19" ht="64" x14ac:dyDescent="0.2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36"/>
        <v>173</v>
      </c>
      <c r="O786" t="s">
        <v>8296</v>
      </c>
      <c r="P786">
        <f t="shared" si="37"/>
        <v>75.13</v>
      </c>
      <c r="Q786" s="11" t="s">
        <v>8320</v>
      </c>
      <c r="R786" t="s">
        <v>8321</v>
      </c>
      <c r="S786" s="16">
        <f t="shared" si="38"/>
        <v>42243.190057870372</v>
      </c>
    </row>
    <row r="787" spans="1:19" ht="48" x14ac:dyDescent="0.2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36"/>
        <v>102</v>
      </c>
      <c r="O787" t="s">
        <v>8267</v>
      </c>
      <c r="P787">
        <f t="shared" si="37"/>
        <v>105.32</v>
      </c>
      <c r="Q787" s="11" t="s">
        <v>8322</v>
      </c>
      <c r="R787" t="s">
        <v>8323</v>
      </c>
      <c r="S787" s="16">
        <f t="shared" si="38"/>
        <v>42184.626250000001</v>
      </c>
    </row>
    <row r="788" spans="1:19" ht="48" x14ac:dyDescent="0.2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36"/>
        <v>35</v>
      </c>
      <c r="O788" t="s">
        <v>8271</v>
      </c>
      <c r="P788">
        <f t="shared" si="37"/>
        <v>95.91</v>
      </c>
      <c r="Q788" s="11" t="s">
        <v>8309</v>
      </c>
      <c r="R788" t="s">
        <v>8311</v>
      </c>
      <c r="S788" s="16">
        <f t="shared" si="38"/>
        <v>42339.833981481483</v>
      </c>
    </row>
    <row r="789" spans="1:19" ht="32" x14ac:dyDescent="0.2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36"/>
        <v>108</v>
      </c>
      <c r="O789" t="s">
        <v>8301</v>
      </c>
      <c r="P789">
        <f t="shared" si="37"/>
        <v>88.87</v>
      </c>
      <c r="Q789" s="11" t="s">
        <v>8324</v>
      </c>
      <c r="R789" t="s">
        <v>8325</v>
      </c>
      <c r="S789" s="16">
        <f t="shared" si="38"/>
        <v>41957.756840277783</v>
      </c>
    </row>
    <row r="790" spans="1:19" ht="48" x14ac:dyDescent="0.2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36"/>
        <v>11</v>
      </c>
      <c r="O790" t="s">
        <v>8282</v>
      </c>
      <c r="P790">
        <f t="shared" si="37"/>
        <v>72.760000000000005</v>
      </c>
      <c r="Q790" s="11" t="s">
        <v>8320</v>
      </c>
      <c r="R790" t="s">
        <v>8346</v>
      </c>
      <c r="S790" s="16">
        <f t="shared" si="38"/>
        <v>42113.105046296296</v>
      </c>
    </row>
    <row r="791" spans="1:19" ht="32" x14ac:dyDescent="0.2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36"/>
        <v>107</v>
      </c>
      <c r="O791" t="s">
        <v>8263</v>
      </c>
      <c r="P791">
        <f t="shared" si="37"/>
        <v>49.32</v>
      </c>
      <c r="Q791" s="11" t="s">
        <v>8322</v>
      </c>
      <c r="R791" t="s">
        <v>8333</v>
      </c>
      <c r="S791" s="16">
        <f t="shared" si="38"/>
        <v>42149.548888888887</v>
      </c>
    </row>
    <row r="792" spans="1:19" ht="48" x14ac:dyDescent="0.2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36"/>
        <v>101</v>
      </c>
      <c r="O792" t="s">
        <v>8296</v>
      </c>
      <c r="P792">
        <f t="shared" si="37"/>
        <v>125.99</v>
      </c>
      <c r="Q792" s="11" t="s">
        <v>8320</v>
      </c>
      <c r="R792" t="s">
        <v>8321</v>
      </c>
      <c r="S792" s="16">
        <f t="shared" si="38"/>
        <v>42704.187118055561</v>
      </c>
    </row>
    <row r="793" spans="1:19" ht="32" x14ac:dyDescent="0.2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36"/>
        <v>107</v>
      </c>
      <c r="O793" t="s">
        <v>8267</v>
      </c>
      <c r="P793">
        <f t="shared" si="37"/>
        <v>45.42</v>
      </c>
      <c r="Q793" s="11" t="s">
        <v>8322</v>
      </c>
      <c r="R793" t="s">
        <v>8323</v>
      </c>
      <c r="S793" s="16">
        <f t="shared" si="38"/>
        <v>40588.526412037041</v>
      </c>
    </row>
    <row r="794" spans="1:19" ht="32" x14ac:dyDescent="0.2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36"/>
        <v>9</v>
      </c>
      <c r="O794" t="s">
        <v>8279</v>
      </c>
      <c r="P794">
        <f t="shared" si="37"/>
        <v>29.24</v>
      </c>
      <c r="Q794" s="11" t="s">
        <v>8347</v>
      </c>
      <c r="R794" t="s">
        <v>8348</v>
      </c>
      <c r="S794" s="16">
        <f t="shared" si="38"/>
        <v>42114.252951388888</v>
      </c>
    </row>
    <row r="795" spans="1:19" ht="48" x14ac:dyDescent="0.2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36"/>
        <v>107</v>
      </c>
      <c r="O795" t="s">
        <v>8303</v>
      </c>
      <c r="P795">
        <f t="shared" si="37"/>
        <v>90.82</v>
      </c>
      <c r="Q795" s="11" t="s">
        <v>8324</v>
      </c>
      <c r="R795" t="s">
        <v>8336</v>
      </c>
      <c r="S795" s="16">
        <f t="shared" si="38"/>
        <v>41814.367800925924</v>
      </c>
    </row>
    <row r="796" spans="1:19" ht="32" x14ac:dyDescent="0.2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36"/>
        <v>142</v>
      </c>
      <c r="O796" t="s">
        <v>8263</v>
      </c>
      <c r="P796">
        <f t="shared" si="37"/>
        <v>193.84</v>
      </c>
      <c r="Q796" s="11" t="s">
        <v>8322</v>
      </c>
      <c r="R796" t="s">
        <v>8333</v>
      </c>
      <c r="S796" s="16">
        <f t="shared" si="38"/>
        <v>42068.307002314818</v>
      </c>
    </row>
    <row r="797" spans="1:19" ht="48" x14ac:dyDescent="0.2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36"/>
        <v>106</v>
      </c>
      <c r="O797" t="s">
        <v>8263</v>
      </c>
      <c r="P797">
        <f t="shared" si="37"/>
        <v>146.88</v>
      </c>
      <c r="Q797" s="11" t="s">
        <v>8322</v>
      </c>
      <c r="R797" t="s">
        <v>8333</v>
      </c>
      <c r="S797" s="16">
        <f t="shared" si="38"/>
        <v>41794.072337962964</v>
      </c>
    </row>
    <row r="798" spans="1:19" ht="32" x14ac:dyDescent="0.2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36"/>
        <v>11</v>
      </c>
      <c r="O798" t="s">
        <v>8301</v>
      </c>
      <c r="P798">
        <f t="shared" si="37"/>
        <v>117.65</v>
      </c>
      <c r="Q798" s="11" t="s">
        <v>8324</v>
      </c>
      <c r="R798" t="s">
        <v>8325</v>
      </c>
      <c r="S798" s="16">
        <f t="shared" si="38"/>
        <v>42299.130162037036</v>
      </c>
    </row>
    <row r="799" spans="1:19" ht="32" x14ac:dyDescent="0.2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36"/>
        <v>282</v>
      </c>
      <c r="O799" t="s">
        <v>8283</v>
      </c>
      <c r="P799">
        <f t="shared" si="37"/>
        <v>52.79</v>
      </c>
      <c r="Q799" s="11" t="s">
        <v>8314</v>
      </c>
      <c r="R799" t="s">
        <v>8315</v>
      </c>
      <c r="S799" s="16">
        <f t="shared" si="38"/>
        <v>42736.732893518521</v>
      </c>
    </row>
    <row r="800" spans="1:19" ht="48" x14ac:dyDescent="0.2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36"/>
        <v>105</v>
      </c>
      <c r="O800" t="s">
        <v>8274</v>
      </c>
      <c r="P800">
        <f t="shared" si="37"/>
        <v>158.96</v>
      </c>
      <c r="Q800" s="11" t="s">
        <v>8328</v>
      </c>
      <c r="R800" t="s">
        <v>8332</v>
      </c>
      <c r="S800" s="16">
        <f t="shared" si="38"/>
        <v>40736.115011574075</v>
      </c>
    </row>
    <row r="801" spans="1:19" ht="32" x14ac:dyDescent="0.2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36"/>
        <v>168</v>
      </c>
      <c r="O801" t="s">
        <v>8301</v>
      </c>
      <c r="P801">
        <f t="shared" si="37"/>
        <v>84.86</v>
      </c>
      <c r="Q801" s="11" t="s">
        <v>8324</v>
      </c>
      <c r="R801" t="s">
        <v>8325</v>
      </c>
      <c r="S801" s="16">
        <f t="shared" si="38"/>
        <v>42567.264178240745</v>
      </c>
    </row>
    <row r="802" spans="1:19" ht="48" x14ac:dyDescent="0.2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36"/>
        <v>168</v>
      </c>
      <c r="O802" t="s">
        <v>8296</v>
      </c>
      <c r="P802">
        <f t="shared" si="37"/>
        <v>75.67</v>
      </c>
      <c r="Q802" s="11" t="s">
        <v>8320</v>
      </c>
      <c r="R802" t="s">
        <v>8321</v>
      </c>
      <c r="S802" s="16">
        <f t="shared" si="38"/>
        <v>42670.602673611109</v>
      </c>
    </row>
    <row r="803" spans="1:19" ht="16" x14ac:dyDescent="0.2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36"/>
        <v>104</v>
      </c>
      <c r="O803" t="s">
        <v>8274</v>
      </c>
      <c r="P803">
        <f t="shared" si="37"/>
        <v>117.68</v>
      </c>
      <c r="Q803" s="11" t="s">
        <v>8328</v>
      </c>
      <c r="R803" t="s">
        <v>8332</v>
      </c>
      <c r="S803" s="16">
        <f t="shared" si="38"/>
        <v>40763.691423611112</v>
      </c>
    </row>
    <row r="804" spans="1:19" ht="48" x14ac:dyDescent="0.2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36"/>
        <v>104</v>
      </c>
      <c r="O804" t="s">
        <v>8274</v>
      </c>
      <c r="P804">
        <f t="shared" si="37"/>
        <v>56.41</v>
      </c>
      <c r="Q804" s="11" t="s">
        <v>8328</v>
      </c>
      <c r="R804" t="s">
        <v>8332</v>
      </c>
      <c r="S804" s="16">
        <f t="shared" si="38"/>
        <v>41370.800185185188</v>
      </c>
    </row>
    <row r="805" spans="1:19" ht="32" x14ac:dyDescent="0.2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36"/>
        <v>104</v>
      </c>
      <c r="O805" t="s">
        <v>8269</v>
      </c>
      <c r="P805">
        <f t="shared" si="37"/>
        <v>177.62</v>
      </c>
      <c r="Q805" s="11" t="s">
        <v>8324</v>
      </c>
      <c r="R805" t="s">
        <v>8327</v>
      </c>
      <c r="S805" s="16">
        <f t="shared" si="38"/>
        <v>42549.665717592594</v>
      </c>
    </row>
    <row r="806" spans="1:19" ht="48" x14ac:dyDescent="0.2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36"/>
        <v>166</v>
      </c>
      <c r="O806" t="s">
        <v>8301</v>
      </c>
      <c r="P806">
        <f t="shared" si="37"/>
        <v>177.02</v>
      </c>
      <c r="Q806" s="11" t="s">
        <v>8324</v>
      </c>
      <c r="R806" t="s">
        <v>8325</v>
      </c>
      <c r="S806" s="16">
        <f t="shared" si="38"/>
        <v>41975.901180555549</v>
      </c>
    </row>
    <row r="807" spans="1:19" ht="32" x14ac:dyDescent="0.2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36"/>
        <v>22</v>
      </c>
      <c r="O807" t="s">
        <v>8268</v>
      </c>
      <c r="P807">
        <f t="shared" si="37"/>
        <v>66.52</v>
      </c>
      <c r="Q807" s="11" t="s">
        <v>8322</v>
      </c>
      <c r="R807" t="s">
        <v>8340</v>
      </c>
      <c r="S807" s="16">
        <f t="shared" si="38"/>
        <v>41381.50577546296</v>
      </c>
    </row>
    <row r="808" spans="1:19" ht="48" x14ac:dyDescent="0.2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36"/>
        <v>138</v>
      </c>
      <c r="O808" t="s">
        <v>8293</v>
      </c>
      <c r="P808">
        <f t="shared" si="37"/>
        <v>87.44</v>
      </c>
      <c r="Q808" s="11" t="s">
        <v>8309</v>
      </c>
      <c r="R808" t="s">
        <v>8310</v>
      </c>
      <c r="S808" s="16">
        <f t="shared" si="38"/>
        <v>40638.828009259261</v>
      </c>
    </row>
    <row r="809" spans="1:19" ht="32" x14ac:dyDescent="0.2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36"/>
        <v>332</v>
      </c>
      <c r="O809" t="s">
        <v>8295</v>
      </c>
      <c r="P809">
        <f t="shared" si="37"/>
        <v>21.23</v>
      </c>
      <c r="Q809" s="11" t="s">
        <v>8317</v>
      </c>
      <c r="R809" t="s">
        <v>8318</v>
      </c>
      <c r="S809" s="16">
        <f t="shared" si="38"/>
        <v>42331.378923611104</v>
      </c>
    </row>
    <row r="810" spans="1:19" ht="48" x14ac:dyDescent="0.2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36"/>
        <v>111</v>
      </c>
      <c r="O810" t="s">
        <v>8298</v>
      </c>
      <c r="P810">
        <f t="shared" si="37"/>
        <v>61.03</v>
      </c>
      <c r="Q810" s="11" t="s">
        <v>8328</v>
      </c>
      <c r="R810" t="s">
        <v>8342</v>
      </c>
      <c r="S810" s="16">
        <f t="shared" si="38"/>
        <v>41304.751284722224</v>
      </c>
    </row>
    <row r="811" spans="1:19" ht="48" x14ac:dyDescent="0.2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36"/>
        <v>165</v>
      </c>
      <c r="O811" t="s">
        <v>8283</v>
      </c>
      <c r="P811">
        <f t="shared" si="37"/>
        <v>81.099999999999994</v>
      </c>
      <c r="Q811" s="11" t="s">
        <v>8314</v>
      </c>
      <c r="R811" t="s">
        <v>8315</v>
      </c>
      <c r="S811" s="16">
        <f t="shared" si="38"/>
        <v>42405.67260416667</v>
      </c>
    </row>
    <row r="812" spans="1:19" ht="48" x14ac:dyDescent="0.2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36"/>
        <v>24</v>
      </c>
      <c r="O812" t="s">
        <v>8282</v>
      </c>
      <c r="P812">
        <f t="shared" si="37"/>
        <v>305.77999999999997</v>
      </c>
      <c r="Q812" s="11" t="s">
        <v>8320</v>
      </c>
      <c r="R812" t="s">
        <v>8346</v>
      </c>
      <c r="S812" s="16">
        <f t="shared" si="38"/>
        <v>41828.664456018516</v>
      </c>
    </row>
    <row r="813" spans="1:19" ht="32" x14ac:dyDescent="0.2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36"/>
        <v>103</v>
      </c>
      <c r="O813" t="s">
        <v>8269</v>
      </c>
      <c r="P813">
        <f t="shared" si="37"/>
        <v>100.5</v>
      </c>
      <c r="Q813" s="11" t="s">
        <v>8324</v>
      </c>
      <c r="R813" t="s">
        <v>8327</v>
      </c>
      <c r="S813" s="16">
        <f t="shared" si="38"/>
        <v>41591.737974537034</v>
      </c>
    </row>
    <row r="814" spans="1:19" ht="48" x14ac:dyDescent="0.2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36"/>
        <v>103</v>
      </c>
      <c r="O814" t="s">
        <v>8303</v>
      </c>
      <c r="P814">
        <f t="shared" si="37"/>
        <v>329.2</v>
      </c>
      <c r="Q814" s="11" t="s">
        <v>8324</v>
      </c>
      <c r="R814" t="s">
        <v>8336</v>
      </c>
      <c r="S814" s="16">
        <f t="shared" si="38"/>
        <v>41845.809166666666</v>
      </c>
    </row>
    <row r="815" spans="1:19" ht="48" x14ac:dyDescent="0.2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36"/>
        <v>103</v>
      </c>
      <c r="O815" t="s">
        <v>8269</v>
      </c>
      <c r="P815">
        <f t="shared" si="37"/>
        <v>115.87</v>
      </c>
      <c r="Q815" s="11" t="s">
        <v>8324</v>
      </c>
      <c r="R815" t="s">
        <v>8327</v>
      </c>
      <c r="S815" s="16">
        <f t="shared" si="38"/>
        <v>42262.096782407403</v>
      </c>
    </row>
    <row r="816" spans="1:19" ht="48" x14ac:dyDescent="0.2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36"/>
        <v>103</v>
      </c>
      <c r="O816" t="s">
        <v>8269</v>
      </c>
      <c r="P816">
        <f t="shared" si="37"/>
        <v>87.36</v>
      </c>
      <c r="Q816" s="11" t="s">
        <v>8324</v>
      </c>
      <c r="R816" t="s">
        <v>8327</v>
      </c>
      <c r="S816" s="16">
        <f t="shared" si="38"/>
        <v>41798.94027777778</v>
      </c>
    </row>
    <row r="817" spans="1:19" ht="48" x14ac:dyDescent="0.2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36"/>
        <v>103</v>
      </c>
      <c r="O817" t="s">
        <v>8290</v>
      </c>
      <c r="P817">
        <f t="shared" si="37"/>
        <v>132.44</v>
      </c>
      <c r="Q817" s="11" t="s">
        <v>8328</v>
      </c>
      <c r="R817" t="s">
        <v>8339</v>
      </c>
      <c r="S817" s="16">
        <f t="shared" si="38"/>
        <v>40848.198333333334</v>
      </c>
    </row>
    <row r="818" spans="1:19" ht="48" x14ac:dyDescent="0.2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36"/>
        <v>103</v>
      </c>
      <c r="O818" t="s">
        <v>8290</v>
      </c>
      <c r="P818">
        <f t="shared" si="37"/>
        <v>70.78</v>
      </c>
      <c r="Q818" s="11" t="s">
        <v>8328</v>
      </c>
      <c r="R818" t="s">
        <v>8339</v>
      </c>
      <c r="S818" s="16">
        <f t="shared" si="38"/>
        <v>40845.14975694444</v>
      </c>
    </row>
    <row r="819" spans="1:19" ht="16" x14ac:dyDescent="0.2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36"/>
        <v>109</v>
      </c>
      <c r="O819" t="s">
        <v>8269</v>
      </c>
      <c r="P819">
        <f t="shared" si="37"/>
        <v>151.97999999999999</v>
      </c>
      <c r="Q819" s="11" t="s">
        <v>8324</v>
      </c>
      <c r="R819" t="s">
        <v>8327</v>
      </c>
      <c r="S819" s="16">
        <f t="shared" si="38"/>
        <v>42576.697569444441</v>
      </c>
    </row>
    <row r="820" spans="1:19" ht="48" x14ac:dyDescent="0.2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36"/>
        <v>36</v>
      </c>
      <c r="O820" t="s">
        <v>8283</v>
      </c>
      <c r="P820">
        <f t="shared" si="37"/>
        <v>67.14</v>
      </c>
      <c r="Q820" s="11" t="s">
        <v>8314</v>
      </c>
      <c r="R820" t="s">
        <v>8315</v>
      </c>
      <c r="S820" s="16">
        <f t="shared" si="38"/>
        <v>42247.803912037038</v>
      </c>
    </row>
    <row r="821" spans="1:19" ht="48" x14ac:dyDescent="0.2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36"/>
        <v>10</v>
      </c>
      <c r="O821" t="s">
        <v>8285</v>
      </c>
      <c r="P821">
        <f t="shared" si="37"/>
        <v>744.55</v>
      </c>
      <c r="Q821" s="11" t="s">
        <v>8312</v>
      </c>
      <c r="R821" t="s">
        <v>8349</v>
      </c>
      <c r="S821" s="16">
        <f t="shared" si="38"/>
        <v>42142.767106481479</v>
      </c>
    </row>
    <row r="822" spans="1:19" ht="48" x14ac:dyDescent="0.2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36"/>
        <v>327</v>
      </c>
      <c r="O822" t="s">
        <v>8295</v>
      </c>
      <c r="P822">
        <f t="shared" si="37"/>
        <v>97.3</v>
      </c>
      <c r="Q822" s="11" t="s">
        <v>8317</v>
      </c>
      <c r="R822" t="s">
        <v>8318</v>
      </c>
      <c r="S822" s="16">
        <f t="shared" si="38"/>
        <v>41695.016782407409</v>
      </c>
    </row>
    <row r="823" spans="1:19" ht="48" x14ac:dyDescent="0.2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36"/>
        <v>102</v>
      </c>
      <c r="O823" t="s">
        <v>8303</v>
      </c>
      <c r="P823">
        <f t="shared" si="37"/>
        <v>255.17</v>
      </c>
      <c r="Q823" s="11" t="s">
        <v>8324</v>
      </c>
      <c r="R823" t="s">
        <v>8336</v>
      </c>
      <c r="S823" s="16">
        <f t="shared" si="38"/>
        <v>41754.564328703702</v>
      </c>
    </row>
    <row r="824" spans="1:19" ht="16" x14ac:dyDescent="0.2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36"/>
        <v>163</v>
      </c>
      <c r="O824" t="s">
        <v>8286</v>
      </c>
      <c r="P824">
        <f t="shared" si="37"/>
        <v>34.869999999999997</v>
      </c>
      <c r="Q824" s="11" t="s">
        <v>8312</v>
      </c>
      <c r="R824" t="s">
        <v>8313</v>
      </c>
      <c r="S824" s="16">
        <f t="shared" si="38"/>
        <v>41291.661550925928</v>
      </c>
    </row>
    <row r="825" spans="1:19" ht="48" x14ac:dyDescent="0.2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36"/>
        <v>125</v>
      </c>
      <c r="O825" t="s">
        <v>8274</v>
      </c>
      <c r="P825">
        <f t="shared" si="37"/>
        <v>77.64</v>
      </c>
      <c r="Q825" s="11" t="s">
        <v>8328</v>
      </c>
      <c r="R825" t="s">
        <v>8332</v>
      </c>
      <c r="S825" s="16">
        <f t="shared" si="38"/>
        <v>41656.762638888889</v>
      </c>
    </row>
    <row r="826" spans="1:19" ht="32" x14ac:dyDescent="0.2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36"/>
        <v>113</v>
      </c>
      <c r="O826" t="s">
        <v>8293</v>
      </c>
      <c r="P826">
        <f t="shared" si="37"/>
        <v>50.22</v>
      </c>
      <c r="Q826" s="11" t="s">
        <v>8309</v>
      </c>
      <c r="R826" t="s">
        <v>8310</v>
      </c>
      <c r="S826" s="16">
        <f t="shared" si="38"/>
        <v>40765.876886574071</v>
      </c>
    </row>
    <row r="827" spans="1:19" ht="48" x14ac:dyDescent="0.2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36"/>
        <v>102</v>
      </c>
      <c r="O827" t="s">
        <v>8269</v>
      </c>
      <c r="P827">
        <f t="shared" si="37"/>
        <v>116</v>
      </c>
      <c r="Q827" s="11" t="s">
        <v>8324</v>
      </c>
      <c r="R827" t="s">
        <v>8327</v>
      </c>
      <c r="S827" s="16">
        <f t="shared" si="38"/>
        <v>42137.395798611105</v>
      </c>
    </row>
    <row r="828" spans="1:19" ht="48" x14ac:dyDescent="0.2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36"/>
        <v>101</v>
      </c>
      <c r="O828" t="s">
        <v>8269</v>
      </c>
      <c r="P828">
        <f t="shared" si="37"/>
        <v>202.85</v>
      </c>
      <c r="Q828" s="11" t="s">
        <v>8324</v>
      </c>
      <c r="R828" t="s">
        <v>8327</v>
      </c>
      <c r="S828" s="16">
        <f t="shared" si="38"/>
        <v>42064.220069444447</v>
      </c>
    </row>
    <row r="829" spans="1:19" ht="48" x14ac:dyDescent="0.2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36"/>
        <v>101</v>
      </c>
      <c r="O829" t="s">
        <v>8269</v>
      </c>
      <c r="P829">
        <f t="shared" si="37"/>
        <v>142.28</v>
      </c>
      <c r="Q829" s="11" t="s">
        <v>8324</v>
      </c>
      <c r="R829" t="s">
        <v>8327</v>
      </c>
      <c r="S829" s="16">
        <f t="shared" si="38"/>
        <v>42041.714178240742</v>
      </c>
    </row>
    <row r="830" spans="1:19" ht="48" x14ac:dyDescent="0.2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36"/>
        <v>108</v>
      </c>
      <c r="O830" t="s">
        <v>8295</v>
      </c>
      <c r="P830">
        <f t="shared" si="37"/>
        <v>37.200000000000003</v>
      </c>
      <c r="Q830" s="11" t="s">
        <v>8317</v>
      </c>
      <c r="R830" t="s">
        <v>8318</v>
      </c>
      <c r="S830" s="16">
        <f t="shared" si="38"/>
        <v>42452.666770833333</v>
      </c>
    </row>
    <row r="831" spans="1:19" ht="48" x14ac:dyDescent="0.2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36"/>
        <v>203</v>
      </c>
      <c r="O831" t="s">
        <v>8277</v>
      </c>
      <c r="P831">
        <f t="shared" si="37"/>
        <v>47.68</v>
      </c>
      <c r="Q831" s="11" t="s">
        <v>8328</v>
      </c>
      <c r="R831" t="s">
        <v>8329</v>
      </c>
      <c r="S831" s="16">
        <f t="shared" si="38"/>
        <v>41226.648576388885</v>
      </c>
    </row>
    <row r="832" spans="1:19" ht="48" x14ac:dyDescent="0.2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36"/>
        <v>103</v>
      </c>
      <c r="O832" t="s">
        <v>8290</v>
      </c>
      <c r="P832">
        <f t="shared" si="37"/>
        <v>80.180000000000007</v>
      </c>
      <c r="Q832" s="11" t="s">
        <v>8328</v>
      </c>
      <c r="R832" t="s">
        <v>8339</v>
      </c>
      <c r="S832" s="16">
        <f t="shared" si="38"/>
        <v>42343.998043981483</v>
      </c>
    </row>
    <row r="833" spans="1:19" ht="48" x14ac:dyDescent="0.2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36"/>
        <v>101</v>
      </c>
      <c r="O833" t="s">
        <v>8274</v>
      </c>
      <c r="P833">
        <f t="shared" si="37"/>
        <v>74.95</v>
      </c>
      <c r="Q833" s="11" t="s">
        <v>8328</v>
      </c>
      <c r="R833" t="s">
        <v>8332</v>
      </c>
      <c r="S833" s="16">
        <f t="shared" si="38"/>
        <v>41579.847997685189</v>
      </c>
    </row>
    <row r="834" spans="1:19" ht="16" x14ac:dyDescent="0.2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39" xml:space="preserve"> ROUND(E834/D834*100,0)</f>
        <v>108</v>
      </c>
      <c r="O834" t="s">
        <v>8296</v>
      </c>
      <c r="P834">
        <f t="shared" ref="P834:P897" si="40">IFERROR(ROUND(E834/L834,2),0)</f>
        <v>74.23</v>
      </c>
      <c r="Q834" s="11" t="s">
        <v>8320</v>
      </c>
      <c r="R834" t="s">
        <v>8321</v>
      </c>
      <c r="S834" s="16">
        <f t="shared" ref="S834:S897" si="41">(((J834/60)/60)/24)+DATE(1970,1,1)</f>
        <v>42187.125625000001</v>
      </c>
    </row>
    <row r="835" spans="1:19" ht="48" x14ac:dyDescent="0.2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39"/>
        <v>101</v>
      </c>
      <c r="O835" t="s">
        <v>8269</v>
      </c>
      <c r="P835">
        <f t="shared" si="40"/>
        <v>104.99</v>
      </c>
      <c r="Q835" s="11" t="s">
        <v>8324</v>
      </c>
      <c r="R835" t="s">
        <v>8327</v>
      </c>
      <c r="S835" s="16">
        <f t="shared" si="41"/>
        <v>42053.732627314821</v>
      </c>
    </row>
    <row r="836" spans="1:19" ht="48" x14ac:dyDescent="0.2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39"/>
        <v>101</v>
      </c>
      <c r="O836" t="s">
        <v>8274</v>
      </c>
      <c r="P836">
        <f t="shared" si="40"/>
        <v>87.83</v>
      </c>
      <c r="Q836" s="11" t="s">
        <v>8328</v>
      </c>
      <c r="R836" t="s">
        <v>8332</v>
      </c>
      <c r="S836" s="16">
        <f t="shared" si="41"/>
        <v>40536.111550925925</v>
      </c>
    </row>
    <row r="837" spans="1:19" ht="48" x14ac:dyDescent="0.2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39"/>
        <v>9</v>
      </c>
      <c r="O837" t="s">
        <v>8280</v>
      </c>
      <c r="P837">
        <f t="shared" si="40"/>
        <v>65.67</v>
      </c>
      <c r="Q837" s="11" t="s">
        <v>8317</v>
      </c>
      <c r="R837" t="s">
        <v>8335</v>
      </c>
      <c r="S837" s="16">
        <f t="shared" si="41"/>
        <v>41417.228043981479</v>
      </c>
    </row>
    <row r="838" spans="1:19" ht="16" x14ac:dyDescent="0.2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39"/>
        <v>29</v>
      </c>
      <c r="O838" t="s">
        <v>8280</v>
      </c>
      <c r="P838">
        <f t="shared" si="40"/>
        <v>34.22</v>
      </c>
      <c r="Q838" s="11" t="s">
        <v>8317</v>
      </c>
      <c r="R838" t="s">
        <v>8335</v>
      </c>
      <c r="S838" s="16">
        <f t="shared" si="41"/>
        <v>42045.50535879629</v>
      </c>
    </row>
    <row r="839" spans="1:19" ht="48" x14ac:dyDescent="0.2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39"/>
        <v>101</v>
      </c>
      <c r="O839" t="s">
        <v>8277</v>
      </c>
      <c r="P839">
        <f t="shared" si="40"/>
        <v>116.96</v>
      </c>
      <c r="Q839" s="11" t="s">
        <v>8328</v>
      </c>
      <c r="R839" t="s">
        <v>8329</v>
      </c>
      <c r="S839" s="16">
        <f t="shared" si="41"/>
        <v>41591.964537037034</v>
      </c>
    </row>
    <row r="840" spans="1:19" ht="48" x14ac:dyDescent="0.2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39"/>
        <v>806</v>
      </c>
      <c r="O840" t="s">
        <v>8295</v>
      </c>
      <c r="P840">
        <f t="shared" si="40"/>
        <v>49.47</v>
      </c>
      <c r="Q840" s="11" t="s">
        <v>8317</v>
      </c>
      <c r="R840" t="s">
        <v>8318</v>
      </c>
      <c r="S840" s="16">
        <f t="shared" si="41"/>
        <v>42766.827546296292</v>
      </c>
    </row>
    <row r="841" spans="1:19" ht="32" x14ac:dyDescent="0.2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39"/>
        <v>115</v>
      </c>
      <c r="O841" t="s">
        <v>8274</v>
      </c>
      <c r="P841">
        <f t="shared" si="40"/>
        <v>39.31</v>
      </c>
      <c r="Q841" s="11" t="s">
        <v>8328</v>
      </c>
      <c r="R841" t="s">
        <v>8332</v>
      </c>
      <c r="S841" s="16">
        <f t="shared" si="41"/>
        <v>41341.870868055557</v>
      </c>
    </row>
    <row r="842" spans="1:19" ht="48" x14ac:dyDescent="0.2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39"/>
        <v>101</v>
      </c>
      <c r="O842" t="s">
        <v>8274</v>
      </c>
      <c r="P842">
        <f t="shared" si="40"/>
        <v>83.89</v>
      </c>
      <c r="Q842" s="11" t="s">
        <v>8328</v>
      </c>
      <c r="R842" t="s">
        <v>8332</v>
      </c>
      <c r="S842" s="16">
        <f t="shared" si="41"/>
        <v>40555.325937499998</v>
      </c>
    </row>
    <row r="843" spans="1:19" ht="48" x14ac:dyDescent="0.2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39"/>
        <v>100</v>
      </c>
      <c r="O843" t="s">
        <v>8267</v>
      </c>
      <c r="P843">
        <f t="shared" si="40"/>
        <v>110.07</v>
      </c>
      <c r="Q843" s="11" t="s">
        <v>8322</v>
      </c>
      <c r="R843" t="s">
        <v>8323</v>
      </c>
      <c r="S843" s="16">
        <f t="shared" si="41"/>
        <v>41394.842442129629</v>
      </c>
    </row>
    <row r="844" spans="1:19" ht="32" x14ac:dyDescent="0.2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39"/>
        <v>100</v>
      </c>
      <c r="O844" t="s">
        <v>8298</v>
      </c>
      <c r="P844">
        <f t="shared" si="40"/>
        <v>100.33</v>
      </c>
      <c r="Q844" s="11" t="s">
        <v>8328</v>
      </c>
      <c r="R844" t="s">
        <v>8342</v>
      </c>
      <c r="S844" s="16">
        <f t="shared" si="41"/>
        <v>41058.844571759262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39"/>
        <v>267</v>
      </c>
      <c r="O845" t="s">
        <v>8275</v>
      </c>
      <c r="P845">
        <f t="shared" si="40"/>
        <v>63.1</v>
      </c>
      <c r="Q845" s="11" t="s">
        <v>8328</v>
      </c>
      <c r="R845" t="s">
        <v>8337</v>
      </c>
      <c r="S845" s="16">
        <f t="shared" si="41"/>
        <v>42695.257870370369</v>
      </c>
    </row>
    <row r="846" spans="1:19" ht="48" x14ac:dyDescent="0.2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39"/>
        <v>100</v>
      </c>
      <c r="O846" t="s">
        <v>8269</v>
      </c>
      <c r="P846">
        <f t="shared" si="40"/>
        <v>70.88</v>
      </c>
      <c r="Q846" s="11" t="s">
        <v>8324</v>
      </c>
      <c r="R846" t="s">
        <v>8327</v>
      </c>
      <c r="S846" s="16">
        <f t="shared" si="41"/>
        <v>41941.683865740742</v>
      </c>
    </row>
    <row r="847" spans="1:19" ht="48" x14ac:dyDescent="0.2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39"/>
        <v>107</v>
      </c>
      <c r="O847" t="s">
        <v>8283</v>
      </c>
      <c r="P847">
        <f t="shared" si="40"/>
        <v>65.08</v>
      </c>
      <c r="Q847" s="11" t="s">
        <v>8314</v>
      </c>
      <c r="R847" t="s">
        <v>8315</v>
      </c>
      <c r="S847" s="16">
        <f t="shared" si="41"/>
        <v>42123.86336805555</v>
      </c>
    </row>
    <row r="848" spans="1:19" ht="48" x14ac:dyDescent="0.2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39"/>
        <v>100</v>
      </c>
      <c r="O848" t="s">
        <v>8269</v>
      </c>
      <c r="P848">
        <f t="shared" si="40"/>
        <v>421.11</v>
      </c>
      <c r="Q848" s="11" t="s">
        <v>8324</v>
      </c>
      <c r="R848" t="s">
        <v>8327</v>
      </c>
      <c r="S848" s="16">
        <f t="shared" si="41"/>
        <v>42059.701319444444</v>
      </c>
    </row>
    <row r="849" spans="1:19" ht="48" x14ac:dyDescent="0.2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39"/>
        <v>107</v>
      </c>
      <c r="O849" t="s">
        <v>8267</v>
      </c>
      <c r="P849">
        <f t="shared" si="40"/>
        <v>89.89</v>
      </c>
      <c r="Q849" s="11" t="s">
        <v>8322</v>
      </c>
      <c r="R849" t="s">
        <v>8323</v>
      </c>
      <c r="S849" s="16">
        <f t="shared" si="41"/>
        <v>41078.91201388889</v>
      </c>
    </row>
    <row r="850" spans="1:19" ht="48" x14ac:dyDescent="0.2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39"/>
        <v>114</v>
      </c>
      <c r="O850" t="s">
        <v>8283</v>
      </c>
      <c r="P850">
        <f t="shared" si="40"/>
        <v>89.67</v>
      </c>
      <c r="Q850" s="11" t="s">
        <v>8314</v>
      </c>
      <c r="R850" t="s">
        <v>8315</v>
      </c>
      <c r="S850" s="16">
        <f t="shared" si="41"/>
        <v>42690.259699074071</v>
      </c>
    </row>
    <row r="851" spans="1:19" ht="48" x14ac:dyDescent="0.2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39"/>
        <v>113</v>
      </c>
      <c r="O851" t="s">
        <v>8303</v>
      </c>
      <c r="P851">
        <f t="shared" si="40"/>
        <v>74.22</v>
      </c>
      <c r="Q851" s="11" t="s">
        <v>8324</v>
      </c>
      <c r="R851" t="s">
        <v>8336</v>
      </c>
      <c r="S851" s="16">
        <f t="shared" si="41"/>
        <v>41820.776412037041</v>
      </c>
    </row>
    <row r="852" spans="1:19" ht="48" x14ac:dyDescent="0.2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39"/>
        <v>132</v>
      </c>
      <c r="O852" t="s">
        <v>8290</v>
      </c>
      <c r="P852">
        <f t="shared" si="40"/>
        <v>74.150000000000006</v>
      </c>
      <c r="Q852" s="11" t="s">
        <v>8328</v>
      </c>
      <c r="R852" t="s">
        <v>8339</v>
      </c>
      <c r="S852" s="16">
        <f t="shared" si="41"/>
        <v>41223.22184027778</v>
      </c>
    </row>
    <row r="853" spans="1:19" ht="32" x14ac:dyDescent="0.2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39"/>
        <v>106</v>
      </c>
      <c r="O853" t="s">
        <v>8272</v>
      </c>
      <c r="P853">
        <f t="shared" si="40"/>
        <v>60.9</v>
      </c>
      <c r="Q853" s="11" t="s">
        <v>8312</v>
      </c>
      <c r="R853" t="s">
        <v>8334</v>
      </c>
      <c r="S853" s="16">
        <f t="shared" si="41"/>
        <v>40731.837465277778</v>
      </c>
    </row>
    <row r="854" spans="1:19" ht="48" x14ac:dyDescent="0.2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39"/>
        <v>20</v>
      </c>
      <c r="O854" t="s">
        <v>8301</v>
      </c>
      <c r="P854">
        <f t="shared" si="40"/>
        <v>272.58999999999997</v>
      </c>
      <c r="Q854" s="11" t="s">
        <v>8324</v>
      </c>
      <c r="R854" t="s">
        <v>8325</v>
      </c>
      <c r="S854" s="16">
        <f t="shared" si="41"/>
        <v>42128.814247685179</v>
      </c>
    </row>
    <row r="855" spans="1:19" ht="48" x14ac:dyDescent="0.2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39"/>
        <v>113</v>
      </c>
      <c r="O855" t="s">
        <v>8269</v>
      </c>
      <c r="P855">
        <f t="shared" si="40"/>
        <v>64.27</v>
      </c>
      <c r="Q855" s="11" t="s">
        <v>8324</v>
      </c>
      <c r="R855" t="s">
        <v>8327</v>
      </c>
      <c r="S855" s="16">
        <f t="shared" si="41"/>
        <v>40970.875671296293</v>
      </c>
    </row>
    <row r="856" spans="1:19" ht="48" x14ac:dyDescent="0.2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39"/>
        <v>131</v>
      </c>
      <c r="O856" t="s">
        <v>8269</v>
      </c>
      <c r="P856">
        <f t="shared" si="40"/>
        <v>48.33</v>
      </c>
      <c r="Q856" s="11" t="s">
        <v>8324</v>
      </c>
      <c r="R856" t="s">
        <v>8327</v>
      </c>
      <c r="S856" s="16">
        <f t="shared" si="41"/>
        <v>42136.536134259266</v>
      </c>
    </row>
    <row r="857" spans="1:19" ht="32" x14ac:dyDescent="0.2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39"/>
        <v>232</v>
      </c>
      <c r="O857" t="s">
        <v>8267</v>
      </c>
      <c r="P857">
        <f t="shared" si="40"/>
        <v>106.43</v>
      </c>
      <c r="Q857" s="11" t="s">
        <v>8322</v>
      </c>
      <c r="R857" t="s">
        <v>8323</v>
      </c>
      <c r="S857" s="16">
        <f t="shared" si="41"/>
        <v>41114.094872685186</v>
      </c>
    </row>
    <row r="858" spans="1:19" ht="32" x14ac:dyDescent="0.2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39"/>
        <v>22</v>
      </c>
      <c r="O858" t="s">
        <v>8271</v>
      </c>
      <c r="P858">
        <f t="shared" si="40"/>
        <v>157.46</v>
      </c>
      <c r="Q858" s="11" t="s">
        <v>8309</v>
      </c>
      <c r="R858" t="s">
        <v>8311</v>
      </c>
      <c r="S858" s="16">
        <f t="shared" si="41"/>
        <v>42522.276724537034</v>
      </c>
    </row>
    <row r="859" spans="1:19" ht="48" x14ac:dyDescent="0.2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39"/>
        <v>101</v>
      </c>
      <c r="O859" t="s">
        <v>8269</v>
      </c>
      <c r="P859">
        <f t="shared" si="40"/>
        <v>302.31</v>
      </c>
      <c r="Q859" s="11" t="s">
        <v>8324</v>
      </c>
      <c r="R859" t="s">
        <v>8327</v>
      </c>
      <c r="S859" s="16">
        <f t="shared" si="41"/>
        <v>41851.771354166667</v>
      </c>
    </row>
    <row r="860" spans="1:19" ht="48" x14ac:dyDescent="0.2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39"/>
        <v>131</v>
      </c>
      <c r="O860" t="s">
        <v>8267</v>
      </c>
      <c r="P860">
        <f t="shared" si="40"/>
        <v>45.05</v>
      </c>
      <c r="Q860" s="11" t="s">
        <v>8322</v>
      </c>
      <c r="R860" t="s">
        <v>8323</v>
      </c>
      <c r="S860" s="16">
        <f t="shared" si="41"/>
        <v>40757.889247685183</v>
      </c>
    </row>
    <row r="861" spans="1:19" ht="48" x14ac:dyDescent="0.2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39"/>
        <v>39</v>
      </c>
      <c r="O861" t="s">
        <v>8277</v>
      </c>
      <c r="P861">
        <f t="shared" si="40"/>
        <v>147.81</v>
      </c>
      <c r="Q861" s="11" t="s">
        <v>8328</v>
      </c>
      <c r="R861" t="s">
        <v>8329</v>
      </c>
      <c r="S861" s="16">
        <f t="shared" si="41"/>
        <v>42496.981597222228</v>
      </c>
    </row>
    <row r="862" spans="1:19" ht="32" x14ac:dyDescent="0.2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39"/>
        <v>104</v>
      </c>
      <c r="O862" t="s">
        <v>8293</v>
      </c>
      <c r="P862">
        <f t="shared" si="40"/>
        <v>340.57</v>
      </c>
      <c r="Q862" s="11" t="s">
        <v>8309</v>
      </c>
      <c r="R862" t="s">
        <v>8310</v>
      </c>
      <c r="S862" s="16">
        <f t="shared" si="41"/>
        <v>42095.240706018521</v>
      </c>
    </row>
    <row r="863" spans="1:19" ht="32" x14ac:dyDescent="0.2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39"/>
        <v>156</v>
      </c>
      <c r="O863" t="s">
        <v>8269</v>
      </c>
      <c r="P863">
        <f t="shared" si="40"/>
        <v>38.28</v>
      </c>
      <c r="Q863" s="11" t="s">
        <v>8324</v>
      </c>
      <c r="R863" t="s">
        <v>8327</v>
      </c>
      <c r="S863" s="16">
        <f t="shared" si="41"/>
        <v>42243.6252662037</v>
      </c>
    </row>
    <row r="864" spans="1:19" ht="48" x14ac:dyDescent="0.2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39"/>
        <v>780</v>
      </c>
      <c r="O864" t="s">
        <v>8295</v>
      </c>
      <c r="P864">
        <f t="shared" si="40"/>
        <v>37.119999999999997</v>
      </c>
      <c r="Q864" s="11" t="s">
        <v>8317</v>
      </c>
      <c r="R864" t="s">
        <v>8318</v>
      </c>
      <c r="S864" s="16">
        <f t="shared" si="41"/>
        <v>42759.724768518514</v>
      </c>
    </row>
    <row r="865" spans="1:19" ht="48" x14ac:dyDescent="0.2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39"/>
        <v>26</v>
      </c>
      <c r="O865" t="s">
        <v>8271</v>
      </c>
      <c r="P865">
        <f t="shared" si="40"/>
        <v>90.62</v>
      </c>
      <c r="Q865" s="11" t="s">
        <v>8309</v>
      </c>
      <c r="R865" t="s">
        <v>8311</v>
      </c>
      <c r="S865" s="16">
        <f t="shared" si="41"/>
        <v>42543.665601851855</v>
      </c>
    </row>
    <row r="866" spans="1:19" ht="48" x14ac:dyDescent="0.2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39"/>
        <v>104</v>
      </c>
      <c r="O866" t="s">
        <v>8274</v>
      </c>
      <c r="P866">
        <f t="shared" si="40"/>
        <v>60.86</v>
      </c>
      <c r="Q866" s="11" t="s">
        <v>8328</v>
      </c>
      <c r="R866" t="s">
        <v>8332</v>
      </c>
      <c r="S866" s="16">
        <f t="shared" si="41"/>
        <v>41557.780624999999</v>
      </c>
    </row>
    <row r="867" spans="1:19" ht="48" x14ac:dyDescent="0.2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39"/>
        <v>104</v>
      </c>
      <c r="O867" t="s">
        <v>8277</v>
      </c>
      <c r="P867">
        <f t="shared" si="40"/>
        <v>90.52</v>
      </c>
      <c r="Q867" s="11" t="s">
        <v>8328</v>
      </c>
      <c r="R867" t="s">
        <v>8329</v>
      </c>
      <c r="S867" s="16">
        <f t="shared" si="41"/>
        <v>40784.012696759259</v>
      </c>
    </row>
    <row r="868" spans="1:19" ht="48" x14ac:dyDescent="0.2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39"/>
        <v>19</v>
      </c>
      <c r="O868" t="s">
        <v>8268</v>
      </c>
      <c r="P868">
        <f t="shared" si="40"/>
        <v>55.46</v>
      </c>
      <c r="Q868" s="11" t="s">
        <v>8322</v>
      </c>
      <c r="R868" t="s">
        <v>8340</v>
      </c>
      <c r="S868" s="16">
        <f t="shared" si="41"/>
        <v>41465.500173611108</v>
      </c>
    </row>
    <row r="869" spans="1:19" ht="48" x14ac:dyDescent="0.2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39"/>
        <v>111</v>
      </c>
      <c r="O869" t="s">
        <v>8274</v>
      </c>
      <c r="P869">
        <f t="shared" si="40"/>
        <v>104.73</v>
      </c>
      <c r="Q869" s="11" t="s">
        <v>8328</v>
      </c>
      <c r="R869" t="s">
        <v>8332</v>
      </c>
      <c r="S869" s="16">
        <f t="shared" si="41"/>
        <v>41463.743472222224</v>
      </c>
    </row>
    <row r="870" spans="1:19" ht="48" x14ac:dyDescent="0.2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39"/>
        <v>103</v>
      </c>
      <c r="O870" t="s">
        <v>8278</v>
      </c>
      <c r="P870">
        <f t="shared" si="40"/>
        <v>69.67</v>
      </c>
      <c r="Q870" s="11" t="s">
        <v>8328</v>
      </c>
      <c r="R870" t="s">
        <v>8330</v>
      </c>
      <c r="S870" s="16">
        <f t="shared" si="41"/>
        <v>41905.034108796295</v>
      </c>
    </row>
    <row r="871" spans="1:19" ht="48" x14ac:dyDescent="0.2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39"/>
        <v>110</v>
      </c>
      <c r="O871" t="s">
        <v>8267</v>
      </c>
      <c r="P871">
        <f t="shared" si="40"/>
        <v>68.239999999999995</v>
      </c>
      <c r="Q871" s="11" t="s">
        <v>8322</v>
      </c>
      <c r="R871" t="s">
        <v>8323</v>
      </c>
      <c r="S871" s="16">
        <f t="shared" si="41"/>
        <v>41780.859629629631</v>
      </c>
    </row>
    <row r="872" spans="1:19" ht="32" x14ac:dyDescent="0.2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39"/>
        <v>103</v>
      </c>
      <c r="O872" t="s">
        <v>8267</v>
      </c>
      <c r="P872">
        <f t="shared" si="40"/>
        <v>79.400000000000006</v>
      </c>
      <c r="Q872" s="11" t="s">
        <v>8322</v>
      </c>
      <c r="R872" t="s">
        <v>8323</v>
      </c>
      <c r="S872" s="16">
        <f t="shared" si="41"/>
        <v>42415.803159722222</v>
      </c>
    </row>
    <row r="873" spans="1:19" ht="48" x14ac:dyDescent="0.2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39"/>
        <v>102</v>
      </c>
      <c r="O873" t="s">
        <v>8264</v>
      </c>
      <c r="P873">
        <f t="shared" si="40"/>
        <v>111.38</v>
      </c>
      <c r="Q873" s="11" t="s">
        <v>8322</v>
      </c>
      <c r="R873" t="s">
        <v>8344</v>
      </c>
      <c r="S873" s="16">
        <f t="shared" si="41"/>
        <v>40635.982488425929</v>
      </c>
    </row>
    <row r="874" spans="1:19" ht="48" x14ac:dyDescent="0.2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39"/>
        <v>170</v>
      </c>
      <c r="O874" t="s">
        <v>8269</v>
      </c>
      <c r="P874">
        <f t="shared" si="40"/>
        <v>84.29</v>
      </c>
      <c r="Q874" s="11" t="s">
        <v>8324</v>
      </c>
      <c r="R874" t="s">
        <v>8327</v>
      </c>
      <c r="S874" s="16">
        <f t="shared" si="41"/>
        <v>42768.425370370373</v>
      </c>
    </row>
    <row r="875" spans="1:19" ht="48" x14ac:dyDescent="0.2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39"/>
        <v>128</v>
      </c>
      <c r="O875" t="s">
        <v>8264</v>
      </c>
      <c r="P875">
        <f t="shared" si="40"/>
        <v>117.92</v>
      </c>
      <c r="Q875" s="11" t="s">
        <v>8322</v>
      </c>
      <c r="R875" t="s">
        <v>8344</v>
      </c>
      <c r="S875" s="16">
        <f t="shared" si="41"/>
        <v>40505.131168981483</v>
      </c>
    </row>
    <row r="876" spans="1:19" ht="48" x14ac:dyDescent="0.2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39"/>
        <v>10</v>
      </c>
      <c r="O876" t="s">
        <v>8265</v>
      </c>
      <c r="P876">
        <f t="shared" si="40"/>
        <v>94.51</v>
      </c>
      <c r="Q876" s="11" t="s">
        <v>8322</v>
      </c>
      <c r="R876" t="s">
        <v>8338</v>
      </c>
      <c r="S876" s="16">
        <f t="shared" si="41"/>
        <v>41905.812581018516</v>
      </c>
    </row>
    <row r="877" spans="1:19" ht="48" x14ac:dyDescent="0.2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39"/>
        <v>102</v>
      </c>
      <c r="O877" t="s">
        <v>8274</v>
      </c>
      <c r="P877">
        <f t="shared" si="40"/>
        <v>246.29</v>
      </c>
      <c r="Q877" s="11" t="s">
        <v>8328</v>
      </c>
      <c r="R877" t="s">
        <v>8332</v>
      </c>
      <c r="S877" s="16">
        <f t="shared" si="41"/>
        <v>41561.683553240742</v>
      </c>
    </row>
    <row r="878" spans="1:19" ht="32" x14ac:dyDescent="0.2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39"/>
        <v>102</v>
      </c>
      <c r="O878" t="s">
        <v>8298</v>
      </c>
      <c r="P878">
        <f t="shared" si="40"/>
        <v>177.21</v>
      </c>
      <c r="Q878" s="11" t="s">
        <v>8328</v>
      </c>
      <c r="R878" t="s">
        <v>8342</v>
      </c>
      <c r="S878" s="16">
        <f t="shared" si="41"/>
        <v>41961.807372685187</v>
      </c>
    </row>
    <row r="879" spans="1:19" ht="48" x14ac:dyDescent="0.2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39"/>
        <v>109</v>
      </c>
      <c r="O879" t="s">
        <v>8269</v>
      </c>
      <c r="P879">
        <f t="shared" si="40"/>
        <v>65.099999999999994</v>
      </c>
      <c r="Q879" s="11" t="s">
        <v>8324</v>
      </c>
      <c r="R879" t="s">
        <v>8327</v>
      </c>
      <c r="S879" s="16">
        <f t="shared" si="41"/>
        <v>42466.608310185184</v>
      </c>
    </row>
    <row r="880" spans="1:19" ht="32" x14ac:dyDescent="0.2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39"/>
        <v>109</v>
      </c>
      <c r="O880" t="s">
        <v>8301</v>
      </c>
      <c r="P880">
        <f t="shared" si="40"/>
        <v>73.03</v>
      </c>
      <c r="Q880" s="11" t="s">
        <v>8324</v>
      </c>
      <c r="R880" t="s">
        <v>8325</v>
      </c>
      <c r="S880" s="16">
        <f t="shared" si="41"/>
        <v>41239.83625</v>
      </c>
    </row>
    <row r="881" spans="1:19" ht="48" x14ac:dyDescent="0.2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39"/>
        <v>101</v>
      </c>
      <c r="O881" t="s">
        <v>8299</v>
      </c>
      <c r="P881">
        <f t="shared" si="40"/>
        <v>270.57</v>
      </c>
      <c r="Q881" s="11" t="s">
        <v>8309</v>
      </c>
      <c r="R881" t="s">
        <v>8316</v>
      </c>
      <c r="S881" s="16">
        <f t="shared" si="41"/>
        <v>41143.81821759259</v>
      </c>
    </row>
    <row r="882" spans="1:19" ht="48" x14ac:dyDescent="0.2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39"/>
        <v>126</v>
      </c>
      <c r="O882" t="s">
        <v>8272</v>
      </c>
      <c r="P882">
        <f t="shared" si="40"/>
        <v>28.63</v>
      </c>
      <c r="Q882" s="11" t="s">
        <v>8312</v>
      </c>
      <c r="R882" t="s">
        <v>8334</v>
      </c>
      <c r="S882" s="16">
        <f t="shared" si="41"/>
        <v>41781.717268518521</v>
      </c>
    </row>
    <row r="883" spans="1:19" ht="32" x14ac:dyDescent="0.2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39"/>
        <v>302</v>
      </c>
      <c r="O883" t="s">
        <v>8301</v>
      </c>
      <c r="P883">
        <f t="shared" si="40"/>
        <v>52.1</v>
      </c>
      <c r="Q883" s="11" t="s">
        <v>8324</v>
      </c>
      <c r="R883" t="s">
        <v>8325</v>
      </c>
      <c r="S883" s="16">
        <f t="shared" si="41"/>
        <v>41761.509409722225</v>
      </c>
    </row>
    <row r="884" spans="1:19" ht="48" x14ac:dyDescent="0.2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39"/>
        <v>75</v>
      </c>
      <c r="O884" t="s">
        <v>8269</v>
      </c>
      <c r="P884">
        <f t="shared" si="40"/>
        <v>251.33</v>
      </c>
      <c r="Q884" s="11" t="s">
        <v>8324</v>
      </c>
      <c r="R884" t="s">
        <v>8327</v>
      </c>
      <c r="S884" s="16">
        <f t="shared" si="41"/>
        <v>42796.538275462968</v>
      </c>
    </row>
    <row r="885" spans="1:19" ht="48" x14ac:dyDescent="0.2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39"/>
        <v>50</v>
      </c>
      <c r="O885" t="s">
        <v>8268</v>
      </c>
      <c r="P885">
        <f t="shared" si="40"/>
        <v>51.22</v>
      </c>
      <c r="Q885" s="11" t="s">
        <v>8322</v>
      </c>
      <c r="R885" t="s">
        <v>8340</v>
      </c>
      <c r="S885" s="16">
        <f t="shared" si="41"/>
        <v>41243.197592592594</v>
      </c>
    </row>
    <row r="886" spans="1:19" ht="32" x14ac:dyDescent="0.2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39"/>
        <v>108</v>
      </c>
      <c r="O886" t="s">
        <v>8264</v>
      </c>
      <c r="P886">
        <f t="shared" si="40"/>
        <v>132.05000000000001</v>
      </c>
      <c r="Q886" s="11" t="s">
        <v>8322</v>
      </c>
      <c r="R886" t="s">
        <v>8344</v>
      </c>
      <c r="S886" s="16">
        <f t="shared" si="41"/>
        <v>41835.821226851855</v>
      </c>
    </row>
    <row r="887" spans="1:19" ht="48" x14ac:dyDescent="0.2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39"/>
        <v>100</v>
      </c>
      <c r="O887" t="s">
        <v>8290</v>
      </c>
      <c r="P887">
        <f t="shared" si="40"/>
        <v>156.77000000000001</v>
      </c>
      <c r="Q887" s="11" t="s">
        <v>8328</v>
      </c>
      <c r="R887" t="s">
        <v>8339</v>
      </c>
      <c r="S887" s="16">
        <f t="shared" si="41"/>
        <v>41226.928842592592</v>
      </c>
    </row>
    <row r="888" spans="1:19" ht="48" x14ac:dyDescent="0.2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39"/>
        <v>100</v>
      </c>
      <c r="O888" t="s">
        <v>8274</v>
      </c>
      <c r="P888">
        <f t="shared" si="40"/>
        <v>81.739999999999995</v>
      </c>
      <c r="Q888" s="11" t="s">
        <v>8328</v>
      </c>
      <c r="R888" t="s">
        <v>8332</v>
      </c>
      <c r="S888" s="16">
        <f t="shared" si="41"/>
        <v>42049.733240740738</v>
      </c>
    </row>
    <row r="889" spans="1:19" ht="48" x14ac:dyDescent="0.2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39"/>
        <v>107</v>
      </c>
      <c r="O889" t="s">
        <v>8295</v>
      </c>
      <c r="P889">
        <f t="shared" si="40"/>
        <v>58.63</v>
      </c>
      <c r="Q889" s="11" t="s">
        <v>8317</v>
      </c>
      <c r="R889" t="s">
        <v>8318</v>
      </c>
      <c r="S889" s="16">
        <f t="shared" si="41"/>
        <v>42688.875902777778</v>
      </c>
    </row>
    <row r="890" spans="1:19" ht="48" x14ac:dyDescent="0.2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39"/>
        <v>20</v>
      </c>
      <c r="O890" t="s">
        <v>8269</v>
      </c>
      <c r="P890">
        <f t="shared" si="40"/>
        <v>500</v>
      </c>
      <c r="Q890" s="11" t="s">
        <v>8324</v>
      </c>
      <c r="R890" t="s">
        <v>8327</v>
      </c>
      <c r="S890" s="16">
        <f t="shared" si="41"/>
        <v>42726.920081018514</v>
      </c>
    </row>
    <row r="891" spans="1:19" ht="48" x14ac:dyDescent="0.2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39"/>
        <v>107</v>
      </c>
      <c r="O891" t="s">
        <v>8274</v>
      </c>
      <c r="P891">
        <f t="shared" si="40"/>
        <v>107.07</v>
      </c>
      <c r="Q891" s="11" t="s">
        <v>8328</v>
      </c>
      <c r="R891" t="s">
        <v>8332</v>
      </c>
      <c r="S891" s="16">
        <f t="shared" si="41"/>
        <v>42101.758587962962</v>
      </c>
    </row>
    <row r="892" spans="1:19" ht="32" x14ac:dyDescent="0.2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39"/>
        <v>248</v>
      </c>
      <c r="O892" t="s">
        <v>8293</v>
      </c>
      <c r="P892">
        <f t="shared" si="40"/>
        <v>27.47</v>
      </c>
      <c r="Q892" s="11" t="s">
        <v>8309</v>
      </c>
      <c r="R892" t="s">
        <v>8310</v>
      </c>
      <c r="S892" s="16">
        <f t="shared" si="41"/>
        <v>41578.927118055559</v>
      </c>
    </row>
    <row r="893" spans="1:19" ht="48" x14ac:dyDescent="0.2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39"/>
        <v>59</v>
      </c>
      <c r="O893" t="s">
        <v>8283</v>
      </c>
      <c r="P893">
        <f t="shared" si="40"/>
        <v>72.17</v>
      </c>
      <c r="Q893" s="11" t="s">
        <v>8314</v>
      </c>
      <c r="R893" t="s">
        <v>8315</v>
      </c>
      <c r="S893" s="16">
        <f t="shared" si="41"/>
        <v>41834.980462962965</v>
      </c>
    </row>
    <row r="894" spans="1:19" ht="48" x14ac:dyDescent="0.2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39"/>
        <v>148</v>
      </c>
      <c r="O894" t="s">
        <v>8264</v>
      </c>
      <c r="P894">
        <f t="shared" si="40"/>
        <v>322.39</v>
      </c>
      <c r="Q894" s="11" t="s">
        <v>8322</v>
      </c>
      <c r="R894" t="s">
        <v>8344</v>
      </c>
      <c r="S894" s="16">
        <f t="shared" si="41"/>
        <v>41409.814317129632</v>
      </c>
    </row>
    <row r="895" spans="1:19" ht="48" x14ac:dyDescent="0.2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39"/>
        <v>124</v>
      </c>
      <c r="O895" t="s">
        <v>8277</v>
      </c>
      <c r="P895">
        <f t="shared" si="40"/>
        <v>89.3</v>
      </c>
      <c r="Q895" s="11" t="s">
        <v>8328</v>
      </c>
      <c r="R895" t="s">
        <v>8329</v>
      </c>
      <c r="S895" s="16">
        <f t="shared" si="41"/>
        <v>41075.835497685184</v>
      </c>
    </row>
    <row r="896" spans="1:19" ht="48" x14ac:dyDescent="0.2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39"/>
        <v>148</v>
      </c>
      <c r="O896" t="s">
        <v>8293</v>
      </c>
      <c r="P896">
        <f t="shared" si="40"/>
        <v>493.13</v>
      </c>
      <c r="Q896" s="11" t="s">
        <v>8309</v>
      </c>
      <c r="R896" t="s">
        <v>8310</v>
      </c>
      <c r="S896" s="16">
        <f t="shared" si="41"/>
        <v>42620.143564814818</v>
      </c>
    </row>
    <row r="897" spans="1:19" ht="48" x14ac:dyDescent="0.2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39"/>
        <v>105</v>
      </c>
      <c r="O897" t="s">
        <v>8272</v>
      </c>
      <c r="P897">
        <f t="shared" si="40"/>
        <v>51.63</v>
      </c>
      <c r="Q897" s="11" t="s">
        <v>8312</v>
      </c>
      <c r="R897" t="s">
        <v>8334</v>
      </c>
      <c r="S897" s="16">
        <f t="shared" si="41"/>
        <v>40694.638460648144</v>
      </c>
    </row>
    <row r="898" spans="1:19" ht="32" x14ac:dyDescent="0.2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42" xml:space="preserve"> ROUND(E898/D898*100,0)</f>
        <v>105</v>
      </c>
      <c r="O898" t="s">
        <v>8269</v>
      </c>
      <c r="P898">
        <f t="shared" ref="P898:P961" si="43">IFERROR(ROUND(E898/L898,2),0)</f>
        <v>98.2</v>
      </c>
      <c r="Q898" s="11" t="s">
        <v>8324</v>
      </c>
      <c r="R898" t="s">
        <v>8327</v>
      </c>
      <c r="S898" s="16">
        <f t="shared" ref="S898:S961" si="44">(((J898/60)/60)/24)+DATE(1970,1,1)</f>
        <v>41982.887280092589</v>
      </c>
    </row>
    <row r="899" spans="1:19" ht="48" x14ac:dyDescent="0.2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42"/>
        <v>29</v>
      </c>
      <c r="O899" t="s">
        <v>8280</v>
      </c>
      <c r="P899">
        <f t="shared" si="43"/>
        <v>43.98</v>
      </c>
      <c r="Q899" s="11" t="s">
        <v>8317</v>
      </c>
      <c r="R899" t="s">
        <v>8335</v>
      </c>
      <c r="S899" s="16">
        <f t="shared" si="44"/>
        <v>42353.16679398148</v>
      </c>
    </row>
    <row r="900" spans="1:19" ht="16" x14ac:dyDescent="0.2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42"/>
        <v>105</v>
      </c>
      <c r="O900" t="s">
        <v>8277</v>
      </c>
      <c r="P900">
        <f t="shared" si="43"/>
        <v>68.599999999999994</v>
      </c>
      <c r="Q900" s="11" t="s">
        <v>8328</v>
      </c>
      <c r="R900" t="s">
        <v>8329</v>
      </c>
      <c r="S900" s="16">
        <f t="shared" si="44"/>
        <v>41870.86546296296</v>
      </c>
    </row>
    <row r="901" spans="1:19" ht="48" x14ac:dyDescent="0.2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42"/>
        <v>978</v>
      </c>
      <c r="O901" t="s">
        <v>8293</v>
      </c>
      <c r="P901">
        <f t="shared" si="43"/>
        <v>21.64</v>
      </c>
      <c r="Q901" s="11" t="s">
        <v>8309</v>
      </c>
      <c r="R901" t="s">
        <v>8310</v>
      </c>
      <c r="S901" s="16">
        <f t="shared" si="44"/>
        <v>41316.120949074073</v>
      </c>
    </row>
    <row r="902" spans="1:19" ht="48" x14ac:dyDescent="0.2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42"/>
        <v>297</v>
      </c>
      <c r="O902" t="s">
        <v>8293</v>
      </c>
      <c r="P902">
        <f t="shared" si="43"/>
        <v>7.19</v>
      </c>
      <c r="Q902" s="11" t="s">
        <v>8309</v>
      </c>
      <c r="R902" t="s">
        <v>8310</v>
      </c>
      <c r="S902" s="16">
        <f t="shared" si="44"/>
        <v>42199.32707175926</v>
      </c>
    </row>
    <row r="903" spans="1:19" ht="48" x14ac:dyDescent="0.2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42"/>
        <v>146</v>
      </c>
      <c r="O903" t="s">
        <v>8274</v>
      </c>
      <c r="P903">
        <f t="shared" si="43"/>
        <v>65.209999999999994</v>
      </c>
      <c r="Q903" s="11" t="s">
        <v>8328</v>
      </c>
      <c r="R903" t="s">
        <v>8332</v>
      </c>
      <c r="S903" s="16">
        <f t="shared" si="44"/>
        <v>41264.72314814815</v>
      </c>
    </row>
    <row r="904" spans="1:19" ht="48" x14ac:dyDescent="0.2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42"/>
        <v>131</v>
      </c>
      <c r="O904" t="s">
        <v>8301</v>
      </c>
      <c r="P904">
        <f t="shared" si="43"/>
        <v>50.53</v>
      </c>
      <c r="Q904" s="11" t="s">
        <v>8324</v>
      </c>
      <c r="R904" t="s">
        <v>8325</v>
      </c>
      <c r="S904" s="16">
        <f t="shared" si="44"/>
        <v>41432.062037037038</v>
      </c>
    </row>
    <row r="905" spans="1:19" ht="48" x14ac:dyDescent="0.2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42"/>
        <v>144</v>
      </c>
      <c r="O905" t="s">
        <v>8269</v>
      </c>
      <c r="P905">
        <f t="shared" si="43"/>
        <v>126.67</v>
      </c>
      <c r="Q905" s="11" t="s">
        <v>8324</v>
      </c>
      <c r="R905" t="s">
        <v>8327</v>
      </c>
      <c r="S905" s="16">
        <f t="shared" si="44"/>
        <v>41789.726979166669</v>
      </c>
    </row>
    <row r="906" spans="1:19" ht="48" x14ac:dyDescent="0.2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42"/>
        <v>147</v>
      </c>
      <c r="O906" t="s">
        <v>8272</v>
      </c>
      <c r="P906">
        <f t="shared" si="43"/>
        <v>48.45</v>
      </c>
      <c r="Q906" s="11" t="s">
        <v>8312</v>
      </c>
      <c r="R906" t="s">
        <v>8334</v>
      </c>
      <c r="S906" s="16">
        <f t="shared" si="44"/>
        <v>41422.075821759259</v>
      </c>
    </row>
    <row r="907" spans="1:19" ht="48" x14ac:dyDescent="0.2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42"/>
        <v>131</v>
      </c>
      <c r="O907" t="s">
        <v>8274</v>
      </c>
      <c r="P907">
        <f t="shared" si="43"/>
        <v>96.08</v>
      </c>
      <c r="Q907" s="11" t="s">
        <v>8328</v>
      </c>
      <c r="R907" t="s">
        <v>8332</v>
      </c>
      <c r="S907" s="16">
        <f t="shared" si="44"/>
        <v>41422.822824074072</v>
      </c>
    </row>
    <row r="908" spans="1:19" ht="48" x14ac:dyDescent="0.2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42"/>
        <v>103</v>
      </c>
      <c r="O908" t="s">
        <v>8283</v>
      </c>
      <c r="P908">
        <f t="shared" si="43"/>
        <v>156.16999999999999</v>
      </c>
      <c r="Q908" s="11" t="s">
        <v>8314</v>
      </c>
      <c r="R908" t="s">
        <v>8315</v>
      </c>
      <c r="S908" s="16">
        <f t="shared" si="44"/>
        <v>41981.782060185185</v>
      </c>
    </row>
    <row r="909" spans="1:19" ht="48" x14ac:dyDescent="0.2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42"/>
        <v>60</v>
      </c>
      <c r="O909" t="s">
        <v>8301</v>
      </c>
      <c r="P909">
        <f t="shared" si="43"/>
        <v>61.31</v>
      </c>
      <c r="Q909" s="11" t="s">
        <v>8324</v>
      </c>
      <c r="R909" t="s">
        <v>8325</v>
      </c>
      <c r="S909" s="16">
        <f t="shared" si="44"/>
        <v>42097.732418981483</v>
      </c>
    </row>
    <row r="910" spans="1:19" ht="16" x14ac:dyDescent="0.2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42"/>
        <v>102</v>
      </c>
      <c r="O910" t="s">
        <v>8269</v>
      </c>
      <c r="P910">
        <f t="shared" si="43"/>
        <v>193.62</v>
      </c>
      <c r="Q910" s="11" t="s">
        <v>8324</v>
      </c>
      <c r="R910" t="s">
        <v>8327</v>
      </c>
      <c r="S910" s="16">
        <f t="shared" si="44"/>
        <v>42323.70930555556</v>
      </c>
    </row>
    <row r="911" spans="1:19" ht="48" x14ac:dyDescent="0.2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42"/>
        <v>110</v>
      </c>
      <c r="O911" t="s">
        <v>8267</v>
      </c>
      <c r="P911">
        <f t="shared" si="43"/>
        <v>42.87</v>
      </c>
      <c r="Q911" s="11" t="s">
        <v>8322</v>
      </c>
      <c r="R911" t="s">
        <v>8323</v>
      </c>
      <c r="S911" s="16">
        <f t="shared" si="44"/>
        <v>40893.551724537036</v>
      </c>
    </row>
    <row r="912" spans="1:19" ht="32" x14ac:dyDescent="0.2">
      <c r="A912">
        <v>910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42"/>
        <v>143</v>
      </c>
      <c r="O912" t="s">
        <v>8274</v>
      </c>
      <c r="P912">
        <f t="shared" si="43"/>
        <v>162.27000000000001</v>
      </c>
      <c r="Q912" s="11" t="s">
        <v>8328</v>
      </c>
      <c r="R912" t="s">
        <v>8332</v>
      </c>
      <c r="S912" s="16">
        <f t="shared" si="44"/>
        <v>40983.055949074071</v>
      </c>
    </row>
    <row r="913" spans="1:19" ht="32" x14ac:dyDescent="0.2">
      <c r="A913">
        <v>911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42"/>
        <v>119</v>
      </c>
      <c r="O913" t="s">
        <v>8269</v>
      </c>
      <c r="P913">
        <f t="shared" si="43"/>
        <v>66.11</v>
      </c>
      <c r="Q913" s="11" t="s">
        <v>8324</v>
      </c>
      <c r="R913" t="s">
        <v>8327</v>
      </c>
      <c r="S913" s="16">
        <f t="shared" si="44"/>
        <v>41920.787534722222</v>
      </c>
    </row>
    <row r="914" spans="1:19" ht="48" x14ac:dyDescent="0.2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42"/>
        <v>101</v>
      </c>
      <c r="O914" t="s">
        <v>8269</v>
      </c>
      <c r="P914">
        <f t="shared" si="43"/>
        <v>46.77</v>
      </c>
      <c r="Q914" s="11" t="s">
        <v>8324</v>
      </c>
      <c r="R914" t="s">
        <v>8327</v>
      </c>
      <c r="S914" s="16">
        <f t="shared" si="44"/>
        <v>40883.949317129627</v>
      </c>
    </row>
    <row r="915" spans="1:19" ht="48" x14ac:dyDescent="0.2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42"/>
        <v>109</v>
      </c>
      <c r="O915" t="s">
        <v>8277</v>
      </c>
      <c r="P915">
        <f t="shared" si="43"/>
        <v>68.48</v>
      </c>
      <c r="Q915" s="11" t="s">
        <v>8328</v>
      </c>
      <c r="R915" t="s">
        <v>8329</v>
      </c>
      <c r="S915" s="16">
        <f t="shared" si="44"/>
        <v>40850.111064814817</v>
      </c>
    </row>
    <row r="916" spans="1:19" ht="32" x14ac:dyDescent="0.2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42"/>
        <v>141</v>
      </c>
      <c r="O916" t="s">
        <v>8264</v>
      </c>
      <c r="P916">
        <f t="shared" si="43"/>
        <v>90.38</v>
      </c>
      <c r="Q916" s="11" t="s">
        <v>8322</v>
      </c>
      <c r="R916" t="s">
        <v>8344</v>
      </c>
      <c r="S916" s="16">
        <f t="shared" si="44"/>
        <v>40753.758425925924</v>
      </c>
    </row>
    <row r="917" spans="1:19" ht="48" x14ac:dyDescent="0.2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42"/>
        <v>101</v>
      </c>
      <c r="O917" t="s">
        <v>8301</v>
      </c>
      <c r="P917">
        <f t="shared" si="43"/>
        <v>234.67</v>
      </c>
      <c r="Q917" s="11" t="s">
        <v>8324</v>
      </c>
      <c r="R917" t="s">
        <v>8325</v>
      </c>
      <c r="S917" s="16">
        <f t="shared" si="44"/>
        <v>42170.846446759257</v>
      </c>
    </row>
    <row r="918" spans="1:19" ht="48" x14ac:dyDescent="0.2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42"/>
        <v>102</v>
      </c>
      <c r="O918" t="s">
        <v>8274</v>
      </c>
      <c r="P918">
        <f t="shared" si="43"/>
        <v>107.98</v>
      </c>
      <c r="Q918" s="11" t="s">
        <v>8328</v>
      </c>
      <c r="R918" t="s">
        <v>8332</v>
      </c>
      <c r="S918" s="16">
        <f t="shared" si="44"/>
        <v>41950.29483796296</v>
      </c>
    </row>
    <row r="919" spans="1:19" ht="48" x14ac:dyDescent="0.2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42"/>
        <v>117</v>
      </c>
      <c r="O919" t="s">
        <v>8269</v>
      </c>
      <c r="P919">
        <f t="shared" si="43"/>
        <v>81.569999999999993</v>
      </c>
      <c r="Q919" s="11" t="s">
        <v>8324</v>
      </c>
      <c r="R919" t="s">
        <v>8327</v>
      </c>
      <c r="S919" s="16">
        <f t="shared" si="44"/>
        <v>42167.023206018523</v>
      </c>
    </row>
    <row r="920" spans="1:19" ht="48" x14ac:dyDescent="0.2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42"/>
        <v>506</v>
      </c>
      <c r="O920" t="s">
        <v>8293</v>
      </c>
      <c r="P920">
        <f t="shared" si="43"/>
        <v>36.33</v>
      </c>
      <c r="Q920" s="11" t="s">
        <v>8309</v>
      </c>
      <c r="R920" t="s">
        <v>8310</v>
      </c>
      <c r="S920" s="16">
        <f t="shared" si="44"/>
        <v>42661.176817129628</v>
      </c>
    </row>
    <row r="921" spans="1:19" ht="48" x14ac:dyDescent="0.2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42"/>
        <v>100</v>
      </c>
      <c r="O921" t="s">
        <v>8272</v>
      </c>
      <c r="P921">
        <f t="shared" si="43"/>
        <v>127.33</v>
      </c>
      <c r="Q921" s="11" t="s">
        <v>8312</v>
      </c>
      <c r="R921" t="s">
        <v>8334</v>
      </c>
      <c r="S921" s="16">
        <f t="shared" si="44"/>
        <v>41988.548831018517</v>
      </c>
    </row>
    <row r="922" spans="1:19" ht="48" x14ac:dyDescent="0.2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42"/>
        <v>100</v>
      </c>
      <c r="O922" t="s">
        <v>8278</v>
      </c>
      <c r="P922">
        <f t="shared" si="43"/>
        <v>57.38</v>
      </c>
      <c r="Q922" s="11" t="s">
        <v>8328</v>
      </c>
      <c r="R922" t="s">
        <v>8330</v>
      </c>
      <c r="S922" s="16">
        <f t="shared" si="44"/>
        <v>42426.407592592594</v>
      </c>
    </row>
    <row r="923" spans="1:19" ht="32" x14ac:dyDescent="0.2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42"/>
        <v>14</v>
      </c>
      <c r="O923" t="s">
        <v>8268</v>
      </c>
      <c r="P923">
        <f t="shared" si="43"/>
        <v>102.38</v>
      </c>
      <c r="Q923" s="11" t="s">
        <v>8322</v>
      </c>
      <c r="R923" t="s">
        <v>8340</v>
      </c>
      <c r="S923" s="16">
        <f t="shared" si="44"/>
        <v>42552.653993055559</v>
      </c>
    </row>
    <row r="924" spans="1:19" ht="48" x14ac:dyDescent="0.2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42"/>
        <v>35</v>
      </c>
      <c r="O924" t="s">
        <v>8271</v>
      </c>
      <c r="P924">
        <f t="shared" si="43"/>
        <v>153.88999999999999</v>
      </c>
      <c r="Q924" s="11" t="s">
        <v>8309</v>
      </c>
      <c r="R924" t="s">
        <v>8311</v>
      </c>
      <c r="S924" s="16">
        <f t="shared" si="44"/>
        <v>41856.865717592591</v>
      </c>
    </row>
    <row r="925" spans="1:19" ht="48" x14ac:dyDescent="0.2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42"/>
        <v>115</v>
      </c>
      <c r="O925" t="s">
        <v>8264</v>
      </c>
      <c r="P925">
        <f t="shared" si="43"/>
        <v>123.29</v>
      </c>
      <c r="Q925" s="11" t="s">
        <v>8322</v>
      </c>
      <c r="R925" t="s">
        <v>8344</v>
      </c>
      <c r="S925" s="16">
        <f t="shared" si="44"/>
        <v>41402.752222222225</v>
      </c>
    </row>
    <row r="926" spans="1:19" ht="48" x14ac:dyDescent="0.2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42"/>
        <v>114</v>
      </c>
      <c r="O926" t="s">
        <v>8278</v>
      </c>
      <c r="P926">
        <f t="shared" si="43"/>
        <v>55.8</v>
      </c>
      <c r="Q926" s="11" t="s">
        <v>8328</v>
      </c>
      <c r="R926" t="s">
        <v>8330</v>
      </c>
      <c r="S926" s="16">
        <f t="shared" si="44"/>
        <v>41548.747418981482</v>
      </c>
    </row>
    <row r="927" spans="1:19" ht="48" x14ac:dyDescent="0.2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42"/>
        <v>171</v>
      </c>
      <c r="O927" t="s">
        <v>8274</v>
      </c>
      <c r="P927">
        <f t="shared" si="43"/>
        <v>62.87</v>
      </c>
      <c r="Q927" s="11" t="s">
        <v>8328</v>
      </c>
      <c r="R927" t="s">
        <v>8332</v>
      </c>
      <c r="S927" s="16">
        <f t="shared" si="44"/>
        <v>42720.066192129627</v>
      </c>
    </row>
    <row r="928" spans="1:19" ht="32" x14ac:dyDescent="0.2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42"/>
        <v>342</v>
      </c>
      <c r="O928" t="s">
        <v>8278</v>
      </c>
      <c r="P928">
        <f t="shared" si="43"/>
        <v>43.03</v>
      </c>
      <c r="Q928" s="11" t="s">
        <v>8328</v>
      </c>
      <c r="R928" t="s">
        <v>8330</v>
      </c>
      <c r="S928" s="16">
        <f t="shared" si="44"/>
        <v>42611.483206018514</v>
      </c>
    </row>
    <row r="929" spans="1:19" ht="48" x14ac:dyDescent="0.2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42"/>
        <v>12</v>
      </c>
      <c r="O929" t="s">
        <v>8303</v>
      </c>
      <c r="P929">
        <f t="shared" si="43"/>
        <v>356.84</v>
      </c>
      <c r="Q929" s="11" t="s">
        <v>8324</v>
      </c>
      <c r="R929" t="s">
        <v>8336</v>
      </c>
      <c r="S929" s="16">
        <f t="shared" si="44"/>
        <v>42118.346435185187</v>
      </c>
    </row>
    <row r="930" spans="1:19" ht="48" x14ac:dyDescent="0.2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42"/>
        <v>68</v>
      </c>
      <c r="O930" t="s">
        <v>8283</v>
      </c>
      <c r="P930">
        <f t="shared" si="43"/>
        <v>48.25</v>
      </c>
      <c r="Q930" s="11" t="s">
        <v>8314</v>
      </c>
      <c r="R930" t="s">
        <v>8315</v>
      </c>
      <c r="S930" s="16">
        <f t="shared" si="44"/>
        <v>42689.56931712963</v>
      </c>
    </row>
    <row r="931" spans="1:19" ht="48" x14ac:dyDescent="0.2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42"/>
        <v>135</v>
      </c>
      <c r="O931" t="s">
        <v>8274</v>
      </c>
      <c r="P931">
        <f t="shared" si="43"/>
        <v>60.18</v>
      </c>
      <c r="Q931" s="11" t="s">
        <v>8328</v>
      </c>
      <c r="R931" t="s">
        <v>8332</v>
      </c>
      <c r="S931" s="16">
        <f t="shared" si="44"/>
        <v>42634.614780092597</v>
      </c>
    </row>
    <row r="932" spans="1:19" ht="48" x14ac:dyDescent="0.2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42"/>
        <v>134</v>
      </c>
      <c r="O932" t="s">
        <v>8267</v>
      </c>
      <c r="P932">
        <f t="shared" si="43"/>
        <v>108.15</v>
      </c>
      <c r="Q932" s="11" t="s">
        <v>8322</v>
      </c>
      <c r="R932" t="s">
        <v>8323</v>
      </c>
      <c r="S932" s="16">
        <f t="shared" si="44"/>
        <v>40430.604328703703</v>
      </c>
    </row>
    <row r="933" spans="1:19" ht="48" x14ac:dyDescent="0.2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42"/>
        <v>112</v>
      </c>
      <c r="O933" t="s">
        <v>8290</v>
      </c>
      <c r="P933">
        <f t="shared" si="43"/>
        <v>159.52000000000001</v>
      </c>
      <c r="Q933" s="11" t="s">
        <v>8328</v>
      </c>
      <c r="R933" t="s">
        <v>8339</v>
      </c>
      <c r="S933" s="16">
        <f t="shared" si="44"/>
        <v>42416.407129629632</v>
      </c>
    </row>
    <row r="934" spans="1:19" ht="16" x14ac:dyDescent="0.2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42"/>
        <v>39</v>
      </c>
      <c r="O934" t="s">
        <v>8268</v>
      </c>
      <c r="P934">
        <f t="shared" si="43"/>
        <v>393.59</v>
      </c>
      <c r="Q934" s="11" t="s">
        <v>8322</v>
      </c>
      <c r="R934" t="s">
        <v>8340</v>
      </c>
      <c r="S934" s="16">
        <f t="shared" si="44"/>
        <v>42024.888692129629</v>
      </c>
    </row>
    <row r="935" spans="1:19" ht="48" x14ac:dyDescent="0.2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42"/>
        <v>67</v>
      </c>
      <c r="O935" t="s">
        <v>8301</v>
      </c>
      <c r="P935">
        <f t="shared" si="43"/>
        <v>99.76</v>
      </c>
      <c r="Q935" s="11" t="s">
        <v>8324</v>
      </c>
      <c r="R935" t="s">
        <v>8325</v>
      </c>
      <c r="S935" s="16">
        <f t="shared" si="44"/>
        <v>42248.535787037035</v>
      </c>
    </row>
    <row r="936" spans="1:19" ht="32" x14ac:dyDescent="0.2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42"/>
        <v>134</v>
      </c>
      <c r="O936" t="s">
        <v>8277</v>
      </c>
      <c r="P936">
        <f t="shared" si="43"/>
        <v>31.66</v>
      </c>
      <c r="Q936" s="11" t="s">
        <v>8328</v>
      </c>
      <c r="R936" t="s">
        <v>8329</v>
      </c>
      <c r="S936" s="16">
        <f t="shared" si="44"/>
        <v>41416.146944444445</v>
      </c>
    </row>
    <row r="937" spans="1:19" ht="48" x14ac:dyDescent="0.2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42"/>
        <v>13</v>
      </c>
      <c r="O937" t="s">
        <v>8271</v>
      </c>
      <c r="P937">
        <f t="shared" si="43"/>
        <v>69.41</v>
      </c>
      <c r="Q937" s="11" t="s">
        <v>8309</v>
      </c>
      <c r="R937" t="s">
        <v>8311</v>
      </c>
      <c r="S937" s="16">
        <f t="shared" si="44"/>
        <v>42444.583912037036</v>
      </c>
    </row>
    <row r="938" spans="1:19" ht="48" x14ac:dyDescent="0.2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42"/>
        <v>111</v>
      </c>
      <c r="O938" t="s">
        <v>8303</v>
      </c>
      <c r="P938">
        <f t="shared" si="43"/>
        <v>93.77</v>
      </c>
      <c r="Q938" s="11" t="s">
        <v>8324</v>
      </c>
      <c r="R938" t="s">
        <v>8336</v>
      </c>
      <c r="S938" s="16">
        <f t="shared" si="44"/>
        <v>42487.037905092591</v>
      </c>
    </row>
    <row r="939" spans="1:19" ht="48" x14ac:dyDescent="0.2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42"/>
        <v>123</v>
      </c>
      <c r="O939" t="s">
        <v>8267</v>
      </c>
      <c r="P939">
        <f t="shared" si="43"/>
        <v>114.59</v>
      </c>
      <c r="Q939" s="11" t="s">
        <v>8322</v>
      </c>
      <c r="R939" t="s">
        <v>8323</v>
      </c>
      <c r="S939" s="16">
        <f t="shared" si="44"/>
        <v>42697.32136574074</v>
      </c>
    </row>
    <row r="940" spans="1:19" ht="48" x14ac:dyDescent="0.2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42"/>
        <v>102</v>
      </c>
      <c r="O940" t="s">
        <v>8283</v>
      </c>
      <c r="P940">
        <f t="shared" si="43"/>
        <v>61.53</v>
      </c>
      <c r="Q940" s="11" t="s">
        <v>8314</v>
      </c>
      <c r="R940" t="s">
        <v>8315</v>
      </c>
      <c r="S940" s="16">
        <f t="shared" si="44"/>
        <v>42731.755787037036</v>
      </c>
    </row>
    <row r="941" spans="1:19" ht="48" x14ac:dyDescent="0.2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42"/>
        <v>25</v>
      </c>
      <c r="O941" t="s">
        <v>8301</v>
      </c>
      <c r="P941">
        <f t="shared" si="43"/>
        <v>58.18</v>
      </c>
      <c r="Q941" s="11" t="s">
        <v>8324</v>
      </c>
      <c r="R941" t="s">
        <v>8325</v>
      </c>
      <c r="S941" s="16">
        <f t="shared" si="44"/>
        <v>41844.125115740739</v>
      </c>
    </row>
    <row r="942" spans="1:19" ht="48" x14ac:dyDescent="0.2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42"/>
        <v>121</v>
      </c>
      <c r="O942" t="s">
        <v>8267</v>
      </c>
      <c r="P942">
        <f t="shared" si="43"/>
        <v>83.95</v>
      </c>
      <c r="Q942" s="11" t="s">
        <v>8322</v>
      </c>
      <c r="R942" t="s">
        <v>8323</v>
      </c>
      <c r="S942" s="16">
        <f t="shared" si="44"/>
        <v>39950.163344907407</v>
      </c>
    </row>
    <row r="943" spans="1:19" ht="48" x14ac:dyDescent="0.2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42"/>
        <v>114</v>
      </c>
      <c r="O943" t="s">
        <v>8269</v>
      </c>
      <c r="P943">
        <f t="shared" si="43"/>
        <v>105.21</v>
      </c>
      <c r="Q943" s="11" t="s">
        <v>8324</v>
      </c>
      <c r="R943" t="s">
        <v>8327</v>
      </c>
      <c r="S943" s="16">
        <f t="shared" si="44"/>
        <v>42431.102534722217</v>
      </c>
    </row>
    <row r="944" spans="1:19" ht="48" x14ac:dyDescent="0.2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42"/>
        <v>13</v>
      </c>
      <c r="O944" t="s">
        <v>8271</v>
      </c>
      <c r="P944">
        <f t="shared" si="43"/>
        <v>161.22</v>
      </c>
      <c r="Q944" s="11" t="s">
        <v>8309</v>
      </c>
      <c r="R944" t="s">
        <v>8311</v>
      </c>
      <c r="S944" s="16">
        <f t="shared" si="44"/>
        <v>41773.294560185182</v>
      </c>
    </row>
    <row r="945" spans="1:19" ht="48" x14ac:dyDescent="0.2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42"/>
        <v>120</v>
      </c>
      <c r="O945" t="s">
        <v>8298</v>
      </c>
      <c r="P945">
        <f t="shared" si="43"/>
        <v>49.19</v>
      </c>
      <c r="Q945" s="11" t="s">
        <v>8328</v>
      </c>
      <c r="R945" t="s">
        <v>8342</v>
      </c>
      <c r="S945" s="16">
        <f t="shared" si="44"/>
        <v>40973.773182870369</v>
      </c>
    </row>
    <row r="946" spans="1:19" ht="48" x14ac:dyDescent="0.2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42"/>
        <v>13</v>
      </c>
      <c r="O946" t="s">
        <v>8271</v>
      </c>
      <c r="P946">
        <f t="shared" si="43"/>
        <v>65</v>
      </c>
      <c r="Q946" s="11" t="s">
        <v>8309</v>
      </c>
      <c r="R946" t="s">
        <v>8311</v>
      </c>
      <c r="S946" s="16">
        <f t="shared" si="44"/>
        <v>42510.604699074072</v>
      </c>
    </row>
    <row r="947" spans="1:19" ht="48" x14ac:dyDescent="0.2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42"/>
        <v>101</v>
      </c>
      <c r="O947" t="s">
        <v>8298</v>
      </c>
      <c r="P947">
        <f t="shared" si="43"/>
        <v>43.7</v>
      </c>
      <c r="Q947" s="11" t="s">
        <v>8328</v>
      </c>
      <c r="R947" t="s">
        <v>8342</v>
      </c>
      <c r="S947" s="16">
        <f t="shared" si="44"/>
        <v>42228.634328703702</v>
      </c>
    </row>
    <row r="948" spans="1:19" ht="48" x14ac:dyDescent="0.2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42"/>
        <v>12</v>
      </c>
      <c r="O948" t="s">
        <v>8268</v>
      </c>
      <c r="P948">
        <f t="shared" si="43"/>
        <v>38.479999999999997</v>
      </c>
      <c r="Q948" s="11" t="s">
        <v>8322</v>
      </c>
      <c r="R948" t="s">
        <v>8340</v>
      </c>
      <c r="S948" s="16">
        <f t="shared" si="44"/>
        <v>41703.721979166665</v>
      </c>
    </row>
    <row r="949" spans="1:19" ht="48" x14ac:dyDescent="0.2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42"/>
        <v>109</v>
      </c>
      <c r="O949" t="s">
        <v>8301</v>
      </c>
      <c r="P949">
        <f t="shared" si="43"/>
        <v>94.64</v>
      </c>
      <c r="Q949" s="11" t="s">
        <v>8324</v>
      </c>
      <c r="R949" t="s">
        <v>8325</v>
      </c>
      <c r="S949" s="16">
        <f t="shared" si="44"/>
        <v>42418.031180555554</v>
      </c>
    </row>
    <row r="950" spans="1:19" ht="48" x14ac:dyDescent="0.2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42"/>
        <v>118</v>
      </c>
      <c r="O950" t="s">
        <v>8283</v>
      </c>
      <c r="P950">
        <f t="shared" si="43"/>
        <v>93.07</v>
      </c>
      <c r="Q950" s="11" t="s">
        <v>8314</v>
      </c>
      <c r="R950" t="s">
        <v>8315</v>
      </c>
      <c r="S950" s="16">
        <f t="shared" si="44"/>
        <v>42026.605057870373</v>
      </c>
    </row>
    <row r="951" spans="1:19" ht="48" x14ac:dyDescent="0.2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42"/>
        <v>43</v>
      </c>
      <c r="O951" t="s">
        <v>8271</v>
      </c>
      <c r="P951">
        <f t="shared" si="43"/>
        <v>89.19</v>
      </c>
      <c r="Q951" s="11" t="s">
        <v>8309</v>
      </c>
      <c r="R951" t="s">
        <v>8311</v>
      </c>
      <c r="S951" s="16">
        <f t="shared" si="44"/>
        <v>42194.833784722221</v>
      </c>
    </row>
    <row r="952" spans="1:19" ht="48" x14ac:dyDescent="0.2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42"/>
        <v>102</v>
      </c>
      <c r="O952" t="s">
        <v>8277</v>
      </c>
      <c r="P952">
        <f t="shared" si="43"/>
        <v>35.549999999999997</v>
      </c>
      <c r="Q952" s="11" t="s">
        <v>8328</v>
      </c>
      <c r="R952" t="s">
        <v>8329</v>
      </c>
      <c r="S952" s="16">
        <f t="shared" si="44"/>
        <v>41680.583402777782</v>
      </c>
    </row>
    <row r="953" spans="1:19" ht="32" x14ac:dyDescent="0.2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42"/>
        <v>100</v>
      </c>
      <c r="O953" t="s">
        <v>8269</v>
      </c>
      <c r="P953">
        <f t="shared" si="43"/>
        <v>209.84</v>
      </c>
      <c r="Q953" s="11" t="s">
        <v>8324</v>
      </c>
      <c r="R953" t="s">
        <v>8327</v>
      </c>
      <c r="S953" s="16">
        <f t="shared" si="44"/>
        <v>42253.928530092591</v>
      </c>
    </row>
    <row r="954" spans="1:19" ht="48" x14ac:dyDescent="0.2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42"/>
        <v>130</v>
      </c>
      <c r="O954" t="s">
        <v>8278</v>
      </c>
      <c r="P954">
        <f t="shared" si="43"/>
        <v>39.159999999999997</v>
      </c>
      <c r="Q954" s="11" t="s">
        <v>8328</v>
      </c>
      <c r="R954" t="s">
        <v>8330</v>
      </c>
      <c r="S954" s="16">
        <f t="shared" si="44"/>
        <v>42555.166712962964</v>
      </c>
    </row>
    <row r="955" spans="1:19" ht="48" x14ac:dyDescent="0.2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42"/>
        <v>100</v>
      </c>
      <c r="O955" t="s">
        <v>8298</v>
      </c>
      <c r="P955">
        <f t="shared" si="43"/>
        <v>135.41999999999999</v>
      </c>
      <c r="Q955" s="11" t="s">
        <v>8328</v>
      </c>
      <c r="R955" t="s">
        <v>8342</v>
      </c>
      <c r="S955" s="16">
        <f t="shared" si="44"/>
        <v>42081.864641203705</v>
      </c>
    </row>
    <row r="956" spans="1:19" ht="48" x14ac:dyDescent="0.2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42"/>
        <v>108</v>
      </c>
      <c r="O956" t="s">
        <v>8267</v>
      </c>
      <c r="P956">
        <f t="shared" si="43"/>
        <v>72.87</v>
      </c>
      <c r="Q956" s="11" t="s">
        <v>8322</v>
      </c>
      <c r="R956" t="s">
        <v>8323</v>
      </c>
      <c r="S956" s="16">
        <f t="shared" si="44"/>
        <v>42093.760046296295</v>
      </c>
    </row>
    <row r="957" spans="1:19" ht="48" x14ac:dyDescent="0.2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42"/>
        <v>107</v>
      </c>
      <c r="O957" t="s">
        <v>8274</v>
      </c>
      <c r="P957">
        <f t="shared" si="43"/>
        <v>88.19</v>
      </c>
      <c r="Q957" s="11" t="s">
        <v>8328</v>
      </c>
      <c r="R957" t="s">
        <v>8332</v>
      </c>
      <c r="S957" s="16">
        <f t="shared" si="44"/>
        <v>42018.99863425926</v>
      </c>
    </row>
    <row r="958" spans="1:19" ht="48" x14ac:dyDescent="0.2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42"/>
        <v>107</v>
      </c>
      <c r="O958" t="s">
        <v>8277</v>
      </c>
      <c r="P958">
        <f t="shared" si="43"/>
        <v>59.82</v>
      </c>
      <c r="Q958" s="11" t="s">
        <v>8328</v>
      </c>
      <c r="R958" t="s">
        <v>8329</v>
      </c>
      <c r="S958" s="16">
        <f t="shared" si="44"/>
        <v>41307.987696759257</v>
      </c>
    </row>
    <row r="959" spans="1:19" ht="48" x14ac:dyDescent="0.2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42"/>
        <v>106</v>
      </c>
      <c r="O959" t="s">
        <v>8264</v>
      </c>
      <c r="P959">
        <f t="shared" si="43"/>
        <v>375.76</v>
      </c>
      <c r="Q959" s="11" t="s">
        <v>8322</v>
      </c>
      <c r="R959" t="s">
        <v>8344</v>
      </c>
      <c r="S959" s="16">
        <f t="shared" si="44"/>
        <v>42291.556076388893</v>
      </c>
    </row>
    <row r="960" spans="1:19" ht="32" x14ac:dyDescent="0.2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42"/>
        <v>128</v>
      </c>
      <c r="O960" t="s">
        <v>8299</v>
      </c>
      <c r="P960">
        <f t="shared" si="43"/>
        <v>63.87</v>
      </c>
      <c r="Q960" s="11" t="s">
        <v>8309</v>
      </c>
      <c r="R960" t="s">
        <v>8316</v>
      </c>
      <c r="S960" s="16">
        <f t="shared" si="44"/>
        <v>42108.538449074069</v>
      </c>
    </row>
    <row r="961" spans="1:19" ht="32" x14ac:dyDescent="0.2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42"/>
        <v>14</v>
      </c>
      <c r="O961" t="s">
        <v>8280</v>
      </c>
      <c r="P961">
        <f t="shared" si="43"/>
        <v>43.42</v>
      </c>
      <c r="Q961" s="11" t="s">
        <v>8317</v>
      </c>
      <c r="R961" t="s">
        <v>8335</v>
      </c>
      <c r="S961" s="16">
        <f t="shared" si="44"/>
        <v>41723.799386574072</v>
      </c>
    </row>
    <row r="962" spans="1:19" ht="32" x14ac:dyDescent="0.2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45" xml:space="preserve"> ROUND(E962/D962*100,0)</f>
        <v>21</v>
      </c>
      <c r="O962" t="s">
        <v>8288</v>
      </c>
      <c r="P962">
        <f t="shared" ref="P962:P1025" si="46">IFERROR(ROUND(E962/L962,2),0)</f>
        <v>108.05</v>
      </c>
      <c r="Q962" s="11" t="s">
        <v>8312</v>
      </c>
      <c r="R962" t="s">
        <v>8350</v>
      </c>
      <c r="S962" s="16">
        <f t="shared" ref="S962:S1025" si="47">(((J962/60)/60)/24)+DATE(1970,1,1)</f>
        <v>42549.916712962964</v>
      </c>
    </row>
    <row r="963" spans="1:19" ht="16" x14ac:dyDescent="0.2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45"/>
        <v>106</v>
      </c>
      <c r="O963" t="s">
        <v>8274</v>
      </c>
      <c r="P963">
        <f t="shared" si="46"/>
        <v>108.02</v>
      </c>
      <c r="Q963" s="11" t="s">
        <v>8328</v>
      </c>
      <c r="R963" t="s">
        <v>8332</v>
      </c>
      <c r="S963" s="16">
        <f t="shared" si="47"/>
        <v>40585.796817129631</v>
      </c>
    </row>
    <row r="964" spans="1:19" ht="48" x14ac:dyDescent="0.2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45"/>
        <v>106</v>
      </c>
      <c r="O964" t="s">
        <v>8283</v>
      </c>
      <c r="P964">
        <f t="shared" si="46"/>
        <v>138.26</v>
      </c>
      <c r="Q964" s="11" t="s">
        <v>8314</v>
      </c>
      <c r="R964" t="s">
        <v>8315</v>
      </c>
      <c r="S964" s="16">
        <f t="shared" si="47"/>
        <v>42761.846122685187</v>
      </c>
    </row>
    <row r="965" spans="1:19" ht="48" x14ac:dyDescent="0.2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45"/>
        <v>106</v>
      </c>
      <c r="O965" t="s">
        <v>8269</v>
      </c>
      <c r="P965">
        <f t="shared" si="46"/>
        <v>69.89</v>
      </c>
      <c r="Q965" s="11" t="s">
        <v>8324</v>
      </c>
      <c r="R965" t="s">
        <v>8327</v>
      </c>
      <c r="S965" s="16">
        <f t="shared" si="47"/>
        <v>41808.669571759259</v>
      </c>
    </row>
    <row r="966" spans="1:19" ht="48" x14ac:dyDescent="0.2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45"/>
        <v>126</v>
      </c>
      <c r="O966" t="s">
        <v>8267</v>
      </c>
      <c r="P966">
        <f t="shared" si="46"/>
        <v>88.85</v>
      </c>
      <c r="Q966" s="11" t="s">
        <v>8322</v>
      </c>
      <c r="R966" t="s">
        <v>8323</v>
      </c>
      <c r="S966" s="16">
        <f t="shared" si="47"/>
        <v>42549.076157407413</v>
      </c>
    </row>
    <row r="967" spans="1:19" ht="48" x14ac:dyDescent="0.2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45"/>
        <v>42</v>
      </c>
      <c r="O967" t="s">
        <v>8269</v>
      </c>
      <c r="P967">
        <f t="shared" si="46"/>
        <v>105.03</v>
      </c>
      <c r="Q967" s="11" t="s">
        <v>8324</v>
      </c>
      <c r="R967" t="s">
        <v>8327</v>
      </c>
      <c r="S967" s="16">
        <f t="shared" si="47"/>
        <v>42618.827013888891</v>
      </c>
    </row>
    <row r="968" spans="1:19" ht="32" x14ac:dyDescent="0.2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45"/>
        <v>126</v>
      </c>
      <c r="O968" t="s">
        <v>8274</v>
      </c>
      <c r="P968">
        <f t="shared" si="46"/>
        <v>88.75</v>
      </c>
      <c r="Q968" s="11" t="s">
        <v>8328</v>
      </c>
      <c r="R968" t="s">
        <v>8332</v>
      </c>
      <c r="S968" s="16">
        <f t="shared" si="47"/>
        <v>42096.633206018523</v>
      </c>
    </row>
    <row r="969" spans="1:19" ht="32" x14ac:dyDescent="0.2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45"/>
        <v>126</v>
      </c>
      <c r="O969" t="s">
        <v>8272</v>
      </c>
      <c r="P969">
        <f t="shared" si="46"/>
        <v>88.73</v>
      </c>
      <c r="Q969" s="11" t="s">
        <v>8312</v>
      </c>
      <c r="R969" t="s">
        <v>8334</v>
      </c>
      <c r="S969" s="16">
        <f t="shared" si="47"/>
        <v>40879.795682870368</v>
      </c>
    </row>
    <row r="970" spans="1:19" ht="16" x14ac:dyDescent="0.2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45"/>
        <v>126</v>
      </c>
      <c r="O970" t="s">
        <v>8269</v>
      </c>
      <c r="P970">
        <f t="shared" si="46"/>
        <v>67.739999999999995</v>
      </c>
      <c r="Q970" s="11" t="s">
        <v>8324</v>
      </c>
      <c r="R970" t="s">
        <v>8327</v>
      </c>
      <c r="S970" s="16">
        <f t="shared" si="47"/>
        <v>42154.873124999998</v>
      </c>
    </row>
    <row r="971" spans="1:19" ht="48" x14ac:dyDescent="0.2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45"/>
        <v>39</v>
      </c>
      <c r="O971" t="s">
        <v>8301</v>
      </c>
      <c r="P971">
        <f t="shared" si="46"/>
        <v>69.53</v>
      </c>
      <c r="Q971" s="11" t="s">
        <v>8324</v>
      </c>
      <c r="R971" t="s">
        <v>8325</v>
      </c>
      <c r="S971" s="16">
        <f t="shared" si="47"/>
        <v>42555.340486111112</v>
      </c>
    </row>
    <row r="972" spans="1:19" ht="16" x14ac:dyDescent="0.2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45"/>
        <v>104</v>
      </c>
      <c r="O972" t="s">
        <v>8298</v>
      </c>
      <c r="P972">
        <f t="shared" si="46"/>
        <v>82.33</v>
      </c>
      <c r="Q972" s="11" t="s">
        <v>8328</v>
      </c>
      <c r="R972" t="s">
        <v>8342</v>
      </c>
      <c r="S972" s="16">
        <f t="shared" si="47"/>
        <v>40948.080729166664</v>
      </c>
    </row>
    <row r="973" spans="1:19" ht="48" x14ac:dyDescent="0.2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45"/>
        <v>156</v>
      </c>
      <c r="O973" t="s">
        <v>8267</v>
      </c>
      <c r="P973">
        <f t="shared" si="46"/>
        <v>55.22</v>
      </c>
      <c r="Q973" s="11" t="s">
        <v>8322</v>
      </c>
      <c r="R973" t="s">
        <v>8323</v>
      </c>
      <c r="S973" s="16">
        <f t="shared" si="47"/>
        <v>40969.912372685183</v>
      </c>
    </row>
    <row r="974" spans="1:19" ht="32" x14ac:dyDescent="0.2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45"/>
        <v>125</v>
      </c>
      <c r="O974" t="s">
        <v>8290</v>
      </c>
      <c r="P974">
        <f t="shared" si="46"/>
        <v>168.51</v>
      </c>
      <c r="Q974" s="11" t="s">
        <v>8328</v>
      </c>
      <c r="R974" t="s">
        <v>8339</v>
      </c>
      <c r="S974" s="16">
        <f t="shared" si="47"/>
        <v>41146.824212962965</v>
      </c>
    </row>
    <row r="975" spans="1:19" ht="32" x14ac:dyDescent="0.2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45"/>
        <v>104</v>
      </c>
      <c r="O975" t="s">
        <v>8274</v>
      </c>
      <c r="P975">
        <f t="shared" si="46"/>
        <v>75.849999999999994</v>
      </c>
      <c r="Q975" s="11" t="s">
        <v>8328</v>
      </c>
      <c r="R975" t="s">
        <v>8332</v>
      </c>
      <c r="S975" s="16">
        <f t="shared" si="47"/>
        <v>41645.867280092592</v>
      </c>
    </row>
    <row r="976" spans="1:19" ht="48" x14ac:dyDescent="0.2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45"/>
        <v>183</v>
      </c>
      <c r="O976" t="s">
        <v>8272</v>
      </c>
      <c r="P976">
        <f t="shared" si="46"/>
        <v>71.44</v>
      </c>
      <c r="Q976" s="11" t="s">
        <v>8312</v>
      </c>
      <c r="R976" t="s">
        <v>8334</v>
      </c>
      <c r="S976" s="16">
        <f t="shared" si="47"/>
        <v>41430.038888888892</v>
      </c>
    </row>
    <row r="977" spans="1:19" ht="48" x14ac:dyDescent="0.2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45"/>
        <v>104</v>
      </c>
      <c r="O977" t="s">
        <v>8269</v>
      </c>
      <c r="P977">
        <f t="shared" si="46"/>
        <v>81.78</v>
      </c>
      <c r="Q977" s="11" t="s">
        <v>8324</v>
      </c>
      <c r="R977" t="s">
        <v>8327</v>
      </c>
      <c r="S977" s="16">
        <f t="shared" si="47"/>
        <v>42018.676898148144</v>
      </c>
    </row>
    <row r="978" spans="1:19" ht="32" x14ac:dyDescent="0.2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45"/>
        <v>207</v>
      </c>
      <c r="O978" t="s">
        <v>8283</v>
      </c>
      <c r="P978">
        <f t="shared" si="46"/>
        <v>221.79</v>
      </c>
      <c r="Q978" s="11" t="s">
        <v>8314</v>
      </c>
      <c r="R978" t="s">
        <v>8315</v>
      </c>
      <c r="S978" s="16">
        <f t="shared" si="47"/>
        <v>42756.501041666663</v>
      </c>
    </row>
    <row r="979" spans="1:19" ht="48" x14ac:dyDescent="0.2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45"/>
        <v>106</v>
      </c>
      <c r="O979" t="s">
        <v>8269</v>
      </c>
      <c r="P979">
        <f t="shared" si="46"/>
        <v>59.7</v>
      </c>
      <c r="Q979" s="11" t="s">
        <v>8324</v>
      </c>
      <c r="R979" t="s">
        <v>8327</v>
      </c>
      <c r="S979" s="16">
        <f t="shared" si="47"/>
        <v>42278.089039351849</v>
      </c>
    </row>
    <row r="980" spans="1:19" ht="32" x14ac:dyDescent="0.2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45"/>
        <v>155</v>
      </c>
      <c r="O980" t="s">
        <v>8275</v>
      </c>
      <c r="P980">
        <f t="shared" si="46"/>
        <v>46.67</v>
      </c>
      <c r="Q980" s="11" t="s">
        <v>8328</v>
      </c>
      <c r="R980" t="s">
        <v>8337</v>
      </c>
      <c r="S980" s="16">
        <f t="shared" si="47"/>
        <v>42452.827743055561</v>
      </c>
    </row>
    <row r="981" spans="1:19" ht="48" x14ac:dyDescent="0.2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45"/>
        <v>124</v>
      </c>
      <c r="O981" t="s">
        <v>8277</v>
      </c>
      <c r="P981">
        <f t="shared" si="46"/>
        <v>80.27</v>
      </c>
      <c r="Q981" s="11" t="s">
        <v>8328</v>
      </c>
      <c r="R981" t="s">
        <v>8329</v>
      </c>
      <c r="S981" s="16">
        <f t="shared" si="47"/>
        <v>40865.867141203707</v>
      </c>
    </row>
    <row r="982" spans="1:19" ht="48" x14ac:dyDescent="0.2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45"/>
        <v>106</v>
      </c>
      <c r="O982" t="s">
        <v>8269</v>
      </c>
      <c r="P982">
        <f t="shared" si="46"/>
        <v>136.78</v>
      </c>
      <c r="Q982" s="11" t="s">
        <v>8324</v>
      </c>
      <c r="R982" t="s">
        <v>8327</v>
      </c>
      <c r="S982" s="16">
        <f t="shared" si="47"/>
        <v>41926.942685185182</v>
      </c>
    </row>
    <row r="983" spans="1:19" ht="48" x14ac:dyDescent="0.2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45"/>
        <v>102</v>
      </c>
      <c r="O983" t="s">
        <v>8283</v>
      </c>
      <c r="P983">
        <f t="shared" si="46"/>
        <v>55.37</v>
      </c>
      <c r="Q983" s="11" t="s">
        <v>8314</v>
      </c>
      <c r="R983" t="s">
        <v>8315</v>
      </c>
      <c r="S983" s="16">
        <f t="shared" si="47"/>
        <v>42536.60701388889</v>
      </c>
    </row>
    <row r="984" spans="1:19" ht="48" x14ac:dyDescent="0.2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45"/>
        <v>26</v>
      </c>
      <c r="O984" t="s">
        <v>8269</v>
      </c>
      <c r="P984">
        <f t="shared" si="46"/>
        <v>65.34</v>
      </c>
      <c r="Q984" s="11" t="s">
        <v>8324</v>
      </c>
      <c r="R984" t="s">
        <v>8327</v>
      </c>
      <c r="S984" s="16">
        <f t="shared" si="47"/>
        <v>42614.268796296295</v>
      </c>
    </row>
    <row r="985" spans="1:19" ht="48" x14ac:dyDescent="0.2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45"/>
        <v>15</v>
      </c>
      <c r="O985" t="s">
        <v>8271</v>
      </c>
      <c r="P985">
        <f t="shared" si="46"/>
        <v>45.41</v>
      </c>
      <c r="Q985" s="11" t="s">
        <v>8309</v>
      </c>
      <c r="R985" t="s">
        <v>8311</v>
      </c>
      <c r="S985" s="16">
        <f t="shared" si="47"/>
        <v>41985.043657407412</v>
      </c>
    </row>
    <row r="986" spans="1:19" ht="48" x14ac:dyDescent="0.2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45"/>
        <v>122</v>
      </c>
      <c r="O986" t="s">
        <v>8272</v>
      </c>
      <c r="P986">
        <f t="shared" si="46"/>
        <v>56.67</v>
      </c>
      <c r="Q986" s="11" t="s">
        <v>8312</v>
      </c>
      <c r="R986" t="s">
        <v>8334</v>
      </c>
      <c r="S986" s="16">
        <f t="shared" si="47"/>
        <v>41667.275312500002</v>
      </c>
    </row>
    <row r="987" spans="1:19" ht="48" x14ac:dyDescent="0.2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45"/>
        <v>27</v>
      </c>
      <c r="O987" t="s">
        <v>8271</v>
      </c>
      <c r="P987">
        <f t="shared" si="46"/>
        <v>291.33</v>
      </c>
      <c r="Q987" s="11" t="s">
        <v>8309</v>
      </c>
      <c r="R987" t="s">
        <v>8311</v>
      </c>
      <c r="S987" s="16">
        <f t="shared" si="47"/>
        <v>41813.662962962961</v>
      </c>
    </row>
    <row r="988" spans="1:19" ht="48" x14ac:dyDescent="0.2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45"/>
        <v>102</v>
      </c>
      <c r="O988" t="s">
        <v>8298</v>
      </c>
      <c r="P988">
        <f t="shared" si="46"/>
        <v>165.16</v>
      </c>
      <c r="Q988" s="11" t="s">
        <v>8328</v>
      </c>
      <c r="R988" t="s">
        <v>8342</v>
      </c>
      <c r="S988" s="16">
        <f t="shared" si="47"/>
        <v>42618.625428240746</v>
      </c>
    </row>
    <row r="989" spans="1:19" ht="32" x14ac:dyDescent="0.2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45"/>
        <v>102</v>
      </c>
      <c r="O989" t="s">
        <v>8274</v>
      </c>
      <c r="P989">
        <f t="shared" si="46"/>
        <v>82.54</v>
      </c>
      <c r="Q989" s="11" t="s">
        <v>8328</v>
      </c>
      <c r="R989" t="s">
        <v>8332</v>
      </c>
      <c r="S989" s="16">
        <f t="shared" si="47"/>
        <v>40751.814432870371</v>
      </c>
    </row>
    <row r="990" spans="1:19" ht="16" x14ac:dyDescent="0.2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45"/>
        <v>102</v>
      </c>
      <c r="O990" t="s">
        <v>8274</v>
      </c>
      <c r="P990">
        <f t="shared" si="46"/>
        <v>148.78</v>
      </c>
      <c r="Q990" s="11" t="s">
        <v>8328</v>
      </c>
      <c r="R990" t="s">
        <v>8332</v>
      </c>
      <c r="S990" s="16">
        <f t="shared" si="47"/>
        <v>41718.878182870372</v>
      </c>
    </row>
    <row r="991" spans="1:19" ht="32" x14ac:dyDescent="0.2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45"/>
        <v>102</v>
      </c>
      <c r="O991" t="s">
        <v>8269</v>
      </c>
      <c r="P991">
        <f t="shared" si="46"/>
        <v>78.209999999999994</v>
      </c>
      <c r="Q991" s="11" t="s">
        <v>8324</v>
      </c>
      <c r="R991" t="s">
        <v>8327</v>
      </c>
      <c r="S991" s="16">
        <f t="shared" si="47"/>
        <v>42062.296412037031</v>
      </c>
    </row>
    <row r="992" spans="1:19" ht="48" x14ac:dyDescent="0.2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45"/>
        <v>101</v>
      </c>
      <c r="O992" t="s">
        <v>8267</v>
      </c>
      <c r="P992">
        <f t="shared" si="46"/>
        <v>160.16</v>
      </c>
      <c r="Q992" s="11" t="s">
        <v>8322</v>
      </c>
      <c r="R992" t="s">
        <v>8323</v>
      </c>
      <c r="S992" s="16">
        <f t="shared" si="47"/>
        <v>41543.735995370371</v>
      </c>
    </row>
    <row r="993" spans="1:19" ht="48" x14ac:dyDescent="0.2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45"/>
        <v>101</v>
      </c>
      <c r="O993" t="s">
        <v>8274</v>
      </c>
      <c r="P993">
        <f t="shared" si="46"/>
        <v>81.069999999999993</v>
      </c>
      <c r="Q993" s="11" t="s">
        <v>8328</v>
      </c>
      <c r="R993" t="s">
        <v>8332</v>
      </c>
      <c r="S993" s="16">
        <f t="shared" si="47"/>
        <v>41123.022268518522</v>
      </c>
    </row>
    <row r="994" spans="1:19" ht="32" x14ac:dyDescent="0.2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45"/>
        <v>122</v>
      </c>
      <c r="O994" t="s">
        <v>8269</v>
      </c>
      <c r="P994">
        <f t="shared" si="46"/>
        <v>129.36000000000001</v>
      </c>
      <c r="Q994" s="11" t="s">
        <v>8324</v>
      </c>
      <c r="R994" t="s">
        <v>8327</v>
      </c>
      <c r="S994" s="16">
        <f t="shared" si="47"/>
        <v>42219.019733796296</v>
      </c>
    </row>
    <row r="995" spans="1:19" ht="48" x14ac:dyDescent="0.2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45"/>
        <v>101</v>
      </c>
      <c r="O995" t="s">
        <v>8277</v>
      </c>
      <c r="P995">
        <f t="shared" si="46"/>
        <v>110.49</v>
      </c>
      <c r="Q995" s="11" t="s">
        <v>8328</v>
      </c>
      <c r="R995" t="s">
        <v>8329</v>
      </c>
      <c r="S995" s="16">
        <f t="shared" si="47"/>
        <v>40763.707546296297</v>
      </c>
    </row>
    <row r="996" spans="1:19" ht="48" x14ac:dyDescent="0.2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45"/>
        <v>202</v>
      </c>
      <c r="O996" t="s">
        <v>8274</v>
      </c>
      <c r="P996">
        <f t="shared" si="46"/>
        <v>55.7</v>
      </c>
      <c r="Q996" s="11" t="s">
        <v>8328</v>
      </c>
      <c r="R996" t="s">
        <v>8332</v>
      </c>
      <c r="S996" s="16">
        <f t="shared" si="47"/>
        <v>41579.845509259263</v>
      </c>
    </row>
    <row r="997" spans="1:19" ht="32" x14ac:dyDescent="0.2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45"/>
        <v>26</v>
      </c>
      <c r="O997" t="s">
        <v>8282</v>
      </c>
      <c r="P997">
        <f t="shared" si="46"/>
        <v>116.56</v>
      </c>
      <c r="Q997" s="11" t="s">
        <v>8320</v>
      </c>
      <c r="R997" t="s">
        <v>8346</v>
      </c>
      <c r="S997" s="16">
        <f t="shared" si="47"/>
        <v>42187.940081018518</v>
      </c>
    </row>
    <row r="998" spans="1:19" ht="48" x14ac:dyDescent="0.2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45"/>
        <v>121</v>
      </c>
      <c r="O998" t="s">
        <v>8274</v>
      </c>
      <c r="P998">
        <f t="shared" si="46"/>
        <v>163.78</v>
      </c>
      <c r="Q998" s="11" t="s">
        <v>8328</v>
      </c>
      <c r="R998" t="s">
        <v>8332</v>
      </c>
      <c r="S998" s="16">
        <f t="shared" si="47"/>
        <v>41003.60665509259</v>
      </c>
    </row>
    <row r="999" spans="1:19" ht="32" x14ac:dyDescent="0.2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45"/>
        <v>101</v>
      </c>
      <c r="O999" t="s">
        <v>8263</v>
      </c>
      <c r="P999">
        <f t="shared" si="46"/>
        <v>147.71</v>
      </c>
      <c r="Q999" s="11" t="s">
        <v>8322</v>
      </c>
      <c r="R999" t="s">
        <v>8333</v>
      </c>
      <c r="S999" s="16">
        <f t="shared" si="47"/>
        <v>41808.02648148148</v>
      </c>
    </row>
    <row r="1000" spans="1:19" ht="48" x14ac:dyDescent="0.2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45"/>
        <v>121</v>
      </c>
      <c r="O1000" t="s">
        <v>8277</v>
      </c>
      <c r="P1000">
        <f t="shared" si="46"/>
        <v>37.130000000000003</v>
      </c>
      <c r="Q1000" s="11" t="s">
        <v>8328</v>
      </c>
      <c r="R1000" t="s">
        <v>8329</v>
      </c>
      <c r="S1000" s="16">
        <f t="shared" si="47"/>
        <v>40050.643680555557</v>
      </c>
    </row>
    <row r="1001" spans="1:19" ht="48" x14ac:dyDescent="0.2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45"/>
        <v>101</v>
      </c>
      <c r="O1001" t="s">
        <v>8277</v>
      </c>
      <c r="P1001">
        <f t="shared" si="46"/>
        <v>53.47</v>
      </c>
      <c r="Q1001" s="11" t="s">
        <v>8328</v>
      </c>
      <c r="R1001" t="s">
        <v>8329</v>
      </c>
      <c r="S1001" s="16">
        <f t="shared" si="47"/>
        <v>40502.815868055557</v>
      </c>
    </row>
    <row r="1002" spans="1:19" ht="48" x14ac:dyDescent="0.2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45"/>
        <v>101</v>
      </c>
      <c r="O1002" t="s">
        <v>8274</v>
      </c>
      <c r="P1002">
        <f t="shared" si="46"/>
        <v>137.31</v>
      </c>
      <c r="Q1002" s="11" t="s">
        <v>8328</v>
      </c>
      <c r="R1002" t="s">
        <v>8332</v>
      </c>
      <c r="S1002" s="16">
        <f t="shared" si="47"/>
        <v>40747.012881944444</v>
      </c>
    </row>
    <row r="1003" spans="1:19" ht="48" x14ac:dyDescent="0.2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45"/>
        <v>109</v>
      </c>
      <c r="O1003" t="s">
        <v>8274</v>
      </c>
      <c r="P1003">
        <f t="shared" si="46"/>
        <v>40.549999999999997</v>
      </c>
      <c r="Q1003" s="11" t="s">
        <v>8328</v>
      </c>
      <c r="R1003" t="s">
        <v>8332</v>
      </c>
      <c r="S1003" s="16">
        <f t="shared" si="47"/>
        <v>40833.200474537036</v>
      </c>
    </row>
    <row r="1004" spans="1:19" ht="48" x14ac:dyDescent="0.2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45"/>
        <v>503</v>
      </c>
      <c r="O1004" t="s">
        <v>8295</v>
      </c>
      <c r="P1004">
        <f t="shared" si="46"/>
        <v>68.63</v>
      </c>
      <c r="Q1004" s="11" t="s">
        <v>8317</v>
      </c>
      <c r="R1004" t="s">
        <v>8318</v>
      </c>
      <c r="S1004" s="16">
        <f t="shared" si="47"/>
        <v>42467.788194444445</v>
      </c>
    </row>
    <row r="1005" spans="1:19" ht="48" x14ac:dyDescent="0.2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45"/>
        <v>121</v>
      </c>
      <c r="O1005" t="s">
        <v>8269</v>
      </c>
      <c r="P1005">
        <f t="shared" si="46"/>
        <v>71.790000000000006</v>
      </c>
      <c r="Q1005" s="11" t="s">
        <v>8324</v>
      </c>
      <c r="R1005" t="s">
        <v>8327</v>
      </c>
      <c r="S1005" s="16">
        <f t="shared" si="47"/>
        <v>42238.13282407407</v>
      </c>
    </row>
    <row r="1006" spans="1:19" ht="48" x14ac:dyDescent="0.2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45"/>
        <v>126</v>
      </c>
      <c r="O1006" t="s">
        <v>8283</v>
      </c>
      <c r="P1006">
        <f t="shared" si="46"/>
        <v>58.53</v>
      </c>
      <c r="Q1006" s="11" t="s">
        <v>8314</v>
      </c>
      <c r="R1006" t="s">
        <v>8315</v>
      </c>
      <c r="S1006" s="16">
        <f t="shared" si="47"/>
        <v>42089.477500000001</v>
      </c>
    </row>
    <row r="1007" spans="1:19" ht="96" x14ac:dyDescent="0.2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45"/>
        <v>100</v>
      </c>
      <c r="O1007" t="s">
        <v>8303</v>
      </c>
      <c r="P1007">
        <f t="shared" si="46"/>
        <v>215.25</v>
      </c>
      <c r="Q1007" s="11" t="s">
        <v>8324</v>
      </c>
      <c r="R1007" t="s">
        <v>8336</v>
      </c>
      <c r="S1007" s="16">
        <f t="shared" si="47"/>
        <v>42016.981574074074</v>
      </c>
    </row>
    <row r="1008" spans="1:19" ht="48" x14ac:dyDescent="0.2">
      <c r="A1008">
        <v>1006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45"/>
        <v>121</v>
      </c>
      <c r="O1008" t="s">
        <v>8263</v>
      </c>
      <c r="P1008">
        <f t="shared" si="46"/>
        <v>80.33</v>
      </c>
      <c r="Q1008" s="11" t="s">
        <v>8322</v>
      </c>
      <c r="R1008" t="s">
        <v>8333</v>
      </c>
      <c r="S1008" s="16">
        <f t="shared" si="47"/>
        <v>42572.778495370367</v>
      </c>
    </row>
    <row r="1009" spans="1:19" ht="48" x14ac:dyDescent="0.2">
      <c r="A1009">
        <v>1007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45"/>
        <v>100</v>
      </c>
      <c r="O1009" t="s">
        <v>8283</v>
      </c>
      <c r="P1009">
        <f t="shared" si="46"/>
        <v>89.93</v>
      </c>
      <c r="Q1009" s="11" t="s">
        <v>8314</v>
      </c>
      <c r="R1009" t="s">
        <v>8315</v>
      </c>
      <c r="S1009" s="16">
        <f t="shared" si="47"/>
        <v>42586.925636574073</v>
      </c>
    </row>
    <row r="1010" spans="1:19" ht="48" x14ac:dyDescent="0.2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45"/>
        <v>100</v>
      </c>
      <c r="O1010" t="s">
        <v>8277</v>
      </c>
      <c r="P1010">
        <f t="shared" si="46"/>
        <v>188.13</v>
      </c>
      <c r="Q1010" s="11" t="s">
        <v>8328</v>
      </c>
      <c r="R1010" t="s">
        <v>8329</v>
      </c>
      <c r="S1010" s="16">
        <f t="shared" si="47"/>
        <v>40946.11383101852</v>
      </c>
    </row>
    <row r="1011" spans="1:19" ht="48" x14ac:dyDescent="0.2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45"/>
        <v>120</v>
      </c>
      <c r="O1011" t="s">
        <v>8275</v>
      </c>
      <c r="P1011">
        <f t="shared" si="46"/>
        <v>34.01</v>
      </c>
      <c r="Q1011" s="11" t="s">
        <v>8328</v>
      </c>
      <c r="R1011" t="s">
        <v>8337</v>
      </c>
      <c r="S1011" s="16">
        <f t="shared" si="47"/>
        <v>42578.205972222218</v>
      </c>
    </row>
    <row r="1012" spans="1:19" ht="48" x14ac:dyDescent="0.2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45"/>
        <v>1</v>
      </c>
      <c r="O1012" t="s">
        <v>8271</v>
      </c>
      <c r="P1012">
        <f t="shared" si="46"/>
        <v>859.86</v>
      </c>
      <c r="Q1012" s="11" t="s">
        <v>8309</v>
      </c>
      <c r="R1012" t="s">
        <v>8311</v>
      </c>
      <c r="S1012" s="16">
        <f t="shared" si="47"/>
        <v>42697.74927083333</v>
      </c>
    </row>
    <row r="1013" spans="1:19" ht="48" x14ac:dyDescent="0.2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45"/>
        <v>100</v>
      </c>
      <c r="O1013" t="s">
        <v>8269</v>
      </c>
      <c r="P1013">
        <f t="shared" si="46"/>
        <v>127.81</v>
      </c>
      <c r="Q1013" s="11" t="s">
        <v>8324</v>
      </c>
      <c r="R1013" t="s">
        <v>8327</v>
      </c>
      <c r="S1013" s="16">
        <f t="shared" si="47"/>
        <v>42171.763414351852</v>
      </c>
    </row>
    <row r="1014" spans="1:19" ht="48" x14ac:dyDescent="0.2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45"/>
        <v>120</v>
      </c>
      <c r="O1014" t="s">
        <v>8267</v>
      </c>
      <c r="P1014">
        <f t="shared" si="46"/>
        <v>46.88</v>
      </c>
      <c r="Q1014" s="11" t="s">
        <v>8322</v>
      </c>
      <c r="R1014" t="s">
        <v>8323</v>
      </c>
      <c r="S1014" s="16">
        <f t="shared" si="47"/>
        <v>41376.769050925926</v>
      </c>
    </row>
    <row r="1015" spans="1:19" ht="48" x14ac:dyDescent="0.2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45"/>
        <v>100</v>
      </c>
      <c r="O1015" t="s">
        <v>8269</v>
      </c>
      <c r="P1015">
        <f t="shared" si="46"/>
        <v>93.76</v>
      </c>
      <c r="Q1015" s="11" t="s">
        <v>8324</v>
      </c>
      <c r="R1015" t="s">
        <v>8327</v>
      </c>
      <c r="S1015" s="16">
        <f t="shared" si="47"/>
        <v>42292.087592592594</v>
      </c>
    </row>
    <row r="1016" spans="1:19" ht="48" x14ac:dyDescent="0.2">
      <c r="A1016">
        <v>1014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45"/>
        <v>120</v>
      </c>
      <c r="O1016" t="s">
        <v>8263</v>
      </c>
      <c r="P1016">
        <f t="shared" si="46"/>
        <v>98.36</v>
      </c>
      <c r="Q1016" s="11" t="s">
        <v>8322</v>
      </c>
      <c r="R1016" t="s">
        <v>8333</v>
      </c>
      <c r="S1016" s="16">
        <f t="shared" si="47"/>
        <v>42457.623923611114</v>
      </c>
    </row>
    <row r="1017" spans="1:19" ht="32" x14ac:dyDescent="0.2">
      <c r="A1017">
        <v>1015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45"/>
        <v>240</v>
      </c>
      <c r="O1017" t="s">
        <v>8267</v>
      </c>
      <c r="P1017">
        <f t="shared" si="46"/>
        <v>41.38</v>
      </c>
      <c r="Q1017" s="11" t="s">
        <v>8322</v>
      </c>
      <c r="R1017" t="s">
        <v>8323</v>
      </c>
      <c r="S1017" s="16">
        <f t="shared" si="47"/>
        <v>40555.24800925926</v>
      </c>
    </row>
    <row r="1018" spans="1:19" ht="32" x14ac:dyDescent="0.2">
      <c r="A1018">
        <v>1016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45"/>
        <v>100</v>
      </c>
      <c r="O1018" t="s">
        <v>8277</v>
      </c>
      <c r="P1018">
        <f t="shared" si="46"/>
        <v>600</v>
      </c>
      <c r="Q1018" s="11" t="s">
        <v>8328</v>
      </c>
      <c r="R1018" t="s">
        <v>8329</v>
      </c>
      <c r="S1018" s="16">
        <f t="shared" si="47"/>
        <v>41327.996435185189</v>
      </c>
    </row>
    <row r="1019" spans="1:19" ht="48" x14ac:dyDescent="0.2">
      <c r="A1019">
        <v>1017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45"/>
        <v>100</v>
      </c>
      <c r="O1019" t="s">
        <v>8269</v>
      </c>
      <c r="P1019">
        <f t="shared" si="46"/>
        <v>63.83</v>
      </c>
      <c r="Q1019" s="11" t="s">
        <v>8324</v>
      </c>
      <c r="R1019" t="s">
        <v>8327</v>
      </c>
      <c r="S1019" s="16">
        <f t="shared" si="47"/>
        <v>42060.683935185181</v>
      </c>
    </row>
    <row r="1020" spans="1:19" ht="48" x14ac:dyDescent="0.2">
      <c r="A1020">
        <v>1018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45"/>
        <v>100</v>
      </c>
      <c r="O1020" t="s">
        <v>8269</v>
      </c>
      <c r="P1020">
        <f t="shared" si="46"/>
        <v>72.290000000000006</v>
      </c>
      <c r="Q1020" s="11" t="s">
        <v>8324</v>
      </c>
      <c r="R1020" t="s">
        <v>8327</v>
      </c>
      <c r="S1020" s="16">
        <f t="shared" si="47"/>
        <v>41809.860300925924</v>
      </c>
    </row>
    <row r="1021" spans="1:19" ht="48" x14ac:dyDescent="0.2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45"/>
        <v>102</v>
      </c>
      <c r="O1021" t="s">
        <v>8272</v>
      </c>
      <c r="P1021">
        <f t="shared" si="46"/>
        <v>230.19</v>
      </c>
      <c r="Q1021" s="11" t="s">
        <v>8312</v>
      </c>
      <c r="R1021" t="s">
        <v>8334</v>
      </c>
      <c r="S1021" s="16">
        <f t="shared" si="47"/>
        <v>41963.506168981476</v>
      </c>
    </row>
    <row r="1022" spans="1:19" ht="48" x14ac:dyDescent="0.2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45"/>
        <v>119</v>
      </c>
      <c r="O1022" t="s">
        <v>8269</v>
      </c>
      <c r="P1022">
        <f t="shared" si="46"/>
        <v>97.38</v>
      </c>
      <c r="Q1022" s="11" t="s">
        <v>8324</v>
      </c>
      <c r="R1022" t="s">
        <v>8327</v>
      </c>
      <c r="S1022" s="16">
        <f t="shared" si="47"/>
        <v>42766.805034722223</v>
      </c>
    </row>
    <row r="1023" spans="1:19" ht="32" x14ac:dyDescent="0.2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45"/>
        <v>148</v>
      </c>
      <c r="O1023" t="s">
        <v>8293</v>
      </c>
      <c r="P1023">
        <f t="shared" si="46"/>
        <v>120.86</v>
      </c>
      <c r="Q1023" s="11" t="s">
        <v>8309</v>
      </c>
      <c r="R1023" t="s">
        <v>8310</v>
      </c>
      <c r="S1023" s="16">
        <f t="shared" si="47"/>
        <v>42472.73265046296</v>
      </c>
    </row>
    <row r="1024" spans="1:19" ht="64" x14ac:dyDescent="0.2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45"/>
        <v>118</v>
      </c>
      <c r="O1024" t="s">
        <v>8267</v>
      </c>
      <c r="P1024">
        <f t="shared" si="46"/>
        <v>64.95</v>
      </c>
      <c r="Q1024" s="11" t="s">
        <v>8322</v>
      </c>
      <c r="R1024" t="s">
        <v>8323</v>
      </c>
      <c r="S1024" s="16">
        <f t="shared" si="47"/>
        <v>41010.620312500003</v>
      </c>
    </row>
    <row r="1025" spans="1:19" ht="32" x14ac:dyDescent="0.2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45"/>
        <v>169</v>
      </c>
      <c r="O1025" t="s">
        <v>8295</v>
      </c>
      <c r="P1025">
        <f t="shared" si="46"/>
        <v>32.82</v>
      </c>
      <c r="Q1025" s="11" t="s">
        <v>8317</v>
      </c>
      <c r="R1025" t="s">
        <v>8318</v>
      </c>
      <c r="S1025" s="16">
        <f t="shared" si="47"/>
        <v>41336.703298611108</v>
      </c>
    </row>
    <row r="1026" spans="1:19" ht="48" x14ac:dyDescent="0.2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48" xml:space="preserve"> ROUND(E1026/D1026*100,0)</f>
        <v>148</v>
      </c>
      <c r="O1026" t="s">
        <v>8267</v>
      </c>
      <c r="P1026">
        <f t="shared" ref="P1026:P1089" si="49">IFERROR(ROUND(E1026/L1026,2),0)</f>
        <v>95.23</v>
      </c>
      <c r="Q1026" s="11" t="s">
        <v>8322</v>
      </c>
      <c r="R1026" t="s">
        <v>8323</v>
      </c>
      <c r="S1026" s="16">
        <f t="shared" ref="S1026:S1089" si="50">(((J1026/60)/60)/24)+DATE(1970,1,1)</f>
        <v>40967.081874999996</v>
      </c>
    </row>
    <row r="1027" spans="1:19" ht="48" x14ac:dyDescent="0.2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48"/>
        <v>49</v>
      </c>
      <c r="O1027" t="s">
        <v>8283</v>
      </c>
      <c r="P1027">
        <f t="shared" si="49"/>
        <v>42.16</v>
      </c>
      <c r="Q1027" s="11" t="s">
        <v>8314</v>
      </c>
      <c r="R1027" t="s">
        <v>8315</v>
      </c>
      <c r="S1027" s="16">
        <f t="shared" si="50"/>
        <v>42033.314074074078</v>
      </c>
    </row>
    <row r="1028" spans="1:19" ht="48" x14ac:dyDescent="0.2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48"/>
        <v>12</v>
      </c>
      <c r="O1028" t="s">
        <v>8299</v>
      </c>
      <c r="P1028">
        <f t="shared" si="49"/>
        <v>83.94</v>
      </c>
      <c r="Q1028" s="11" t="s">
        <v>8309</v>
      </c>
      <c r="R1028" t="s">
        <v>8316</v>
      </c>
      <c r="S1028" s="16">
        <f t="shared" si="50"/>
        <v>41771.651932870373</v>
      </c>
    </row>
    <row r="1029" spans="1:19" ht="32" x14ac:dyDescent="0.2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48"/>
        <v>12</v>
      </c>
      <c r="O1029" t="s">
        <v>8282</v>
      </c>
      <c r="P1029">
        <f t="shared" si="49"/>
        <v>69.12</v>
      </c>
      <c r="Q1029" s="11" t="s">
        <v>8320</v>
      </c>
      <c r="R1029" t="s">
        <v>8346</v>
      </c>
      <c r="S1029" s="16">
        <f t="shared" si="50"/>
        <v>41781.806875000002</v>
      </c>
    </row>
    <row r="1030" spans="1:19" ht="16" x14ac:dyDescent="0.2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48"/>
        <v>108</v>
      </c>
      <c r="O1030" t="s">
        <v>8278</v>
      </c>
      <c r="P1030">
        <f t="shared" si="49"/>
        <v>61.03</v>
      </c>
      <c r="Q1030" s="11" t="s">
        <v>8328</v>
      </c>
      <c r="R1030" t="s">
        <v>8330</v>
      </c>
      <c r="S1030" s="16">
        <f t="shared" si="50"/>
        <v>42514.666956018518</v>
      </c>
    </row>
    <row r="1031" spans="1:19" ht="32" x14ac:dyDescent="0.2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48"/>
        <v>23</v>
      </c>
      <c r="O1031" t="s">
        <v>8301</v>
      </c>
      <c r="P1031">
        <f t="shared" si="49"/>
        <v>130.09</v>
      </c>
      <c r="Q1031" s="11" t="s">
        <v>8324</v>
      </c>
      <c r="R1031" t="s">
        <v>8325</v>
      </c>
      <c r="S1031" s="16">
        <f t="shared" si="50"/>
        <v>42528.542627314819</v>
      </c>
    </row>
    <row r="1032" spans="1:19" ht="48" x14ac:dyDescent="0.2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48"/>
        <v>106</v>
      </c>
      <c r="O1032" t="s">
        <v>8269</v>
      </c>
      <c r="P1032">
        <f t="shared" si="49"/>
        <v>56.2</v>
      </c>
      <c r="Q1032" s="11" t="s">
        <v>8324</v>
      </c>
      <c r="R1032" t="s">
        <v>8327</v>
      </c>
      <c r="S1032" s="16">
        <f t="shared" si="50"/>
        <v>42196.028703703705</v>
      </c>
    </row>
    <row r="1033" spans="1:19" ht="48" x14ac:dyDescent="0.2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48"/>
        <v>117</v>
      </c>
      <c r="O1033" t="s">
        <v>8269</v>
      </c>
      <c r="P1033">
        <f t="shared" si="49"/>
        <v>44.86</v>
      </c>
      <c r="Q1033" s="11" t="s">
        <v>8324</v>
      </c>
      <c r="R1033" t="s">
        <v>8327</v>
      </c>
      <c r="S1033" s="16">
        <f t="shared" si="50"/>
        <v>42507.264699074076</v>
      </c>
    </row>
    <row r="1034" spans="1:19" ht="32" x14ac:dyDescent="0.2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48"/>
        <v>117</v>
      </c>
      <c r="O1034" t="s">
        <v>8274</v>
      </c>
      <c r="P1034">
        <f t="shared" si="49"/>
        <v>60.74</v>
      </c>
      <c r="Q1034" s="11" t="s">
        <v>8328</v>
      </c>
      <c r="R1034" t="s">
        <v>8332</v>
      </c>
      <c r="S1034" s="16">
        <f t="shared" si="50"/>
        <v>41144.763379629629</v>
      </c>
    </row>
    <row r="1035" spans="1:19" ht="48" x14ac:dyDescent="0.2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48"/>
        <v>194</v>
      </c>
      <c r="O1035" t="s">
        <v>8275</v>
      </c>
      <c r="P1035">
        <f t="shared" si="49"/>
        <v>36.630000000000003</v>
      </c>
      <c r="Q1035" s="11" t="s">
        <v>8328</v>
      </c>
      <c r="R1035" t="s">
        <v>8337</v>
      </c>
      <c r="S1035" s="16">
        <f t="shared" si="50"/>
        <v>41905.684629629628</v>
      </c>
    </row>
    <row r="1036" spans="1:19" ht="48" x14ac:dyDescent="0.2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48"/>
        <v>116</v>
      </c>
      <c r="O1036" t="s">
        <v>8269</v>
      </c>
      <c r="P1036">
        <f t="shared" si="49"/>
        <v>73.58</v>
      </c>
      <c r="Q1036" s="11" t="s">
        <v>8324</v>
      </c>
      <c r="R1036" t="s">
        <v>8327</v>
      </c>
      <c r="S1036" s="16">
        <f t="shared" si="50"/>
        <v>42173.803217592591</v>
      </c>
    </row>
    <row r="1037" spans="1:19" ht="32" x14ac:dyDescent="0.2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48"/>
        <v>116</v>
      </c>
      <c r="O1037" t="s">
        <v>8283</v>
      </c>
      <c r="P1037">
        <f t="shared" si="49"/>
        <v>414.29</v>
      </c>
      <c r="Q1037" s="11" t="s">
        <v>8314</v>
      </c>
      <c r="R1037" t="s">
        <v>8315</v>
      </c>
      <c r="S1037" s="16">
        <f t="shared" si="50"/>
        <v>42733.827349537038</v>
      </c>
    </row>
    <row r="1038" spans="1:19" ht="48" x14ac:dyDescent="0.2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48"/>
        <v>105</v>
      </c>
      <c r="O1038" t="s">
        <v>8269</v>
      </c>
      <c r="P1038">
        <f t="shared" si="49"/>
        <v>65.58</v>
      </c>
      <c r="Q1038" s="11" t="s">
        <v>8324</v>
      </c>
      <c r="R1038" t="s">
        <v>8327</v>
      </c>
      <c r="S1038" s="16">
        <f t="shared" si="50"/>
        <v>42145.746689814812</v>
      </c>
    </row>
    <row r="1039" spans="1:19" ht="16" x14ac:dyDescent="0.2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48"/>
        <v>12</v>
      </c>
      <c r="O1039" t="s">
        <v>8271</v>
      </c>
      <c r="P1039">
        <f t="shared" si="49"/>
        <v>127.93</v>
      </c>
      <c r="Q1039" s="11" t="s">
        <v>8309</v>
      </c>
      <c r="R1039" t="s">
        <v>8311</v>
      </c>
      <c r="S1039" s="16">
        <f t="shared" si="50"/>
        <v>42387.503229166665</v>
      </c>
    </row>
    <row r="1040" spans="1:19" ht="48" x14ac:dyDescent="0.2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48"/>
        <v>191</v>
      </c>
      <c r="O1040" t="s">
        <v>8269</v>
      </c>
      <c r="P1040">
        <f t="shared" si="49"/>
        <v>358.69</v>
      </c>
      <c r="Q1040" s="11" t="s">
        <v>8324</v>
      </c>
      <c r="R1040" t="s">
        <v>8327</v>
      </c>
      <c r="S1040" s="16">
        <f t="shared" si="50"/>
        <v>41821.205636574072</v>
      </c>
    </row>
    <row r="1041" spans="1:19" ht="48" x14ac:dyDescent="0.2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48"/>
        <v>114</v>
      </c>
      <c r="O1041" t="s">
        <v>8274</v>
      </c>
      <c r="P1041">
        <f t="shared" si="49"/>
        <v>63.48</v>
      </c>
      <c r="Q1041" s="11" t="s">
        <v>8328</v>
      </c>
      <c r="R1041" t="s">
        <v>8332</v>
      </c>
      <c r="S1041" s="16">
        <f t="shared" si="50"/>
        <v>42292.002893518518</v>
      </c>
    </row>
    <row r="1042" spans="1:19" ht="16" x14ac:dyDescent="0.2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48"/>
        <v>114</v>
      </c>
      <c r="O1042" t="s">
        <v>8269</v>
      </c>
      <c r="P1042">
        <f t="shared" si="49"/>
        <v>82.61</v>
      </c>
      <c r="Q1042" s="11" t="s">
        <v>8324</v>
      </c>
      <c r="R1042" t="s">
        <v>8327</v>
      </c>
      <c r="S1042" s="16">
        <f t="shared" si="50"/>
        <v>41447.839722222219</v>
      </c>
    </row>
    <row r="1043" spans="1:19" ht="32" x14ac:dyDescent="0.2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48"/>
        <v>114</v>
      </c>
      <c r="O1043" t="s">
        <v>8269</v>
      </c>
      <c r="P1043">
        <f t="shared" si="49"/>
        <v>80.23</v>
      </c>
      <c r="Q1043" s="11" t="s">
        <v>8324</v>
      </c>
      <c r="R1043" t="s">
        <v>8327</v>
      </c>
      <c r="S1043" s="16">
        <f t="shared" si="50"/>
        <v>42042.197824074072</v>
      </c>
    </row>
    <row r="1044" spans="1:19" ht="48" x14ac:dyDescent="0.2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48"/>
        <v>21</v>
      </c>
      <c r="O1044" t="s">
        <v>8276</v>
      </c>
      <c r="P1044">
        <f t="shared" si="49"/>
        <v>189.33</v>
      </c>
      <c r="Q1044" s="11" t="s">
        <v>8328</v>
      </c>
      <c r="R1044" t="s">
        <v>8351</v>
      </c>
      <c r="S1044" s="16">
        <f t="shared" si="50"/>
        <v>41878.530011574076</v>
      </c>
    </row>
    <row r="1045" spans="1:19" ht="48" x14ac:dyDescent="0.2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48"/>
        <v>113</v>
      </c>
      <c r="O1045" t="s">
        <v>8269</v>
      </c>
      <c r="P1045">
        <f t="shared" si="49"/>
        <v>83.43</v>
      </c>
      <c r="Q1045" s="11" t="s">
        <v>8324</v>
      </c>
      <c r="R1045" t="s">
        <v>8327</v>
      </c>
      <c r="S1045" s="16">
        <f t="shared" si="50"/>
        <v>41866.025347222225</v>
      </c>
    </row>
    <row r="1046" spans="1:19" ht="48" x14ac:dyDescent="0.2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48"/>
        <v>113</v>
      </c>
      <c r="O1046" t="s">
        <v>8269</v>
      </c>
      <c r="P1046">
        <f t="shared" si="49"/>
        <v>107</v>
      </c>
      <c r="Q1046" s="11" t="s">
        <v>8324</v>
      </c>
      <c r="R1046" t="s">
        <v>8327</v>
      </c>
      <c r="S1046" s="16">
        <f t="shared" si="50"/>
        <v>42016.050451388888</v>
      </c>
    </row>
    <row r="1047" spans="1:19" ht="48" x14ac:dyDescent="0.2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48"/>
        <v>378</v>
      </c>
      <c r="O1047" t="s">
        <v>8272</v>
      </c>
      <c r="P1047">
        <f t="shared" si="49"/>
        <v>40.76</v>
      </c>
      <c r="Q1047" s="11" t="s">
        <v>8312</v>
      </c>
      <c r="R1047" t="s">
        <v>8334</v>
      </c>
      <c r="S1047" s="16">
        <f t="shared" si="50"/>
        <v>42522.789803240739</v>
      </c>
    </row>
    <row r="1048" spans="1:19" ht="32" x14ac:dyDescent="0.2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48"/>
        <v>113</v>
      </c>
      <c r="O1048" t="s">
        <v>8269</v>
      </c>
      <c r="P1048">
        <f t="shared" si="49"/>
        <v>68.25</v>
      </c>
      <c r="Q1048" s="11" t="s">
        <v>8324</v>
      </c>
      <c r="R1048" t="s">
        <v>8327</v>
      </c>
      <c r="S1048" s="16">
        <f t="shared" si="50"/>
        <v>42054.74418981481</v>
      </c>
    </row>
    <row r="1049" spans="1:19" ht="48" x14ac:dyDescent="0.2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48"/>
        <v>142</v>
      </c>
      <c r="O1049" t="s">
        <v>8267</v>
      </c>
      <c r="P1049">
        <f t="shared" si="49"/>
        <v>115.51</v>
      </c>
      <c r="Q1049" s="11" t="s">
        <v>8322</v>
      </c>
      <c r="R1049" t="s">
        <v>8323</v>
      </c>
      <c r="S1049" s="16">
        <f t="shared" si="50"/>
        <v>42367.719814814816</v>
      </c>
    </row>
    <row r="1050" spans="1:19" ht="48" x14ac:dyDescent="0.2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48"/>
        <v>103</v>
      </c>
      <c r="O1050" t="s">
        <v>8283</v>
      </c>
      <c r="P1050">
        <f t="shared" si="49"/>
        <v>47.13</v>
      </c>
      <c r="Q1050" s="11" t="s">
        <v>8314</v>
      </c>
      <c r="R1050" t="s">
        <v>8315</v>
      </c>
      <c r="S1050" s="16">
        <f t="shared" si="50"/>
        <v>42571.167465277773</v>
      </c>
    </row>
    <row r="1051" spans="1:19" ht="32" x14ac:dyDescent="0.2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48"/>
        <v>113</v>
      </c>
      <c r="O1051" t="s">
        <v>8264</v>
      </c>
      <c r="P1051">
        <f t="shared" si="49"/>
        <v>144.91</v>
      </c>
      <c r="Q1051" s="11" t="s">
        <v>8322</v>
      </c>
      <c r="R1051" t="s">
        <v>8344</v>
      </c>
      <c r="S1051" s="16">
        <f t="shared" si="50"/>
        <v>40723.053657407407</v>
      </c>
    </row>
    <row r="1052" spans="1:19" ht="32" x14ac:dyDescent="0.2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48"/>
        <v>103</v>
      </c>
      <c r="O1052" t="s">
        <v>8274</v>
      </c>
      <c r="P1052">
        <f t="shared" si="49"/>
        <v>68.010000000000005</v>
      </c>
      <c r="Q1052" s="11" t="s">
        <v>8328</v>
      </c>
      <c r="R1052" t="s">
        <v>8332</v>
      </c>
      <c r="S1052" s="16">
        <f t="shared" si="50"/>
        <v>42515.71775462963</v>
      </c>
    </row>
    <row r="1053" spans="1:19" ht="48" x14ac:dyDescent="0.2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48"/>
        <v>113</v>
      </c>
      <c r="O1053" t="s">
        <v>8269</v>
      </c>
      <c r="P1053">
        <f t="shared" si="49"/>
        <v>78.260000000000005</v>
      </c>
      <c r="Q1053" s="11" t="s">
        <v>8324</v>
      </c>
      <c r="R1053" t="s">
        <v>8327</v>
      </c>
      <c r="S1053" s="16">
        <f t="shared" si="50"/>
        <v>41753.635775462964</v>
      </c>
    </row>
    <row r="1054" spans="1:19" ht="48" x14ac:dyDescent="0.2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48"/>
        <v>113</v>
      </c>
      <c r="O1054" t="s">
        <v>8267</v>
      </c>
      <c r="P1054">
        <f t="shared" si="49"/>
        <v>110.47</v>
      </c>
      <c r="Q1054" s="11" t="s">
        <v>8322</v>
      </c>
      <c r="R1054" t="s">
        <v>8323</v>
      </c>
      <c r="S1054" s="16">
        <f t="shared" si="50"/>
        <v>40123.83829861111</v>
      </c>
    </row>
    <row r="1055" spans="1:19" ht="48" x14ac:dyDescent="0.2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48"/>
        <v>102</v>
      </c>
      <c r="O1055" t="s">
        <v>8269</v>
      </c>
      <c r="P1055">
        <f t="shared" si="49"/>
        <v>66.150000000000006</v>
      </c>
      <c r="Q1055" s="11" t="s">
        <v>8324</v>
      </c>
      <c r="R1055" t="s">
        <v>8327</v>
      </c>
      <c r="S1055" s="16">
        <f t="shared" si="50"/>
        <v>41829.599791666667</v>
      </c>
    </row>
    <row r="1056" spans="1:19" ht="48" x14ac:dyDescent="0.2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48"/>
        <v>19</v>
      </c>
      <c r="O1056" t="s">
        <v>8299</v>
      </c>
      <c r="P1056">
        <f t="shared" si="49"/>
        <v>95.28</v>
      </c>
      <c r="Q1056" s="11" t="s">
        <v>8309</v>
      </c>
      <c r="R1056" t="s">
        <v>8316</v>
      </c>
      <c r="S1056" s="16">
        <f t="shared" si="50"/>
        <v>42551.928854166668</v>
      </c>
    </row>
    <row r="1057" spans="1:19" ht="48" x14ac:dyDescent="0.2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48"/>
        <v>107</v>
      </c>
      <c r="O1057" t="s">
        <v>8277</v>
      </c>
      <c r="P1057">
        <f t="shared" si="49"/>
        <v>70.209999999999994</v>
      </c>
      <c r="Q1057" s="11" t="s">
        <v>8328</v>
      </c>
      <c r="R1057" t="s">
        <v>8329</v>
      </c>
      <c r="S1057" s="16">
        <f t="shared" si="50"/>
        <v>40911.809872685182</v>
      </c>
    </row>
    <row r="1058" spans="1:19" ht="16" x14ac:dyDescent="0.2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48"/>
        <v>112</v>
      </c>
      <c r="O1058" t="s">
        <v>8269</v>
      </c>
      <c r="P1058">
        <f t="shared" si="49"/>
        <v>69.19</v>
      </c>
      <c r="Q1058" s="11" t="s">
        <v>8324</v>
      </c>
      <c r="R1058" t="s">
        <v>8327</v>
      </c>
      <c r="S1058" s="16">
        <f t="shared" si="50"/>
        <v>42762.942430555559</v>
      </c>
    </row>
    <row r="1059" spans="1:19" ht="48" x14ac:dyDescent="0.2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48"/>
        <v>102</v>
      </c>
      <c r="O1059" t="s">
        <v>8269</v>
      </c>
      <c r="P1059">
        <f t="shared" si="49"/>
        <v>62.92</v>
      </c>
      <c r="Q1059" s="11" t="s">
        <v>8324</v>
      </c>
      <c r="R1059" t="s">
        <v>8327</v>
      </c>
      <c r="S1059" s="16">
        <f t="shared" si="50"/>
        <v>41026.953055555554</v>
      </c>
    </row>
    <row r="1060" spans="1:19" ht="32" x14ac:dyDescent="0.2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48"/>
        <v>160</v>
      </c>
      <c r="O1060" t="s">
        <v>8263</v>
      </c>
      <c r="P1060">
        <f t="shared" si="49"/>
        <v>109.78</v>
      </c>
      <c r="Q1060" s="11" t="s">
        <v>8322</v>
      </c>
      <c r="R1060" t="s">
        <v>8333</v>
      </c>
      <c r="S1060" s="16">
        <f t="shared" si="50"/>
        <v>42508.677187499998</v>
      </c>
    </row>
    <row r="1061" spans="1:19" ht="48" x14ac:dyDescent="0.2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48"/>
        <v>112</v>
      </c>
      <c r="O1061" t="s">
        <v>8272</v>
      </c>
      <c r="P1061">
        <f t="shared" si="49"/>
        <v>53.19</v>
      </c>
      <c r="Q1061" s="11" t="s">
        <v>8312</v>
      </c>
      <c r="R1061" t="s">
        <v>8334</v>
      </c>
      <c r="S1061" s="16">
        <f t="shared" si="50"/>
        <v>42639.421493055561</v>
      </c>
    </row>
    <row r="1062" spans="1:19" ht="48" x14ac:dyDescent="0.2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48"/>
        <v>101</v>
      </c>
      <c r="O1062" t="s">
        <v>8274</v>
      </c>
      <c r="P1062">
        <f t="shared" si="49"/>
        <v>113.88</v>
      </c>
      <c r="Q1062" s="11" t="s">
        <v>8328</v>
      </c>
      <c r="R1062" t="s">
        <v>8332</v>
      </c>
      <c r="S1062" s="16">
        <f t="shared" si="50"/>
        <v>40973.038541666669</v>
      </c>
    </row>
    <row r="1063" spans="1:19" ht="32" x14ac:dyDescent="0.2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48"/>
        <v>279</v>
      </c>
      <c r="O1063" t="s">
        <v>8271</v>
      </c>
      <c r="P1063">
        <f t="shared" si="49"/>
        <v>23.52</v>
      </c>
      <c r="Q1063" s="11" t="s">
        <v>8309</v>
      </c>
      <c r="R1063" t="s">
        <v>8311</v>
      </c>
      <c r="S1063" s="16">
        <f t="shared" si="50"/>
        <v>42564.026319444441</v>
      </c>
    </row>
    <row r="1064" spans="1:19" ht="48" x14ac:dyDescent="0.2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48"/>
        <v>111</v>
      </c>
      <c r="O1064" t="s">
        <v>8267</v>
      </c>
      <c r="P1064">
        <f t="shared" si="49"/>
        <v>50.18</v>
      </c>
      <c r="Q1064" s="11" t="s">
        <v>8322</v>
      </c>
      <c r="R1064" t="s">
        <v>8323</v>
      </c>
      <c r="S1064" s="16">
        <f t="shared" si="50"/>
        <v>40809.15252314815</v>
      </c>
    </row>
    <row r="1065" spans="1:19" ht="64" x14ac:dyDescent="0.2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48"/>
        <v>25</v>
      </c>
      <c r="O1065" t="s">
        <v>8282</v>
      </c>
      <c r="P1065">
        <f t="shared" si="49"/>
        <v>168.39</v>
      </c>
      <c r="Q1065" s="11" t="s">
        <v>8320</v>
      </c>
      <c r="R1065" t="s">
        <v>8346</v>
      </c>
      <c r="S1065" s="16">
        <f t="shared" si="50"/>
        <v>42082.575555555552</v>
      </c>
    </row>
    <row r="1066" spans="1:19" ht="48" x14ac:dyDescent="0.2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48"/>
        <v>111</v>
      </c>
      <c r="O1066" t="s">
        <v>8267</v>
      </c>
      <c r="P1066">
        <f t="shared" si="49"/>
        <v>95.78</v>
      </c>
      <c r="Q1066" s="11" t="s">
        <v>8322</v>
      </c>
      <c r="R1066" t="s">
        <v>8323</v>
      </c>
      <c r="S1066" s="16">
        <f t="shared" si="50"/>
        <v>40267.245717592588</v>
      </c>
    </row>
    <row r="1067" spans="1:19" ht="48" x14ac:dyDescent="0.2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48"/>
        <v>111</v>
      </c>
      <c r="O1067" t="s">
        <v>8290</v>
      </c>
      <c r="P1067">
        <f t="shared" si="49"/>
        <v>554</v>
      </c>
      <c r="Q1067" s="11" t="s">
        <v>8328</v>
      </c>
      <c r="R1067" t="s">
        <v>8339</v>
      </c>
      <c r="S1067" s="16">
        <f t="shared" si="50"/>
        <v>41521.617361111108</v>
      </c>
    </row>
    <row r="1068" spans="1:19" ht="48" x14ac:dyDescent="0.2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48"/>
        <v>111</v>
      </c>
      <c r="O1068" t="s">
        <v>8274</v>
      </c>
      <c r="P1068">
        <f t="shared" si="49"/>
        <v>63.62</v>
      </c>
      <c r="Q1068" s="11" t="s">
        <v>8328</v>
      </c>
      <c r="R1068" t="s">
        <v>8332</v>
      </c>
      <c r="S1068" s="16">
        <f t="shared" si="50"/>
        <v>42146.190902777773</v>
      </c>
    </row>
    <row r="1069" spans="1:19" ht="32" x14ac:dyDescent="0.2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48"/>
        <v>120</v>
      </c>
      <c r="O1069" t="s">
        <v>8295</v>
      </c>
      <c r="P1069">
        <f t="shared" si="49"/>
        <v>48.13</v>
      </c>
      <c r="Q1069" s="11" t="s">
        <v>8317</v>
      </c>
      <c r="R1069" t="s">
        <v>8318</v>
      </c>
      <c r="S1069" s="16">
        <f t="shared" si="50"/>
        <v>42197.771990740745</v>
      </c>
    </row>
    <row r="1070" spans="1:19" ht="32" x14ac:dyDescent="0.2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48"/>
        <v>111</v>
      </c>
      <c r="O1070" t="s">
        <v>8269</v>
      </c>
      <c r="P1070">
        <f t="shared" si="49"/>
        <v>40.630000000000003</v>
      </c>
      <c r="Q1070" s="11" t="s">
        <v>8324</v>
      </c>
      <c r="R1070" t="s">
        <v>8327</v>
      </c>
      <c r="S1070" s="16">
        <f t="shared" si="50"/>
        <v>42401.806562500002</v>
      </c>
    </row>
    <row r="1071" spans="1:19" ht="48" x14ac:dyDescent="0.2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48"/>
        <v>100</v>
      </c>
      <c r="O1071" t="s">
        <v>8269</v>
      </c>
      <c r="P1071">
        <f t="shared" si="49"/>
        <v>69.819999999999993</v>
      </c>
      <c r="Q1071" s="11" t="s">
        <v>8324</v>
      </c>
      <c r="R1071" t="s">
        <v>8327</v>
      </c>
      <c r="S1071" s="16">
        <f t="shared" si="50"/>
        <v>42466.558796296296</v>
      </c>
    </row>
    <row r="1072" spans="1:19" ht="32" x14ac:dyDescent="0.2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48"/>
        <v>110</v>
      </c>
      <c r="O1072" t="s">
        <v>8303</v>
      </c>
      <c r="P1072">
        <f t="shared" si="49"/>
        <v>166.97</v>
      </c>
      <c r="Q1072" s="11" t="s">
        <v>8324</v>
      </c>
      <c r="R1072" t="s">
        <v>8336</v>
      </c>
      <c r="S1072" s="16">
        <f t="shared" si="50"/>
        <v>42682.616967592592</v>
      </c>
    </row>
    <row r="1073" spans="1:19" ht="48" x14ac:dyDescent="0.2">
      <c r="A1073">
        <v>1071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48"/>
        <v>220</v>
      </c>
      <c r="O1073" t="s">
        <v>8295</v>
      </c>
      <c r="P1073">
        <f t="shared" si="49"/>
        <v>37.479999999999997</v>
      </c>
      <c r="Q1073" s="11" t="s">
        <v>8317</v>
      </c>
      <c r="R1073" t="s">
        <v>8318</v>
      </c>
      <c r="S1073" s="16">
        <f t="shared" si="50"/>
        <v>42781.549097222218</v>
      </c>
    </row>
    <row r="1074" spans="1:19" ht="48" x14ac:dyDescent="0.2">
      <c r="A1074">
        <v>1072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48"/>
        <v>110</v>
      </c>
      <c r="O1074" t="s">
        <v>8296</v>
      </c>
      <c r="P1074">
        <f t="shared" si="49"/>
        <v>68.86</v>
      </c>
      <c r="Q1074" s="11" t="s">
        <v>8320</v>
      </c>
      <c r="R1074" t="s">
        <v>8321</v>
      </c>
      <c r="S1074" s="16">
        <f t="shared" si="50"/>
        <v>42495.871736111112</v>
      </c>
    </row>
    <row r="1075" spans="1:19" ht="32" x14ac:dyDescent="0.2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48"/>
        <v>100</v>
      </c>
      <c r="O1075" t="s">
        <v>8269</v>
      </c>
      <c r="P1075">
        <f t="shared" si="49"/>
        <v>125.09</v>
      </c>
      <c r="Q1075" s="11" t="s">
        <v>8324</v>
      </c>
      <c r="R1075" t="s">
        <v>8327</v>
      </c>
      <c r="S1075" s="16">
        <f t="shared" si="50"/>
        <v>42193.771481481483</v>
      </c>
    </row>
    <row r="1076" spans="1:19" ht="48" x14ac:dyDescent="0.2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48"/>
        <v>110</v>
      </c>
      <c r="O1076" t="s">
        <v>8269</v>
      </c>
      <c r="P1076">
        <f t="shared" si="49"/>
        <v>72.38</v>
      </c>
      <c r="Q1076" s="11" t="s">
        <v>8324</v>
      </c>
      <c r="R1076" t="s">
        <v>8327</v>
      </c>
      <c r="S1076" s="16">
        <f t="shared" si="50"/>
        <v>42329.838159722218</v>
      </c>
    </row>
    <row r="1077" spans="1:19" ht="48" x14ac:dyDescent="0.2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48"/>
        <v>100</v>
      </c>
      <c r="O1077" t="s">
        <v>8274</v>
      </c>
      <c r="P1077">
        <f t="shared" si="49"/>
        <v>305.56</v>
      </c>
      <c r="Q1077" s="11" t="s">
        <v>8328</v>
      </c>
      <c r="R1077" t="s">
        <v>8332</v>
      </c>
      <c r="S1077" s="16">
        <f t="shared" si="50"/>
        <v>40730.105625000004</v>
      </c>
    </row>
    <row r="1078" spans="1:19" ht="32" x14ac:dyDescent="0.2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48"/>
        <v>137</v>
      </c>
      <c r="O1078" t="s">
        <v>8295</v>
      </c>
      <c r="P1078">
        <f t="shared" si="49"/>
        <v>69.569999999999993</v>
      </c>
      <c r="Q1078" s="11" t="s">
        <v>8317</v>
      </c>
      <c r="R1078" t="s">
        <v>8318</v>
      </c>
      <c r="S1078" s="16">
        <f t="shared" si="50"/>
        <v>42774.621712962966</v>
      </c>
    </row>
    <row r="1079" spans="1:19" ht="48" x14ac:dyDescent="0.2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48"/>
        <v>110</v>
      </c>
      <c r="O1079" t="s">
        <v>8269</v>
      </c>
      <c r="P1079">
        <f t="shared" si="49"/>
        <v>50.75</v>
      </c>
      <c r="Q1079" s="11" t="s">
        <v>8324</v>
      </c>
      <c r="R1079" t="s">
        <v>8327</v>
      </c>
      <c r="S1079" s="16">
        <f t="shared" si="50"/>
        <v>42061.212488425925</v>
      </c>
    </row>
    <row r="1080" spans="1:19" ht="48" x14ac:dyDescent="0.2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48"/>
        <v>110</v>
      </c>
      <c r="O1080" t="s">
        <v>8269</v>
      </c>
      <c r="P1080">
        <f t="shared" si="49"/>
        <v>91.3</v>
      </c>
      <c r="Q1080" s="11" t="s">
        <v>8324</v>
      </c>
      <c r="R1080" t="s">
        <v>8327</v>
      </c>
      <c r="S1080" s="16">
        <f t="shared" si="50"/>
        <v>40531.886886574073</v>
      </c>
    </row>
    <row r="1081" spans="1:19" ht="32" x14ac:dyDescent="0.2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48"/>
        <v>109</v>
      </c>
      <c r="O1081" t="s">
        <v>8272</v>
      </c>
      <c r="P1081">
        <f t="shared" si="49"/>
        <v>54.69</v>
      </c>
      <c r="Q1081" s="11" t="s">
        <v>8312</v>
      </c>
      <c r="R1081" t="s">
        <v>8334</v>
      </c>
      <c r="S1081" s="16">
        <f t="shared" si="50"/>
        <v>42184.816539351858</v>
      </c>
    </row>
    <row r="1082" spans="1:19" ht="48" x14ac:dyDescent="0.2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48"/>
        <v>137</v>
      </c>
      <c r="O1082" t="s">
        <v>8274</v>
      </c>
      <c r="P1082">
        <f t="shared" si="49"/>
        <v>70.06</v>
      </c>
      <c r="Q1082" s="11" t="s">
        <v>8328</v>
      </c>
      <c r="R1082" t="s">
        <v>8332</v>
      </c>
      <c r="S1082" s="16">
        <f t="shared" si="50"/>
        <v>42126.92123842593</v>
      </c>
    </row>
    <row r="1083" spans="1:19" ht="32" x14ac:dyDescent="0.2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48"/>
        <v>109</v>
      </c>
      <c r="O1083" t="s">
        <v>8269</v>
      </c>
      <c r="P1083">
        <f t="shared" si="49"/>
        <v>74.819999999999993</v>
      </c>
      <c r="Q1083" s="11" t="s">
        <v>8324</v>
      </c>
      <c r="R1083" t="s">
        <v>8327</v>
      </c>
      <c r="S1083" s="16">
        <f t="shared" si="50"/>
        <v>42303.672662037032</v>
      </c>
    </row>
    <row r="1084" spans="1:19" ht="48" x14ac:dyDescent="0.2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48"/>
        <v>136</v>
      </c>
      <c r="O1084" t="s">
        <v>8267</v>
      </c>
      <c r="P1084">
        <f t="shared" si="49"/>
        <v>160.47</v>
      </c>
      <c r="Q1084" s="11" t="s">
        <v>8322</v>
      </c>
      <c r="R1084" t="s">
        <v>8323</v>
      </c>
      <c r="S1084" s="16">
        <f t="shared" si="50"/>
        <v>42058.235289351855</v>
      </c>
    </row>
    <row r="1085" spans="1:19" ht="48" x14ac:dyDescent="0.2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48"/>
        <v>35</v>
      </c>
      <c r="O1085" t="s">
        <v>8283</v>
      </c>
      <c r="P1085">
        <f t="shared" si="49"/>
        <v>104.85</v>
      </c>
      <c r="Q1085" s="11" t="s">
        <v>8314</v>
      </c>
      <c r="R1085" t="s">
        <v>8315</v>
      </c>
      <c r="S1085" s="16">
        <f t="shared" si="50"/>
        <v>42282.678287037037</v>
      </c>
    </row>
    <row r="1086" spans="1:19" ht="48" x14ac:dyDescent="0.2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48"/>
        <v>156</v>
      </c>
      <c r="O1086" t="s">
        <v>8272</v>
      </c>
      <c r="P1086">
        <f t="shared" si="49"/>
        <v>36.53</v>
      </c>
      <c r="Q1086" s="11" t="s">
        <v>8312</v>
      </c>
      <c r="R1086" t="s">
        <v>8334</v>
      </c>
      <c r="S1086" s="16">
        <f t="shared" si="50"/>
        <v>41247.020243055551</v>
      </c>
    </row>
    <row r="1087" spans="1:19" ht="32" x14ac:dyDescent="0.2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48"/>
        <v>272</v>
      </c>
      <c r="O1087" t="s">
        <v>8274</v>
      </c>
      <c r="P1087">
        <f t="shared" si="49"/>
        <v>48.54</v>
      </c>
      <c r="Q1087" s="11" t="s">
        <v>8328</v>
      </c>
      <c r="R1087" t="s">
        <v>8332</v>
      </c>
      <c r="S1087" s="16">
        <f t="shared" si="50"/>
        <v>41228.924884259257</v>
      </c>
    </row>
    <row r="1088" spans="1:19" ht="48" x14ac:dyDescent="0.2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48"/>
        <v>109</v>
      </c>
      <c r="O1088" t="s">
        <v>8277</v>
      </c>
      <c r="P1088">
        <f t="shared" si="49"/>
        <v>61.04</v>
      </c>
      <c r="Q1088" s="11" t="s">
        <v>8328</v>
      </c>
      <c r="R1088" t="s">
        <v>8329</v>
      </c>
      <c r="S1088" s="16">
        <f t="shared" si="50"/>
        <v>41696.817129629628</v>
      </c>
    </row>
    <row r="1089" spans="1:19" ht="48" x14ac:dyDescent="0.2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48"/>
        <v>32</v>
      </c>
      <c r="O1089" t="s">
        <v>8285</v>
      </c>
      <c r="P1089">
        <f t="shared" si="49"/>
        <v>115.55</v>
      </c>
      <c r="Q1089" s="11" t="s">
        <v>8312</v>
      </c>
      <c r="R1089" t="s">
        <v>8349</v>
      </c>
      <c r="S1089" s="16">
        <f t="shared" si="50"/>
        <v>42304.210833333331</v>
      </c>
    </row>
    <row r="1090" spans="1:19" ht="48" x14ac:dyDescent="0.2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51" xml:space="preserve"> ROUND(E1090/D1090*100,0)</f>
        <v>109</v>
      </c>
      <c r="O1090" t="s">
        <v>8269</v>
      </c>
      <c r="P1090">
        <f t="shared" ref="P1090:P1153" si="52">IFERROR(ROUND(E1090/L1090,2),0)</f>
        <v>54.3</v>
      </c>
      <c r="Q1090" s="11" t="s">
        <v>8324</v>
      </c>
      <c r="R1090" t="s">
        <v>8327</v>
      </c>
      <c r="S1090" s="16">
        <f t="shared" ref="S1090:S1153" si="53">(((J1090/60)/60)/24)+DATE(1970,1,1)</f>
        <v>41931.682939814818</v>
      </c>
    </row>
    <row r="1091" spans="1:19" ht="48" x14ac:dyDescent="0.2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51"/>
        <v>15</v>
      </c>
      <c r="O1091" t="s">
        <v>8283</v>
      </c>
      <c r="P1091">
        <f t="shared" si="52"/>
        <v>71.34</v>
      </c>
      <c r="Q1091" s="11" t="s">
        <v>8314</v>
      </c>
      <c r="R1091" t="s">
        <v>8315</v>
      </c>
      <c r="S1091" s="16">
        <f t="shared" si="53"/>
        <v>42388.575104166666</v>
      </c>
    </row>
    <row r="1092" spans="1:19" ht="32" x14ac:dyDescent="0.2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51"/>
        <v>271</v>
      </c>
      <c r="O1092" t="s">
        <v>8295</v>
      </c>
      <c r="P1092">
        <f t="shared" si="52"/>
        <v>53.08</v>
      </c>
      <c r="Q1092" s="11" t="s">
        <v>8317</v>
      </c>
      <c r="R1092" t="s">
        <v>8318</v>
      </c>
      <c r="S1092" s="16">
        <f t="shared" si="53"/>
        <v>42338.709108796291</v>
      </c>
    </row>
    <row r="1093" spans="1:19" ht="32" x14ac:dyDescent="0.2">
      <c r="A1093">
        <v>1091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51"/>
        <v>155</v>
      </c>
      <c r="O1093" t="s">
        <v>8264</v>
      </c>
      <c r="P1093">
        <f t="shared" si="52"/>
        <v>102.08</v>
      </c>
      <c r="Q1093" s="11" t="s">
        <v>8322</v>
      </c>
      <c r="R1093" t="s">
        <v>8344</v>
      </c>
      <c r="S1093" s="16">
        <f t="shared" si="53"/>
        <v>42125.333182870367</v>
      </c>
    </row>
    <row r="1094" spans="1:19" ht="32" x14ac:dyDescent="0.2">
      <c r="A1094">
        <v>1092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51"/>
        <v>108</v>
      </c>
      <c r="O1094" t="s">
        <v>8303</v>
      </c>
      <c r="P1094">
        <f t="shared" si="52"/>
        <v>94.91</v>
      </c>
      <c r="Q1094" s="11" t="s">
        <v>8324</v>
      </c>
      <c r="R1094" t="s">
        <v>8336</v>
      </c>
      <c r="S1094" s="16">
        <f t="shared" si="53"/>
        <v>42656.005173611105</v>
      </c>
    </row>
    <row r="1095" spans="1:19" ht="48" x14ac:dyDescent="0.2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51"/>
        <v>120</v>
      </c>
      <c r="O1095" t="s">
        <v>8274</v>
      </c>
      <c r="P1095">
        <f t="shared" si="52"/>
        <v>50.93</v>
      </c>
      <c r="Q1095" s="11" t="s">
        <v>8328</v>
      </c>
      <c r="R1095" t="s">
        <v>8332</v>
      </c>
      <c r="S1095" s="16">
        <f t="shared" si="53"/>
        <v>41792.667361111111</v>
      </c>
    </row>
    <row r="1096" spans="1:19" ht="48" x14ac:dyDescent="0.2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51"/>
        <v>108</v>
      </c>
      <c r="O1096" t="s">
        <v>8293</v>
      </c>
      <c r="P1096">
        <f t="shared" si="52"/>
        <v>154.16999999999999</v>
      </c>
      <c r="Q1096" s="11" t="s">
        <v>8309</v>
      </c>
      <c r="R1096" t="s">
        <v>8310</v>
      </c>
      <c r="S1096" s="16">
        <f t="shared" si="53"/>
        <v>42705.764513888891</v>
      </c>
    </row>
    <row r="1097" spans="1:19" ht="48" x14ac:dyDescent="0.2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51"/>
        <v>31</v>
      </c>
      <c r="O1097" t="s">
        <v>8283</v>
      </c>
      <c r="P1097">
        <f t="shared" si="52"/>
        <v>71.87</v>
      </c>
      <c r="Q1097" s="11" t="s">
        <v>8314</v>
      </c>
      <c r="R1097" t="s">
        <v>8315</v>
      </c>
      <c r="S1097" s="16">
        <f t="shared" si="53"/>
        <v>42018.071550925932</v>
      </c>
    </row>
    <row r="1098" spans="1:19" ht="48" x14ac:dyDescent="0.2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51"/>
        <v>108</v>
      </c>
      <c r="O1098" t="s">
        <v>8267</v>
      </c>
      <c r="P1098">
        <f t="shared" si="52"/>
        <v>45.67</v>
      </c>
      <c r="Q1098" s="11" t="s">
        <v>8322</v>
      </c>
      <c r="R1098" t="s">
        <v>8323</v>
      </c>
      <c r="S1098" s="16">
        <f t="shared" si="53"/>
        <v>40697.498449074075</v>
      </c>
    </row>
    <row r="1099" spans="1:19" ht="48" x14ac:dyDescent="0.2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51"/>
        <v>108</v>
      </c>
      <c r="O1099" t="s">
        <v>8263</v>
      </c>
      <c r="P1099">
        <f t="shared" si="52"/>
        <v>76.87</v>
      </c>
      <c r="Q1099" s="11" t="s">
        <v>8322</v>
      </c>
      <c r="R1099" t="s">
        <v>8333</v>
      </c>
      <c r="S1099" s="16">
        <f t="shared" si="53"/>
        <v>41932.819525462961</v>
      </c>
    </row>
    <row r="1100" spans="1:19" ht="48" x14ac:dyDescent="0.2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51"/>
        <v>90</v>
      </c>
      <c r="O1100" t="s">
        <v>8303</v>
      </c>
      <c r="P1100">
        <f t="shared" si="52"/>
        <v>145.41</v>
      </c>
      <c r="Q1100" s="11" t="s">
        <v>8324</v>
      </c>
      <c r="R1100" t="s">
        <v>8336</v>
      </c>
      <c r="S1100" s="16">
        <f t="shared" si="53"/>
        <v>42084.881539351853</v>
      </c>
    </row>
    <row r="1101" spans="1:19" ht="48" x14ac:dyDescent="0.2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51"/>
        <v>108</v>
      </c>
      <c r="O1101" t="s">
        <v>8269</v>
      </c>
      <c r="P1101">
        <f t="shared" si="52"/>
        <v>76.8</v>
      </c>
      <c r="Q1101" s="11" t="s">
        <v>8324</v>
      </c>
      <c r="R1101" t="s">
        <v>8327</v>
      </c>
      <c r="S1101" s="16">
        <f t="shared" si="53"/>
        <v>42495.992800925931</v>
      </c>
    </row>
    <row r="1102" spans="1:19" ht="32" x14ac:dyDescent="0.2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51"/>
        <v>139</v>
      </c>
      <c r="O1102" t="s">
        <v>8269</v>
      </c>
      <c r="P1102">
        <f t="shared" si="52"/>
        <v>116.65</v>
      </c>
      <c r="Q1102" s="11" t="s">
        <v>8324</v>
      </c>
      <c r="R1102" t="s">
        <v>8327</v>
      </c>
      <c r="S1102" s="16">
        <f t="shared" si="53"/>
        <v>42185.521087962959</v>
      </c>
    </row>
    <row r="1103" spans="1:19" ht="48" x14ac:dyDescent="0.2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51"/>
        <v>102</v>
      </c>
      <c r="O1103" t="s">
        <v>8263</v>
      </c>
      <c r="P1103">
        <f t="shared" si="52"/>
        <v>83.75</v>
      </c>
      <c r="Q1103" s="11" t="s">
        <v>8322</v>
      </c>
      <c r="R1103" t="s">
        <v>8333</v>
      </c>
      <c r="S1103" s="16">
        <f t="shared" si="53"/>
        <v>42286.660891203705</v>
      </c>
    </row>
    <row r="1104" spans="1:19" ht="32" x14ac:dyDescent="0.2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51"/>
        <v>107</v>
      </c>
      <c r="O1104" t="s">
        <v>8274</v>
      </c>
      <c r="P1104">
        <f t="shared" si="52"/>
        <v>68.709999999999994</v>
      </c>
      <c r="Q1104" s="11" t="s">
        <v>8328</v>
      </c>
      <c r="R1104" t="s">
        <v>8332</v>
      </c>
      <c r="S1104" s="16">
        <f t="shared" si="53"/>
        <v>42279.669768518521</v>
      </c>
    </row>
    <row r="1105" spans="1:19" ht="48" x14ac:dyDescent="0.2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51"/>
        <v>160</v>
      </c>
      <c r="O1105" t="s">
        <v>8269</v>
      </c>
      <c r="P1105">
        <f t="shared" si="52"/>
        <v>40.29</v>
      </c>
      <c r="Q1105" s="11" t="s">
        <v>8324</v>
      </c>
      <c r="R1105" t="s">
        <v>8327</v>
      </c>
      <c r="S1105" s="16">
        <f t="shared" si="53"/>
        <v>41793.668761574074</v>
      </c>
    </row>
    <row r="1106" spans="1:19" ht="48" x14ac:dyDescent="0.2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51"/>
        <v>107</v>
      </c>
      <c r="O1106" t="s">
        <v>8274</v>
      </c>
      <c r="P1106">
        <f t="shared" si="52"/>
        <v>73.36</v>
      </c>
      <c r="Q1106" s="11" t="s">
        <v>8328</v>
      </c>
      <c r="R1106" t="s">
        <v>8332</v>
      </c>
      <c r="S1106" s="16">
        <f t="shared" si="53"/>
        <v>42703.214409722219</v>
      </c>
    </row>
    <row r="1107" spans="1:19" ht="48" x14ac:dyDescent="0.2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51"/>
        <v>107</v>
      </c>
      <c r="O1107" t="s">
        <v>8269</v>
      </c>
      <c r="P1107">
        <f t="shared" si="52"/>
        <v>74.209999999999994</v>
      </c>
      <c r="Q1107" s="11" t="s">
        <v>8324</v>
      </c>
      <c r="R1107" t="s">
        <v>8327</v>
      </c>
      <c r="S1107" s="16">
        <f t="shared" si="53"/>
        <v>41915.762835648151</v>
      </c>
    </row>
    <row r="1108" spans="1:19" ht="48" x14ac:dyDescent="0.2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51"/>
        <v>127</v>
      </c>
      <c r="O1108" t="s">
        <v>8274</v>
      </c>
      <c r="P1108">
        <f t="shared" si="52"/>
        <v>59.23</v>
      </c>
      <c r="Q1108" s="11" t="s">
        <v>8328</v>
      </c>
      <c r="R1108" t="s">
        <v>8332</v>
      </c>
      <c r="S1108" s="16">
        <f t="shared" si="53"/>
        <v>41495.692627314813</v>
      </c>
    </row>
    <row r="1109" spans="1:19" ht="16" x14ac:dyDescent="0.2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51"/>
        <v>107</v>
      </c>
      <c r="O1109" t="s">
        <v>8283</v>
      </c>
      <c r="P1109">
        <f t="shared" si="52"/>
        <v>108.78</v>
      </c>
      <c r="Q1109" s="11" t="s">
        <v>8314</v>
      </c>
      <c r="R1109" t="s">
        <v>8315</v>
      </c>
      <c r="S1109" s="16">
        <f t="shared" si="53"/>
        <v>42068.829039351855</v>
      </c>
    </row>
    <row r="1110" spans="1:19" ht="32" x14ac:dyDescent="0.2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51"/>
        <v>27</v>
      </c>
      <c r="O1110" t="s">
        <v>8301</v>
      </c>
      <c r="P1110">
        <f t="shared" si="52"/>
        <v>70.11</v>
      </c>
      <c r="Q1110" s="11" t="s">
        <v>8324</v>
      </c>
      <c r="R1110" t="s">
        <v>8325</v>
      </c>
      <c r="S1110" s="16">
        <f t="shared" si="53"/>
        <v>41885.595138888886</v>
      </c>
    </row>
    <row r="1111" spans="1:19" ht="48" x14ac:dyDescent="0.2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51"/>
        <v>177</v>
      </c>
      <c r="O1111" t="s">
        <v>8267</v>
      </c>
      <c r="P1111">
        <f t="shared" si="52"/>
        <v>81.89</v>
      </c>
      <c r="Q1111" s="11" t="s">
        <v>8322</v>
      </c>
      <c r="R1111" t="s">
        <v>8323</v>
      </c>
      <c r="S1111" s="16">
        <f t="shared" si="53"/>
        <v>40235.900358796294</v>
      </c>
    </row>
    <row r="1112" spans="1:19" ht="48" x14ac:dyDescent="0.2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51"/>
        <v>116</v>
      </c>
      <c r="O1112" t="s">
        <v>8277</v>
      </c>
      <c r="P1112">
        <f t="shared" si="52"/>
        <v>50.69</v>
      </c>
      <c r="Q1112" s="11" t="s">
        <v>8328</v>
      </c>
      <c r="R1112" t="s">
        <v>8329</v>
      </c>
      <c r="S1112" s="16">
        <f t="shared" si="53"/>
        <v>41099.093865740739</v>
      </c>
    </row>
    <row r="1113" spans="1:19" ht="48" x14ac:dyDescent="0.2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51"/>
        <v>133</v>
      </c>
      <c r="O1113" t="s">
        <v>8301</v>
      </c>
      <c r="P1113">
        <f t="shared" si="52"/>
        <v>82.94</v>
      </c>
      <c r="Q1113" s="11" t="s">
        <v>8324</v>
      </c>
      <c r="R1113" t="s">
        <v>8325</v>
      </c>
      <c r="S1113" s="16">
        <f t="shared" si="53"/>
        <v>41843.155729166669</v>
      </c>
    </row>
    <row r="1114" spans="1:19" ht="48" x14ac:dyDescent="0.2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51"/>
        <v>106</v>
      </c>
      <c r="O1114" t="s">
        <v>8274</v>
      </c>
      <c r="P1114">
        <f t="shared" si="52"/>
        <v>189.29</v>
      </c>
      <c r="Q1114" s="11" t="s">
        <v>8328</v>
      </c>
      <c r="R1114" t="s">
        <v>8332</v>
      </c>
      <c r="S1114" s="16">
        <f t="shared" si="53"/>
        <v>40274.745127314818</v>
      </c>
    </row>
    <row r="1115" spans="1:19" ht="48" x14ac:dyDescent="0.2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51"/>
        <v>132</v>
      </c>
      <c r="O1115" t="s">
        <v>8283</v>
      </c>
      <c r="P1115">
        <f t="shared" si="52"/>
        <v>48.15</v>
      </c>
      <c r="Q1115" s="11" t="s">
        <v>8314</v>
      </c>
      <c r="R1115" t="s">
        <v>8315</v>
      </c>
      <c r="S1115" s="16">
        <f t="shared" si="53"/>
        <v>42484.829062500001</v>
      </c>
    </row>
    <row r="1116" spans="1:19" ht="48" x14ac:dyDescent="0.2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51"/>
        <v>106</v>
      </c>
      <c r="O1116" t="s">
        <v>8269</v>
      </c>
      <c r="P1116">
        <f t="shared" si="52"/>
        <v>143.11000000000001</v>
      </c>
      <c r="Q1116" s="11" t="s">
        <v>8324</v>
      </c>
      <c r="R1116" t="s">
        <v>8327</v>
      </c>
      <c r="S1116" s="16">
        <f t="shared" si="53"/>
        <v>41851.541585648149</v>
      </c>
    </row>
    <row r="1117" spans="1:19" ht="48" x14ac:dyDescent="0.2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51"/>
        <v>106</v>
      </c>
      <c r="O1117" t="s">
        <v>8269</v>
      </c>
      <c r="P1117">
        <f t="shared" si="52"/>
        <v>115.02</v>
      </c>
      <c r="Q1117" s="11" t="s">
        <v>8324</v>
      </c>
      <c r="R1117" t="s">
        <v>8327</v>
      </c>
      <c r="S1117" s="16">
        <f t="shared" si="53"/>
        <v>42737.910138888896</v>
      </c>
    </row>
    <row r="1118" spans="1:19" ht="48" x14ac:dyDescent="0.2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51"/>
        <v>106</v>
      </c>
      <c r="O1118" t="s">
        <v>8269</v>
      </c>
      <c r="P1118">
        <f t="shared" si="52"/>
        <v>41.94</v>
      </c>
      <c r="Q1118" s="11" t="s">
        <v>8324</v>
      </c>
      <c r="R1118" t="s">
        <v>8327</v>
      </c>
      <c r="S1118" s="16">
        <f t="shared" si="53"/>
        <v>41753.593275462961</v>
      </c>
    </row>
    <row r="1119" spans="1:19" ht="48" x14ac:dyDescent="0.2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51"/>
        <v>105</v>
      </c>
      <c r="O1119" t="s">
        <v>8269</v>
      </c>
      <c r="P1119">
        <f t="shared" si="52"/>
        <v>107.57</v>
      </c>
      <c r="Q1119" s="11" t="s">
        <v>8324</v>
      </c>
      <c r="R1119" t="s">
        <v>8327</v>
      </c>
      <c r="S1119" s="16">
        <f t="shared" si="53"/>
        <v>42151.069606481484</v>
      </c>
    </row>
    <row r="1120" spans="1:19" ht="48" x14ac:dyDescent="0.2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51"/>
        <v>105</v>
      </c>
      <c r="O1120" t="s">
        <v>8267</v>
      </c>
      <c r="P1120">
        <f t="shared" si="52"/>
        <v>75.19</v>
      </c>
      <c r="Q1120" s="11" t="s">
        <v>8322</v>
      </c>
      <c r="R1120" t="s">
        <v>8323</v>
      </c>
      <c r="S1120" s="16">
        <f t="shared" si="53"/>
        <v>40718.310659722221</v>
      </c>
    </row>
    <row r="1121" spans="1:19" ht="48" x14ac:dyDescent="0.2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51"/>
        <v>105</v>
      </c>
      <c r="O1121" t="s">
        <v>8269</v>
      </c>
      <c r="P1121">
        <f t="shared" si="52"/>
        <v>64.16</v>
      </c>
      <c r="Q1121" s="11" t="s">
        <v>8324</v>
      </c>
      <c r="R1121" t="s">
        <v>8327</v>
      </c>
      <c r="S1121" s="16">
        <f t="shared" si="53"/>
        <v>41809.12300925926</v>
      </c>
    </row>
    <row r="1122" spans="1:19" ht="48" x14ac:dyDescent="0.2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51"/>
        <v>105</v>
      </c>
      <c r="O1122" t="s">
        <v>8264</v>
      </c>
      <c r="P1122">
        <f t="shared" si="52"/>
        <v>122.33</v>
      </c>
      <c r="Q1122" s="11" t="s">
        <v>8322</v>
      </c>
      <c r="R1122" t="s">
        <v>8344</v>
      </c>
      <c r="S1122" s="16">
        <f t="shared" si="53"/>
        <v>42721.198877314819</v>
      </c>
    </row>
    <row r="1123" spans="1:19" ht="48" x14ac:dyDescent="0.2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51"/>
        <v>112</v>
      </c>
      <c r="O1123" t="s">
        <v>8267</v>
      </c>
      <c r="P1123">
        <f t="shared" si="52"/>
        <v>105.18</v>
      </c>
      <c r="Q1123" s="11" t="s">
        <v>8322</v>
      </c>
      <c r="R1123" t="s">
        <v>8323</v>
      </c>
      <c r="S1123" s="16">
        <f t="shared" si="53"/>
        <v>42417.818078703705</v>
      </c>
    </row>
    <row r="1124" spans="1:19" ht="48" x14ac:dyDescent="0.2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51"/>
        <v>117</v>
      </c>
      <c r="O1124" t="s">
        <v>8269</v>
      </c>
      <c r="P1124">
        <f t="shared" si="52"/>
        <v>52.58</v>
      </c>
      <c r="Q1124" s="11" t="s">
        <v>8324</v>
      </c>
      <c r="R1124" t="s">
        <v>8327</v>
      </c>
      <c r="S1124" s="16">
        <f t="shared" si="53"/>
        <v>42426.949988425928</v>
      </c>
    </row>
    <row r="1125" spans="1:19" ht="32" x14ac:dyDescent="0.2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51"/>
        <v>11</v>
      </c>
      <c r="O1125" t="s">
        <v>8269</v>
      </c>
      <c r="P1125">
        <f t="shared" si="52"/>
        <v>437.5</v>
      </c>
      <c r="Q1125" s="11" t="s">
        <v>8324</v>
      </c>
      <c r="R1125" t="s">
        <v>8327</v>
      </c>
      <c r="S1125" s="16">
        <f t="shared" si="53"/>
        <v>42796.682476851856</v>
      </c>
    </row>
    <row r="1126" spans="1:19" ht="48" x14ac:dyDescent="0.2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51"/>
        <v>105</v>
      </c>
      <c r="O1126" t="s">
        <v>8269</v>
      </c>
      <c r="P1126">
        <f t="shared" si="52"/>
        <v>50.38</v>
      </c>
      <c r="Q1126" s="11" t="s">
        <v>8324</v>
      </c>
      <c r="R1126" t="s">
        <v>8327</v>
      </c>
      <c r="S1126" s="16">
        <f t="shared" si="53"/>
        <v>42139.525567129633</v>
      </c>
    </row>
    <row r="1127" spans="1:19" ht="48" x14ac:dyDescent="0.2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51"/>
        <v>105</v>
      </c>
      <c r="O1127" t="s">
        <v>8290</v>
      </c>
      <c r="P1127">
        <f t="shared" si="52"/>
        <v>113.83</v>
      </c>
      <c r="Q1127" s="11" t="s">
        <v>8328</v>
      </c>
      <c r="R1127" t="s">
        <v>8339</v>
      </c>
      <c r="S1127" s="16">
        <f t="shared" si="53"/>
        <v>41039.409456018519</v>
      </c>
    </row>
    <row r="1128" spans="1:19" ht="48" x14ac:dyDescent="0.2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51"/>
        <v>105</v>
      </c>
      <c r="O1128" t="s">
        <v>8277</v>
      </c>
      <c r="P1128">
        <f t="shared" si="52"/>
        <v>35.61</v>
      </c>
      <c r="Q1128" s="11" t="s">
        <v>8328</v>
      </c>
      <c r="R1128" t="s">
        <v>8329</v>
      </c>
      <c r="S1128" s="16">
        <f t="shared" si="53"/>
        <v>40458.815625000003</v>
      </c>
    </row>
    <row r="1129" spans="1:19" ht="32" x14ac:dyDescent="0.2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51"/>
        <v>105</v>
      </c>
      <c r="O1129" t="s">
        <v>8269</v>
      </c>
      <c r="P1129">
        <f t="shared" si="52"/>
        <v>36.86</v>
      </c>
      <c r="Q1129" s="11" t="s">
        <v>8324</v>
      </c>
      <c r="R1129" t="s">
        <v>8327</v>
      </c>
      <c r="S1129" s="16">
        <f t="shared" si="53"/>
        <v>42558.189432870371</v>
      </c>
    </row>
    <row r="1130" spans="1:19" ht="48" x14ac:dyDescent="0.2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51"/>
        <v>2</v>
      </c>
      <c r="O1130" t="s">
        <v>8299</v>
      </c>
      <c r="P1130">
        <f t="shared" si="52"/>
        <v>307.82</v>
      </c>
      <c r="Q1130" s="11" t="s">
        <v>8309</v>
      </c>
      <c r="R1130" t="s">
        <v>8316</v>
      </c>
      <c r="S1130" s="16">
        <f t="shared" si="53"/>
        <v>42327.805659722217</v>
      </c>
    </row>
    <row r="1131" spans="1:19" ht="48" x14ac:dyDescent="0.2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51"/>
        <v>105</v>
      </c>
      <c r="O1131" t="s">
        <v>8269</v>
      </c>
      <c r="P1131">
        <f t="shared" si="52"/>
        <v>93.43</v>
      </c>
      <c r="Q1131" s="11" t="s">
        <v>8324</v>
      </c>
      <c r="R1131" t="s">
        <v>8327</v>
      </c>
      <c r="S1131" s="16">
        <f t="shared" si="53"/>
        <v>42646.092812499999</v>
      </c>
    </row>
    <row r="1132" spans="1:19" ht="48" x14ac:dyDescent="0.2">
      <c r="A1132">
        <v>1130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51"/>
        <v>131</v>
      </c>
      <c r="O1132" t="s">
        <v>8272</v>
      </c>
      <c r="P1132">
        <f t="shared" si="52"/>
        <v>43.55</v>
      </c>
      <c r="Q1132" s="11" t="s">
        <v>8312</v>
      </c>
      <c r="R1132" t="s">
        <v>8334</v>
      </c>
      <c r="S1132" s="16">
        <f t="shared" si="53"/>
        <v>41111.185891203706</v>
      </c>
    </row>
    <row r="1133" spans="1:19" ht="48" x14ac:dyDescent="0.2">
      <c r="A1133">
        <v>1131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51"/>
        <v>105</v>
      </c>
      <c r="O1133" t="s">
        <v>8269</v>
      </c>
      <c r="P1133">
        <f t="shared" si="52"/>
        <v>80.400000000000006</v>
      </c>
      <c r="Q1133" s="11" t="s">
        <v>8324</v>
      </c>
      <c r="R1133" t="s">
        <v>8327</v>
      </c>
      <c r="S1133" s="16">
        <f t="shared" si="53"/>
        <v>42248.697754629626</v>
      </c>
    </row>
    <row r="1134" spans="1:19" ht="32" x14ac:dyDescent="0.2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51"/>
        <v>104</v>
      </c>
      <c r="O1134" t="s">
        <v>8274</v>
      </c>
      <c r="P1134">
        <f t="shared" si="52"/>
        <v>64.47</v>
      </c>
      <c r="Q1134" s="11" t="s">
        <v>8328</v>
      </c>
      <c r="R1134" t="s">
        <v>8332</v>
      </c>
      <c r="S1134" s="16">
        <f t="shared" si="53"/>
        <v>41067.74086805556</v>
      </c>
    </row>
    <row r="1135" spans="1:19" ht="48" x14ac:dyDescent="0.2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51"/>
        <v>116</v>
      </c>
      <c r="O1135" t="s">
        <v>8301</v>
      </c>
      <c r="P1135">
        <f t="shared" si="52"/>
        <v>50.69</v>
      </c>
      <c r="Q1135" s="11" t="s">
        <v>8324</v>
      </c>
      <c r="R1135" t="s">
        <v>8325</v>
      </c>
      <c r="S1135" s="16">
        <f t="shared" si="53"/>
        <v>42660.618854166663</v>
      </c>
    </row>
    <row r="1136" spans="1:19" ht="32" x14ac:dyDescent="0.2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51"/>
        <v>116</v>
      </c>
      <c r="O1136" t="s">
        <v>8269</v>
      </c>
      <c r="P1136">
        <f t="shared" si="52"/>
        <v>50.2</v>
      </c>
      <c r="Q1136" s="11" t="s">
        <v>8324</v>
      </c>
      <c r="R1136" t="s">
        <v>8327</v>
      </c>
      <c r="S1136" s="16">
        <f t="shared" si="53"/>
        <v>42648.546111111107</v>
      </c>
    </row>
    <row r="1137" spans="1:19" ht="48" x14ac:dyDescent="0.2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51"/>
        <v>26</v>
      </c>
      <c r="O1137" t="s">
        <v>8291</v>
      </c>
      <c r="P1137">
        <f t="shared" si="52"/>
        <v>65.97</v>
      </c>
      <c r="Q1137" s="11" t="s">
        <v>8328</v>
      </c>
      <c r="R1137" t="s">
        <v>8331</v>
      </c>
      <c r="S1137" s="16">
        <f t="shared" si="53"/>
        <v>42796.071643518517</v>
      </c>
    </row>
    <row r="1138" spans="1:19" ht="48" x14ac:dyDescent="0.2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51"/>
        <v>104</v>
      </c>
      <c r="O1138" t="s">
        <v>8272</v>
      </c>
      <c r="P1138">
        <f t="shared" si="52"/>
        <v>66.7</v>
      </c>
      <c r="Q1138" s="11" t="s">
        <v>8312</v>
      </c>
      <c r="R1138" t="s">
        <v>8334</v>
      </c>
      <c r="S1138" s="16">
        <f t="shared" si="53"/>
        <v>42334.013124999998</v>
      </c>
    </row>
    <row r="1139" spans="1:19" ht="48" x14ac:dyDescent="0.2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51"/>
        <v>104</v>
      </c>
      <c r="O1139" t="s">
        <v>8264</v>
      </c>
      <c r="P1139">
        <f t="shared" si="52"/>
        <v>64.2</v>
      </c>
      <c r="Q1139" s="11" t="s">
        <v>8322</v>
      </c>
      <c r="R1139" t="s">
        <v>8344</v>
      </c>
      <c r="S1139" s="16">
        <f t="shared" si="53"/>
        <v>41718.043032407404</v>
      </c>
    </row>
    <row r="1140" spans="1:19" ht="48" x14ac:dyDescent="0.2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51"/>
        <v>104</v>
      </c>
      <c r="O1140" t="s">
        <v>8271</v>
      </c>
      <c r="P1140">
        <f t="shared" si="52"/>
        <v>1300</v>
      </c>
      <c r="Q1140" s="11" t="s">
        <v>8309</v>
      </c>
      <c r="R1140" t="s">
        <v>8311</v>
      </c>
      <c r="S1140" s="16">
        <f t="shared" si="53"/>
        <v>42720.720057870371</v>
      </c>
    </row>
    <row r="1141" spans="1:19" ht="48" x14ac:dyDescent="0.2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51"/>
        <v>104</v>
      </c>
      <c r="O1141" t="s">
        <v>8269</v>
      </c>
      <c r="P1141">
        <f t="shared" si="52"/>
        <v>96.2</v>
      </c>
      <c r="Q1141" s="11" t="s">
        <v>8324</v>
      </c>
      <c r="R1141" t="s">
        <v>8327</v>
      </c>
      <c r="S1141" s="16">
        <f t="shared" si="53"/>
        <v>42690.041435185187</v>
      </c>
    </row>
    <row r="1142" spans="1:19" ht="48" x14ac:dyDescent="0.2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51"/>
        <v>104</v>
      </c>
      <c r="O1142" t="s">
        <v>8267</v>
      </c>
      <c r="P1142">
        <f t="shared" si="52"/>
        <v>54.02</v>
      </c>
      <c r="Q1142" s="11" t="s">
        <v>8322</v>
      </c>
      <c r="R1142" t="s">
        <v>8323</v>
      </c>
      <c r="S1142" s="16">
        <f t="shared" si="53"/>
        <v>41107.053067129629</v>
      </c>
    </row>
    <row r="1143" spans="1:19" ht="48" x14ac:dyDescent="0.2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51"/>
        <v>104</v>
      </c>
      <c r="O1143" t="s">
        <v>8303</v>
      </c>
      <c r="P1143">
        <f t="shared" si="52"/>
        <v>99.54</v>
      </c>
      <c r="Q1143" s="11" t="s">
        <v>8324</v>
      </c>
      <c r="R1143" t="s">
        <v>8336</v>
      </c>
      <c r="S1143" s="16">
        <f t="shared" si="53"/>
        <v>42395.706435185188</v>
      </c>
    </row>
    <row r="1144" spans="1:19" ht="48" x14ac:dyDescent="0.2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51"/>
        <v>104</v>
      </c>
      <c r="O1144" t="s">
        <v>8269</v>
      </c>
      <c r="P1144">
        <f t="shared" si="52"/>
        <v>63.11</v>
      </c>
      <c r="Q1144" s="11" t="s">
        <v>8324</v>
      </c>
      <c r="R1144" t="s">
        <v>8327</v>
      </c>
      <c r="S1144" s="16">
        <f t="shared" si="53"/>
        <v>41827.605057870373</v>
      </c>
    </row>
    <row r="1145" spans="1:19" ht="48" x14ac:dyDescent="0.2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51"/>
        <v>103</v>
      </c>
      <c r="O1145" t="s">
        <v>8303</v>
      </c>
      <c r="P1145">
        <f t="shared" si="52"/>
        <v>172.23</v>
      </c>
      <c r="Q1145" s="11" t="s">
        <v>8324</v>
      </c>
      <c r="R1145" t="s">
        <v>8336</v>
      </c>
      <c r="S1145" s="16">
        <f t="shared" si="53"/>
        <v>42128.824074074073</v>
      </c>
    </row>
    <row r="1146" spans="1:19" ht="48" x14ac:dyDescent="0.2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51"/>
        <v>129</v>
      </c>
      <c r="O1146" t="s">
        <v>8301</v>
      </c>
      <c r="P1146">
        <f t="shared" si="52"/>
        <v>53.16</v>
      </c>
      <c r="Q1146" s="11" t="s">
        <v>8324</v>
      </c>
      <c r="R1146" t="s">
        <v>8325</v>
      </c>
      <c r="S1146" s="16">
        <f t="shared" si="53"/>
        <v>42225.559675925921</v>
      </c>
    </row>
    <row r="1147" spans="1:19" ht="48" x14ac:dyDescent="0.2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51"/>
        <v>103</v>
      </c>
      <c r="O1147" t="s">
        <v>8300</v>
      </c>
      <c r="P1147">
        <f t="shared" si="52"/>
        <v>85.75</v>
      </c>
      <c r="Q1147" s="11" t="s">
        <v>8309</v>
      </c>
      <c r="R1147" t="s">
        <v>8341</v>
      </c>
      <c r="S1147" s="16">
        <f t="shared" si="53"/>
        <v>41542.958449074074</v>
      </c>
    </row>
    <row r="1148" spans="1:19" ht="48" x14ac:dyDescent="0.2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51"/>
        <v>103</v>
      </c>
      <c r="O1148" t="s">
        <v>8274</v>
      </c>
      <c r="P1148">
        <f t="shared" si="52"/>
        <v>66.69</v>
      </c>
      <c r="Q1148" s="11" t="s">
        <v>8328</v>
      </c>
      <c r="R1148" t="s">
        <v>8332</v>
      </c>
      <c r="S1148" s="16">
        <f t="shared" si="53"/>
        <v>41794.981122685182</v>
      </c>
    </row>
    <row r="1149" spans="1:19" ht="48" x14ac:dyDescent="0.2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51"/>
        <v>102</v>
      </c>
      <c r="O1149" t="s">
        <v>8269</v>
      </c>
      <c r="P1149">
        <f t="shared" si="52"/>
        <v>55.01</v>
      </c>
      <c r="Q1149" s="11" t="s">
        <v>8324</v>
      </c>
      <c r="R1149" t="s">
        <v>8327</v>
      </c>
      <c r="S1149" s="16">
        <f t="shared" si="53"/>
        <v>42575.130057870367</v>
      </c>
    </row>
    <row r="1150" spans="1:19" ht="32" x14ac:dyDescent="0.2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51"/>
        <v>102</v>
      </c>
      <c r="O1150" t="s">
        <v>8272</v>
      </c>
      <c r="P1150">
        <f t="shared" si="52"/>
        <v>82.52</v>
      </c>
      <c r="Q1150" s="11" t="s">
        <v>8312</v>
      </c>
      <c r="R1150" t="s">
        <v>8334</v>
      </c>
      <c r="S1150" s="16">
        <f t="shared" si="53"/>
        <v>41226.95721064815</v>
      </c>
    </row>
    <row r="1151" spans="1:19" ht="48" x14ac:dyDescent="0.2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51"/>
        <v>102</v>
      </c>
      <c r="O1151" t="s">
        <v>8269</v>
      </c>
      <c r="P1151">
        <f t="shared" si="52"/>
        <v>150.15</v>
      </c>
      <c r="Q1151" s="11" t="s">
        <v>8324</v>
      </c>
      <c r="R1151" t="s">
        <v>8327</v>
      </c>
      <c r="S1151" s="16">
        <f t="shared" si="53"/>
        <v>42318.702094907407</v>
      </c>
    </row>
    <row r="1152" spans="1:19" ht="32" x14ac:dyDescent="0.2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51"/>
        <v>102</v>
      </c>
      <c r="O1152" t="s">
        <v>8301</v>
      </c>
      <c r="P1152">
        <f t="shared" si="52"/>
        <v>86.49</v>
      </c>
      <c r="Q1152" s="11" t="s">
        <v>8324</v>
      </c>
      <c r="R1152" t="s">
        <v>8325</v>
      </c>
      <c r="S1152" s="16">
        <f t="shared" si="53"/>
        <v>42381.686840277776</v>
      </c>
    </row>
    <row r="1153" spans="1:19" ht="48" x14ac:dyDescent="0.2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51"/>
        <v>102</v>
      </c>
      <c r="O1153" t="s">
        <v>8269</v>
      </c>
      <c r="P1153">
        <f t="shared" si="52"/>
        <v>58.62</v>
      </c>
      <c r="Q1153" s="11" t="s">
        <v>8324</v>
      </c>
      <c r="R1153" t="s">
        <v>8327</v>
      </c>
      <c r="S1153" s="16">
        <f t="shared" si="53"/>
        <v>41880.061006944445</v>
      </c>
    </row>
    <row r="1154" spans="1:19" ht="48" x14ac:dyDescent="0.2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ref="N1154:N1217" si="54" xml:space="preserve"> ROUND(E1154/D1154*100,0)</f>
        <v>128</v>
      </c>
      <c r="O1154" t="s">
        <v>8269</v>
      </c>
      <c r="P1154">
        <f t="shared" ref="P1154:P1217" si="55">IFERROR(ROUND(E1154/L1154,2),0)</f>
        <v>82.26</v>
      </c>
      <c r="Q1154" s="11" t="s">
        <v>8324</v>
      </c>
      <c r="R1154" t="s">
        <v>8327</v>
      </c>
      <c r="S1154" s="16">
        <f t="shared" ref="S1154:S1217" si="56">(((J1154/60)/60)/24)+DATE(1970,1,1)</f>
        <v>42125.647534722222</v>
      </c>
    </row>
    <row r="1155" spans="1:19" ht="48" x14ac:dyDescent="0.2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54"/>
        <v>102</v>
      </c>
      <c r="O1155" t="s">
        <v>8272</v>
      </c>
      <c r="P1155">
        <f t="shared" si="55"/>
        <v>51.47</v>
      </c>
      <c r="Q1155" s="11" t="s">
        <v>8312</v>
      </c>
      <c r="R1155" t="s">
        <v>8334</v>
      </c>
      <c r="S1155" s="16">
        <f t="shared" si="56"/>
        <v>41789.330312500002</v>
      </c>
    </row>
    <row r="1156" spans="1:19" ht="32" x14ac:dyDescent="0.2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54"/>
        <v>154</v>
      </c>
      <c r="O1156" t="s">
        <v>8295</v>
      </c>
      <c r="P1156">
        <f t="shared" si="55"/>
        <v>28.1</v>
      </c>
      <c r="Q1156" s="11" t="s">
        <v>8317</v>
      </c>
      <c r="R1156" t="s">
        <v>8318</v>
      </c>
      <c r="S1156" s="16">
        <f t="shared" si="56"/>
        <v>41926.585162037038</v>
      </c>
    </row>
    <row r="1157" spans="1:19" ht="48" x14ac:dyDescent="0.2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54"/>
        <v>127</v>
      </c>
      <c r="O1157" t="s">
        <v>8269</v>
      </c>
      <c r="P1157">
        <f t="shared" si="55"/>
        <v>80.73</v>
      </c>
      <c r="Q1157" s="11" t="s">
        <v>8324</v>
      </c>
      <c r="R1157" t="s">
        <v>8327</v>
      </c>
      <c r="S1157" s="16">
        <f t="shared" si="56"/>
        <v>41799.685902777775</v>
      </c>
    </row>
    <row r="1158" spans="1:19" ht="32" x14ac:dyDescent="0.2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54"/>
        <v>254</v>
      </c>
      <c r="O1158" t="s">
        <v>8277</v>
      </c>
      <c r="P1158">
        <f t="shared" si="55"/>
        <v>51.31</v>
      </c>
      <c r="Q1158" s="11" t="s">
        <v>8328</v>
      </c>
      <c r="R1158" t="s">
        <v>8329</v>
      </c>
      <c r="S1158" s="16">
        <f t="shared" si="56"/>
        <v>41951.788807870369</v>
      </c>
    </row>
    <row r="1159" spans="1:19" ht="48" x14ac:dyDescent="0.2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54"/>
        <v>508</v>
      </c>
      <c r="O1159" t="s">
        <v>8293</v>
      </c>
      <c r="P1159">
        <f t="shared" si="55"/>
        <v>101.56</v>
      </c>
      <c r="Q1159" s="11" t="s">
        <v>8309</v>
      </c>
      <c r="R1159" t="s">
        <v>8310</v>
      </c>
      <c r="S1159" s="16">
        <f t="shared" si="56"/>
        <v>42289.957175925927</v>
      </c>
    </row>
    <row r="1160" spans="1:19" ht="48" x14ac:dyDescent="0.2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54"/>
        <v>101</v>
      </c>
      <c r="O1160" t="s">
        <v>8269</v>
      </c>
      <c r="P1160">
        <f t="shared" si="55"/>
        <v>36.47</v>
      </c>
      <c r="Q1160" s="11" t="s">
        <v>8324</v>
      </c>
      <c r="R1160" t="s">
        <v>8327</v>
      </c>
      <c r="S1160" s="16">
        <f t="shared" si="56"/>
        <v>42201.675011574072</v>
      </c>
    </row>
    <row r="1161" spans="1:19" ht="48" x14ac:dyDescent="0.2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54"/>
        <v>101</v>
      </c>
      <c r="O1161" t="s">
        <v>8269</v>
      </c>
      <c r="P1161">
        <f t="shared" si="55"/>
        <v>110.22</v>
      </c>
      <c r="Q1161" s="11" t="s">
        <v>8324</v>
      </c>
      <c r="R1161" t="s">
        <v>8327</v>
      </c>
      <c r="S1161" s="16">
        <f t="shared" si="56"/>
        <v>41993.824340277773</v>
      </c>
    </row>
    <row r="1162" spans="1:19" ht="48" x14ac:dyDescent="0.2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54"/>
        <v>101</v>
      </c>
      <c r="O1162" t="s">
        <v>8275</v>
      </c>
      <c r="P1162">
        <f t="shared" si="55"/>
        <v>53.89</v>
      </c>
      <c r="Q1162" s="11" t="s">
        <v>8328</v>
      </c>
      <c r="R1162" t="s">
        <v>8337</v>
      </c>
      <c r="S1162" s="16">
        <f t="shared" si="56"/>
        <v>41923.838692129626</v>
      </c>
    </row>
    <row r="1163" spans="1:19" ht="32" x14ac:dyDescent="0.2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54"/>
        <v>112</v>
      </c>
      <c r="O1163" t="s">
        <v>8278</v>
      </c>
      <c r="P1163">
        <f t="shared" si="55"/>
        <v>23.96</v>
      </c>
      <c r="Q1163" s="11" t="s">
        <v>8328</v>
      </c>
      <c r="R1163" t="s">
        <v>8330</v>
      </c>
      <c r="S1163" s="16">
        <f t="shared" si="56"/>
        <v>41249.448958333334</v>
      </c>
    </row>
    <row r="1164" spans="1:19" ht="48" x14ac:dyDescent="0.2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54"/>
        <v>101</v>
      </c>
      <c r="O1164" t="s">
        <v>8269</v>
      </c>
      <c r="P1164">
        <f t="shared" si="55"/>
        <v>93.61</v>
      </c>
      <c r="Q1164" s="11" t="s">
        <v>8324</v>
      </c>
      <c r="R1164" t="s">
        <v>8327</v>
      </c>
      <c r="S1164" s="16">
        <f t="shared" si="56"/>
        <v>41806.395428240743</v>
      </c>
    </row>
    <row r="1165" spans="1:19" ht="48" x14ac:dyDescent="0.2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54"/>
        <v>112</v>
      </c>
      <c r="O1165" t="s">
        <v>8274</v>
      </c>
      <c r="P1165">
        <f t="shared" si="55"/>
        <v>87.1</v>
      </c>
      <c r="Q1165" s="11" t="s">
        <v>8328</v>
      </c>
      <c r="R1165" t="s">
        <v>8332</v>
      </c>
      <c r="S1165" s="16">
        <f t="shared" si="56"/>
        <v>41813.766099537039</v>
      </c>
    </row>
    <row r="1166" spans="1:19" ht="48" x14ac:dyDescent="0.2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54"/>
        <v>3</v>
      </c>
      <c r="O1166" t="s">
        <v>8280</v>
      </c>
      <c r="P1166">
        <f t="shared" si="55"/>
        <v>34.130000000000003</v>
      </c>
      <c r="Q1166" s="11" t="s">
        <v>8317</v>
      </c>
      <c r="R1166" t="s">
        <v>8335</v>
      </c>
      <c r="S1166" s="16">
        <f t="shared" si="56"/>
        <v>41445.962754629632</v>
      </c>
    </row>
    <row r="1167" spans="1:19" ht="48" x14ac:dyDescent="0.2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54"/>
        <v>101</v>
      </c>
      <c r="O1167" t="s">
        <v>8293</v>
      </c>
      <c r="P1167">
        <f t="shared" si="55"/>
        <v>41.74</v>
      </c>
      <c r="Q1167" s="11" t="s">
        <v>8309</v>
      </c>
      <c r="R1167" t="s">
        <v>8310</v>
      </c>
      <c r="S1167" s="16">
        <f t="shared" si="56"/>
        <v>42303.617488425924</v>
      </c>
    </row>
    <row r="1168" spans="1:19" ht="48" x14ac:dyDescent="0.2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54"/>
        <v>101</v>
      </c>
      <c r="O1168" t="s">
        <v>8303</v>
      </c>
      <c r="P1168">
        <f t="shared" si="55"/>
        <v>55.5</v>
      </c>
      <c r="Q1168" s="11" t="s">
        <v>8324</v>
      </c>
      <c r="R1168" t="s">
        <v>8336</v>
      </c>
      <c r="S1168" s="16">
        <f t="shared" si="56"/>
        <v>41739.525300925925</v>
      </c>
    </row>
    <row r="1169" spans="1:19" ht="32" x14ac:dyDescent="0.2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54"/>
        <v>126</v>
      </c>
      <c r="O1169" t="s">
        <v>8269</v>
      </c>
      <c r="P1169">
        <f t="shared" si="55"/>
        <v>53.72</v>
      </c>
      <c r="Q1169" s="11" t="s">
        <v>8324</v>
      </c>
      <c r="R1169" t="s">
        <v>8327</v>
      </c>
      <c r="S1169" s="16">
        <f t="shared" si="56"/>
        <v>41829.795729166668</v>
      </c>
    </row>
    <row r="1170" spans="1:19" ht="16" x14ac:dyDescent="0.2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54"/>
        <v>101</v>
      </c>
      <c r="O1170" t="s">
        <v>8274</v>
      </c>
      <c r="P1170">
        <f t="shared" si="55"/>
        <v>109.71</v>
      </c>
      <c r="Q1170" s="11" t="s">
        <v>8328</v>
      </c>
      <c r="R1170" t="s">
        <v>8332</v>
      </c>
      <c r="S1170" s="16">
        <f t="shared" si="56"/>
        <v>41524.056921296295</v>
      </c>
    </row>
    <row r="1171" spans="1:19" ht="48" x14ac:dyDescent="0.2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54"/>
        <v>126</v>
      </c>
      <c r="O1171" t="s">
        <v>8298</v>
      </c>
      <c r="P1171">
        <f t="shared" si="55"/>
        <v>84.08</v>
      </c>
      <c r="Q1171" s="11" t="s">
        <v>8328</v>
      </c>
      <c r="R1171" t="s">
        <v>8342</v>
      </c>
      <c r="S1171" s="16">
        <f t="shared" si="56"/>
        <v>41107.849143518521</v>
      </c>
    </row>
    <row r="1172" spans="1:19" ht="32" x14ac:dyDescent="0.2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54"/>
        <v>101</v>
      </c>
      <c r="O1172" t="s">
        <v>8298</v>
      </c>
      <c r="P1172">
        <f t="shared" si="55"/>
        <v>88.44</v>
      </c>
      <c r="Q1172" s="11" t="s">
        <v>8328</v>
      </c>
      <c r="R1172" t="s">
        <v>8342</v>
      </c>
      <c r="S1172" s="16">
        <f t="shared" si="56"/>
        <v>41068.520474537036</v>
      </c>
    </row>
    <row r="1173" spans="1:19" ht="48" x14ac:dyDescent="0.2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54"/>
        <v>101</v>
      </c>
      <c r="O1173" t="s">
        <v>8269</v>
      </c>
      <c r="P1173">
        <f t="shared" si="55"/>
        <v>114.55</v>
      </c>
      <c r="Q1173" s="11" t="s">
        <v>8324</v>
      </c>
      <c r="R1173" t="s">
        <v>8327</v>
      </c>
      <c r="S1173" s="16">
        <f t="shared" si="56"/>
        <v>41927.936157407406</v>
      </c>
    </row>
    <row r="1174" spans="1:19" ht="48" x14ac:dyDescent="0.2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54"/>
        <v>101</v>
      </c>
      <c r="O1174" t="s">
        <v>8269</v>
      </c>
      <c r="P1174">
        <f t="shared" si="55"/>
        <v>25.69</v>
      </c>
      <c r="Q1174" s="11" t="s">
        <v>8324</v>
      </c>
      <c r="R1174" t="s">
        <v>8327</v>
      </c>
      <c r="S1174" s="16">
        <f t="shared" si="56"/>
        <v>41827.909942129627</v>
      </c>
    </row>
    <row r="1175" spans="1:19" ht="16" x14ac:dyDescent="0.2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54"/>
        <v>101</v>
      </c>
      <c r="O1175" t="s">
        <v>8264</v>
      </c>
      <c r="P1175">
        <f t="shared" si="55"/>
        <v>186.11</v>
      </c>
      <c r="Q1175" s="11" t="s">
        <v>8322</v>
      </c>
      <c r="R1175" t="s">
        <v>8344</v>
      </c>
      <c r="S1175" s="16">
        <f t="shared" si="56"/>
        <v>40987.776631944449</v>
      </c>
    </row>
    <row r="1176" spans="1:19" ht="48" x14ac:dyDescent="0.2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54"/>
        <v>100</v>
      </c>
      <c r="O1176" t="s">
        <v>8269</v>
      </c>
      <c r="P1176">
        <f t="shared" si="55"/>
        <v>122.54</v>
      </c>
      <c r="Q1176" s="11" t="s">
        <v>8324</v>
      </c>
      <c r="R1176" t="s">
        <v>8327</v>
      </c>
      <c r="S1176" s="16">
        <f t="shared" si="56"/>
        <v>41982.688611111109</v>
      </c>
    </row>
    <row r="1177" spans="1:19" ht="48" x14ac:dyDescent="0.2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54"/>
        <v>100</v>
      </c>
      <c r="O1177" t="s">
        <v>8269</v>
      </c>
      <c r="P1177">
        <f t="shared" si="55"/>
        <v>79.62</v>
      </c>
      <c r="Q1177" s="11" t="s">
        <v>8324</v>
      </c>
      <c r="R1177" t="s">
        <v>8327</v>
      </c>
      <c r="S1177" s="16">
        <f t="shared" si="56"/>
        <v>41827.674143518518</v>
      </c>
    </row>
    <row r="1178" spans="1:19" ht="48" x14ac:dyDescent="0.2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54"/>
        <v>100</v>
      </c>
      <c r="O1178" t="s">
        <v>8269</v>
      </c>
      <c r="P1178">
        <f t="shared" si="55"/>
        <v>200.49</v>
      </c>
      <c r="Q1178" s="11" t="s">
        <v>8324</v>
      </c>
      <c r="R1178" t="s">
        <v>8327</v>
      </c>
      <c r="S1178" s="16">
        <f t="shared" si="56"/>
        <v>41787.218229166669</v>
      </c>
    </row>
    <row r="1179" spans="1:19" ht="48" x14ac:dyDescent="0.2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54"/>
        <v>10</v>
      </c>
      <c r="O1179" t="s">
        <v>8271</v>
      </c>
      <c r="P1179">
        <f t="shared" si="55"/>
        <v>178.93</v>
      </c>
      <c r="Q1179" s="11" t="s">
        <v>8309</v>
      </c>
      <c r="R1179" t="s">
        <v>8311</v>
      </c>
      <c r="S1179" s="16">
        <f t="shared" si="56"/>
        <v>42632.373414351852</v>
      </c>
    </row>
    <row r="1180" spans="1:19" ht="48" x14ac:dyDescent="0.2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54"/>
        <v>100</v>
      </c>
      <c r="O1180" t="s">
        <v>8269</v>
      </c>
      <c r="P1180">
        <f t="shared" si="55"/>
        <v>68.53</v>
      </c>
      <c r="Q1180" s="11" t="s">
        <v>8324</v>
      </c>
      <c r="R1180" t="s">
        <v>8327</v>
      </c>
      <c r="S1180" s="16">
        <f t="shared" si="56"/>
        <v>41902.333726851852</v>
      </c>
    </row>
    <row r="1181" spans="1:19" ht="48" x14ac:dyDescent="0.2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54"/>
        <v>100</v>
      </c>
      <c r="O1181" t="s">
        <v>8274</v>
      </c>
      <c r="P1181">
        <f t="shared" si="55"/>
        <v>178.61</v>
      </c>
      <c r="Q1181" s="11" t="s">
        <v>8328</v>
      </c>
      <c r="R1181" t="s">
        <v>8332</v>
      </c>
      <c r="S1181" s="16">
        <f t="shared" si="56"/>
        <v>40996.667199074072</v>
      </c>
    </row>
    <row r="1182" spans="1:19" ht="48" x14ac:dyDescent="0.2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54"/>
        <v>100</v>
      </c>
      <c r="O1182" t="s">
        <v>8277</v>
      </c>
      <c r="P1182">
        <f t="shared" si="55"/>
        <v>131.58000000000001</v>
      </c>
      <c r="Q1182" s="11" t="s">
        <v>8328</v>
      </c>
      <c r="R1182" t="s">
        <v>8329</v>
      </c>
      <c r="S1182" s="16">
        <f t="shared" si="56"/>
        <v>40417.011296296296</v>
      </c>
    </row>
    <row r="1183" spans="1:19" ht="48" x14ac:dyDescent="0.2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54"/>
        <v>100</v>
      </c>
      <c r="O1183" t="s">
        <v>8264</v>
      </c>
      <c r="P1183">
        <f t="shared" si="55"/>
        <v>192.31</v>
      </c>
      <c r="Q1183" s="11" t="s">
        <v>8322</v>
      </c>
      <c r="R1183" t="s">
        <v>8344</v>
      </c>
      <c r="S1183" s="16">
        <f t="shared" si="56"/>
        <v>41197.753310185188</v>
      </c>
    </row>
    <row r="1184" spans="1:19" ht="48" x14ac:dyDescent="0.2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54"/>
        <v>100</v>
      </c>
      <c r="O1184" t="s">
        <v>8267</v>
      </c>
      <c r="P1184">
        <f t="shared" si="55"/>
        <v>100</v>
      </c>
      <c r="Q1184" s="11" t="s">
        <v>8322</v>
      </c>
      <c r="R1184" t="s">
        <v>8323</v>
      </c>
      <c r="S1184" s="16">
        <f t="shared" si="56"/>
        <v>40343.084421296298</v>
      </c>
    </row>
    <row r="1185" spans="1:19" ht="48" x14ac:dyDescent="0.2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54"/>
        <v>100</v>
      </c>
      <c r="O1185" t="s">
        <v>8298</v>
      </c>
      <c r="P1185">
        <f t="shared" si="55"/>
        <v>185.19</v>
      </c>
      <c r="Q1185" s="11" t="s">
        <v>8328</v>
      </c>
      <c r="R1185" t="s">
        <v>8342</v>
      </c>
      <c r="S1185" s="16">
        <f t="shared" si="56"/>
        <v>42460.573611111111</v>
      </c>
    </row>
    <row r="1186" spans="1:19" ht="32" x14ac:dyDescent="0.2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54"/>
        <v>100</v>
      </c>
      <c r="O1186" t="s">
        <v>8303</v>
      </c>
      <c r="P1186">
        <f t="shared" si="55"/>
        <v>64.94</v>
      </c>
      <c r="Q1186" s="11" t="s">
        <v>8324</v>
      </c>
      <c r="R1186" t="s">
        <v>8336</v>
      </c>
      <c r="S1186" s="16">
        <f t="shared" si="56"/>
        <v>42065.750300925924</v>
      </c>
    </row>
    <row r="1187" spans="1:19" ht="48" x14ac:dyDescent="0.2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54"/>
        <v>100</v>
      </c>
      <c r="O1187" t="s">
        <v>8269</v>
      </c>
      <c r="P1187">
        <f t="shared" si="55"/>
        <v>178.57</v>
      </c>
      <c r="Q1187" s="11" t="s">
        <v>8324</v>
      </c>
      <c r="R1187" t="s">
        <v>8327</v>
      </c>
      <c r="S1187" s="16">
        <f t="shared" si="56"/>
        <v>41944.527627314819</v>
      </c>
    </row>
    <row r="1188" spans="1:19" ht="48" x14ac:dyDescent="0.2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54"/>
        <v>108</v>
      </c>
      <c r="O1188" t="s">
        <v>8278</v>
      </c>
      <c r="P1188">
        <f t="shared" si="55"/>
        <v>65.16</v>
      </c>
      <c r="Q1188" s="11" t="s">
        <v>8328</v>
      </c>
      <c r="R1188" t="s">
        <v>8330</v>
      </c>
      <c r="S1188" s="16">
        <f t="shared" si="56"/>
        <v>42016.641435185185</v>
      </c>
    </row>
    <row r="1189" spans="1:19" ht="48" x14ac:dyDescent="0.2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54"/>
        <v>20</v>
      </c>
      <c r="O1189" t="s">
        <v>8271</v>
      </c>
      <c r="P1189">
        <f t="shared" si="55"/>
        <v>308.75</v>
      </c>
      <c r="Q1189" s="11" t="s">
        <v>8309</v>
      </c>
      <c r="R1189" t="s">
        <v>8311</v>
      </c>
      <c r="S1189" s="16">
        <f t="shared" si="56"/>
        <v>42313.936365740738</v>
      </c>
    </row>
    <row r="1190" spans="1:19" ht="48" x14ac:dyDescent="0.2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54"/>
        <v>14</v>
      </c>
      <c r="O1190" t="s">
        <v>8292</v>
      </c>
      <c r="P1190">
        <f t="shared" si="55"/>
        <v>129.97</v>
      </c>
      <c r="Q1190" s="11" t="s">
        <v>8309</v>
      </c>
      <c r="R1190" t="s">
        <v>8319</v>
      </c>
      <c r="S1190" s="16">
        <f t="shared" si="56"/>
        <v>41905.429155092592</v>
      </c>
    </row>
    <row r="1191" spans="1:19" ht="48" x14ac:dyDescent="0.2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54"/>
        <v>110</v>
      </c>
      <c r="O1191" t="s">
        <v>8303</v>
      </c>
      <c r="P1191">
        <f t="shared" si="55"/>
        <v>94.9</v>
      </c>
      <c r="Q1191" s="11" t="s">
        <v>8324</v>
      </c>
      <c r="R1191" t="s">
        <v>8336</v>
      </c>
      <c r="S1191" s="16">
        <f t="shared" si="56"/>
        <v>41865.882928240739</v>
      </c>
    </row>
    <row r="1192" spans="1:19" ht="48" x14ac:dyDescent="0.2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54"/>
        <v>10</v>
      </c>
      <c r="O1192" t="s">
        <v>8271</v>
      </c>
      <c r="P1192">
        <f t="shared" si="55"/>
        <v>54.67</v>
      </c>
      <c r="Q1192" s="11" t="s">
        <v>8309</v>
      </c>
      <c r="R1192" t="s">
        <v>8311</v>
      </c>
      <c r="S1192" s="16">
        <f t="shared" si="56"/>
        <v>42626.633703703701</v>
      </c>
    </row>
    <row r="1193" spans="1:19" ht="16" x14ac:dyDescent="0.2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54"/>
        <v>2</v>
      </c>
      <c r="O1193" t="s">
        <v>8268</v>
      </c>
      <c r="P1193">
        <f t="shared" si="55"/>
        <v>39.57</v>
      </c>
      <c r="Q1193" s="11" t="s">
        <v>8322</v>
      </c>
      <c r="R1193" t="s">
        <v>8340</v>
      </c>
      <c r="S1193" s="16">
        <f t="shared" si="56"/>
        <v>41757.975011574075</v>
      </c>
    </row>
    <row r="1194" spans="1:19" ht="48" x14ac:dyDescent="0.2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54"/>
        <v>100</v>
      </c>
      <c r="O1194" t="s">
        <v>8269</v>
      </c>
      <c r="P1194">
        <f t="shared" si="55"/>
        <v>148.47999999999999</v>
      </c>
      <c r="Q1194" s="11" t="s">
        <v>8324</v>
      </c>
      <c r="R1194" t="s">
        <v>8327</v>
      </c>
      <c r="S1194" s="16">
        <f t="shared" si="56"/>
        <v>42062.834444444445</v>
      </c>
    </row>
    <row r="1195" spans="1:19" ht="48" x14ac:dyDescent="0.2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54"/>
        <v>196</v>
      </c>
      <c r="O1195" t="s">
        <v>8278</v>
      </c>
      <c r="P1195">
        <f t="shared" si="55"/>
        <v>40.75</v>
      </c>
      <c r="Q1195" s="11" t="s">
        <v>8328</v>
      </c>
      <c r="R1195" t="s">
        <v>8330</v>
      </c>
      <c r="S1195" s="16">
        <f t="shared" si="56"/>
        <v>41716.785011574073</v>
      </c>
    </row>
    <row r="1196" spans="1:19" ht="48" x14ac:dyDescent="0.2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54"/>
        <v>33</v>
      </c>
      <c r="O1196" t="s">
        <v>8268</v>
      </c>
      <c r="P1196">
        <f t="shared" si="55"/>
        <v>88.8</v>
      </c>
      <c r="Q1196" s="11" t="s">
        <v>8322</v>
      </c>
      <c r="R1196" t="s">
        <v>8340</v>
      </c>
      <c r="S1196" s="16">
        <f t="shared" si="56"/>
        <v>41904.407812500001</v>
      </c>
    </row>
    <row r="1197" spans="1:19" ht="48" x14ac:dyDescent="0.2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54"/>
        <v>106</v>
      </c>
      <c r="O1197" t="s">
        <v>8295</v>
      </c>
      <c r="P1197">
        <f t="shared" si="55"/>
        <v>64.75</v>
      </c>
      <c r="Q1197" s="11" t="s">
        <v>8317</v>
      </c>
      <c r="R1197" t="s">
        <v>8318</v>
      </c>
      <c r="S1197" s="16">
        <f t="shared" si="56"/>
        <v>41614.651493055557</v>
      </c>
    </row>
    <row r="1198" spans="1:19" ht="48" x14ac:dyDescent="0.2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54"/>
        <v>20</v>
      </c>
      <c r="O1198" t="s">
        <v>8283</v>
      </c>
      <c r="P1198">
        <f t="shared" si="55"/>
        <v>44.94</v>
      </c>
      <c r="Q1198" s="11" t="s">
        <v>8314</v>
      </c>
      <c r="R1198" t="s">
        <v>8315</v>
      </c>
      <c r="S1198" s="16">
        <f t="shared" si="56"/>
        <v>41897.134895833333</v>
      </c>
    </row>
    <row r="1199" spans="1:19" ht="48" x14ac:dyDescent="0.2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54"/>
        <v>110</v>
      </c>
      <c r="O1199" t="s">
        <v>8274</v>
      </c>
      <c r="P1199">
        <f t="shared" si="55"/>
        <v>74.25</v>
      </c>
      <c r="Q1199" s="11" t="s">
        <v>8328</v>
      </c>
      <c r="R1199" t="s">
        <v>8332</v>
      </c>
      <c r="S1199" s="16">
        <f t="shared" si="56"/>
        <v>42526.874236111107</v>
      </c>
    </row>
    <row r="1200" spans="1:19" ht="48" x14ac:dyDescent="0.2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54"/>
        <v>138</v>
      </c>
      <c r="O1200" t="s">
        <v>8274</v>
      </c>
      <c r="P1200">
        <f t="shared" si="55"/>
        <v>34.17</v>
      </c>
      <c r="Q1200" s="11" t="s">
        <v>8328</v>
      </c>
      <c r="R1200" t="s">
        <v>8332</v>
      </c>
      <c r="S1200" s="16">
        <f t="shared" si="56"/>
        <v>41543.988067129627</v>
      </c>
    </row>
    <row r="1201" spans="1:19" ht="32" x14ac:dyDescent="0.2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54"/>
        <v>320</v>
      </c>
      <c r="O1201" t="s">
        <v>8295</v>
      </c>
      <c r="P1201">
        <f t="shared" si="55"/>
        <v>24.76</v>
      </c>
      <c r="Q1201" s="11" t="s">
        <v>8317</v>
      </c>
      <c r="R1201" t="s">
        <v>8318</v>
      </c>
      <c r="S1201" s="16">
        <f t="shared" si="56"/>
        <v>42469.874907407408</v>
      </c>
    </row>
    <row r="1202" spans="1:19" ht="32" x14ac:dyDescent="0.2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54"/>
        <v>107</v>
      </c>
      <c r="O1202" t="s">
        <v>8267</v>
      </c>
      <c r="P1202">
        <f t="shared" si="55"/>
        <v>28.58</v>
      </c>
      <c r="Q1202" s="11" t="s">
        <v>8322</v>
      </c>
      <c r="R1202" t="s">
        <v>8323</v>
      </c>
      <c r="S1202" s="16">
        <f t="shared" si="56"/>
        <v>40526.36917824074</v>
      </c>
    </row>
    <row r="1203" spans="1:19" ht="64" x14ac:dyDescent="0.2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54"/>
        <v>120</v>
      </c>
      <c r="O1203" t="s">
        <v>8275</v>
      </c>
      <c r="P1203">
        <f t="shared" si="55"/>
        <v>41.7</v>
      </c>
      <c r="Q1203" s="11" t="s">
        <v>8328</v>
      </c>
      <c r="R1203" t="s">
        <v>8337</v>
      </c>
      <c r="S1203" s="16">
        <f t="shared" si="56"/>
        <v>42051.148888888885</v>
      </c>
    </row>
    <row r="1204" spans="1:19" ht="32" x14ac:dyDescent="0.2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54"/>
        <v>114</v>
      </c>
      <c r="O1204" t="s">
        <v>8269</v>
      </c>
      <c r="P1204">
        <f t="shared" si="55"/>
        <v>77.34</v>
      </c>
      <c r="Q1204" s="11" t="s">
        <v>8324</v>
      </c>
      <c r="R1204" t="s">
        <v>8327</v>
      </c>
      <c r="S1204" s="16">
        <f t="shared" si="56"/>
        <v>41375.702210648145</v>
      </c>
    </row>
    <row r="1205" spans="1:19" ht="48" x14ac:dyDescent="0.2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54"/>
        <v>120</v>
      </c>
      <c r="O1205" t="s">
        <v>8269</v>
      </c>
      <c r="P1205">
        <f t="shared" si="55"/>
        <v>159.47</v>
      </c>
      <c r="Q1205" s="11" t="s">
        <v>8324</v>
      </c>
      <c r="R1205" t="s">
        <v>8327</v>
      </c>
      <c r="S1205" s="16">
        <f t="shared" si="56"/>
        <v>42089.412557870368</v>
      </c>
    </row>
    <row r="1206" spans="1:19" ht="32" x14ac:dyDescent="0.2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54"/>
        <v>237</v>
      </c>
      <c r="O1206" t="s">
        <v>8278</v>
      </c>
      <c r="P1206">
        <f t="shared" si="55"/>
        <v>36.21</v>
      </c>
      <c r="Q1206" s="11" t="s">
        <v>8328</v>
      </c>
      <c r="R1206" t="s">
        <v>8330</v>
      </c>
      <c r="S1206" s="16">
        <f t="shared" si="56"/>
        <v>42145.919687500005</v>
      </c>
    </row>
    <row r="1207" spans="1:19" ht="48" x14ac:dyDescent="0.2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54"/>
        <v>3</v>
      </c>
      <c r="O1207" t="s">
        <v>8265</v>
      </c>
      <c r="P1207">
        <f t="shared" si="55"/>
        <v>81.239999999999995</v>
      </c>
      <c r="Q1207" s="11" t="s">
        <v>8322</v>
      </c>
      <c r="R1207" t="s">
        <v>8338</v>
      </c>
      <c r="S1207" s="16">
        <f t="shared" si="56"/>
        <v>42186.257418981477</v>
      </c>
    </row>
    <row r="1208" spans="1:19" ht="48" x14ac:dyDescent="0.2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54"/>
        <v>117</v>
      </c>
      <c r="O1208" t="s">
        <v>8301</v>
      </c>
      <c r="P1208">
        <f t="shared" si="55"/>
        <v>85.18</v>
      </c>
      <c r="Q1208" s="11" t="s">
        <v>8324</v>
      </c>
      <c r="R1208" t="s">
        <v>8325</v>
      </c>
      <c r="S1208" s="16">
        <f t="shared" si="56"/>
        <v>42024.702893518523</v>
      </c>
    </row>
    <row r="1209" spans="1:19" ht="48" x14ac:dyDescent="0.2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54"/>
        <v>134</v>
      </c>
      <c r="O1209" t="s">
        <v>8277</v>
      </c>
      <c r="P1209">
        <f t="shared" si="55"/>
        <v>62.38</v>
      </c>
      <c r="Q1209" s="11" t="s">
        <v>8328</v>
      </c>
      <c r="R1209" t="s">
        <v>8329</v>
      </c>
      <c r="S1209" s="16">
        <f t="shared" si="56"/>
        <v>41373.690266203703</v>
      </c>
    </row>
    <row r="1210" spans="1:19" ht="48" x14ac:dyDescent="0.2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54"/>
        <v>212</v>
      </c>
      <c r="O1210" t="s">
        <v>8274</v>
      </c>
      <c r="P1210">
        <f t="shared" si="55"/>
        <v>50.25</v>
      </c>
      <c r="Q1210" s="11" t="s">
        <v>8328</v>
      </c>
      <c r="R1210" t="s">
        <v>8332</v>
      </c>
      <c r="S1210" s="16">
        <f t="shared" si="56"/>
        <v>42707.074976851851</v>
      </c>
    </row>
    <row r="1211" spans="1:19" ht="64" x14ac:dyDescent="0.2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54"/>
        <v>2</v>
      </c>
      <c r="O1211" t="s">
        <v>8271</v>
      </c>
      <c r="P1211">
        <f t="shared" si="55"/>
        <v>424.45</v>
      </c>
      <c r="Q1211" s="11" t="s">
        <v>8309</v>
      </c>
      <c r="R1211" t="s">
        <v>8311</v>
      </c>
      <c r="S1211" s="16">
        <f t="shared" si="56"/>
        <v>41921.263078703705</v>
      </c>
    </row>
    <row r="1212" spans="1:19" ht="48" x14ac:dyDescent="0.2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54"/>
        <v>72</v>
      </c>
      <c r="O1212" t="s">
        <v>8281</v>
      </c>
      <c r="P1212">
        <f t="shared" si="55"/>
        <v>49.12</v>
      </c>
      <c r="Q1212" s="11" t="s">
        <v>8317</v>
      </c>
      <c r="R1212" t="s">
        <v>8345</v>
      </c>
      <c r="S1212" s="16">
        <f t="shared" si="56"/>
        <v>41923.783576388887</v>
      </c>
    </row>
    <row r="1213" spans="1:19" ht="48" x14ac:dyDescent="0.2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54"/>
        <v>104</v>
      </c>
      <c r="O1213" t="s">
        <v>8274</v>
      </c>
      <c r="P1213">
        <f t="shared" si="55"/>
        <v>53.56</v>
      </c>
      <c r="Q1213" s="11" t="s">
        <v>8328</v>
      </c>
      <c r="R1213" t="s">
        <v>8332</v>
      </c>
      <c r="S1213" s="16">
        <f t="shared" si="56"/>
        <v>40663.08666666667</v>
      </c>
    </row>
    <row r="1214" spans="1:19" ht="48" x14ac:dyDescent="0.2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54"/>
        <v>155</v>
      </c>
      <c r="O1214" t="s">
        <v>8269</v>
      </c>
      <c r="P1214">
        <f t="shared" si="55"/>
        <v>83.14</v>
      </c>
      <c r="Q1214" s="11" t="s">
        <v>8324</v>
      </c>
      <c r="R1214" t="s">
        <v>8327</v>
      </c>
      <c r="S1214" s="16">
        <f t="shared" si="56"/>
        <v>42126.87501157407</v>
      </c>
    </row>
    <row r="1215" spans="1:19" ht="48" x14ac:dyDescent="0.2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54"/>
        <v>103</v>
      </c>
      <c r="O1215" t="s">
        <v>8264</v>
      </c>
      <c r="P1215">
        <f t="shared" si="55"/>
        <v>43.04</v>
      </c>
      <c r="Q1215" s="11" t="s">
        <v>8322</v>
      </c>
      <c r="R1215" t="s">
        <v>8344</v>
      </c>
      <c r="S1215" s="16">
        <f t="shared" si="56"/>
        <v>41701.901817129627</v>
      </c>
    </row>
    <row r="1216" spans="1:19" ht="48" x14ac:dyDescent="0.2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54"/>
        <v>155</v>
      </c>
      <c r="O1216" t="s">
        <v>8264</v>
      </c>
      <c r="P1216">
        <f t="shared" si="55"/>
        <v>96.71</v>
      </c>
      <c r="Q1216" s="11" t="s">
        <v>8322</v>
      </c>
      <c r="R1216" t="s">
        <v>8344</v>
      </c>
      <c r="S1216" s="16">
        <f t="shared" si="56"/>
        <v>41311.799513888887</v>
      </c>
    </row>
    <row r="1217" spans="1:19" ht="48" x14ac:dyDescent="0.2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54"/>
        <v>155</v>
      </c>
      <c r="O1217" t="s">
        <v>8296</v>
      </c>
      <c r="P1217">
        <f t="shared" si="55"/>
        <v>69.27</v>
      </c>
      <c r="Q1217" s="11" t="s">
        <v>8320</v>
      </c>
      <c r="R1217" t="s">
        <v>8321</v>
      </c>
      <c r="S1217" s="16">
        <f t="shared" si="56"/>
        <v>42738.692233796297</v>
      </c>
    </row>
    <row r="1218" spans="1:19" ht="48" x14ac:dyDescent="0.2">
      <c r="A1218">
        <v>1216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57" xml:space="preserve"> ROUND(E1218/D1218*100,0)</f>
        <v>31</v>
      </c>
      <c r="O1218" t="s">
        <v>8276</v>
      </c>
      <c r="P1218">
        <f t="shared" ref="P1218:P1281" si="58">IFERROR(ROUND(E1218/L1218,2),0)</f>
        <v>231.75</v>
      </c>
      <c r="Q1218" s="11" t="s">
        <v>8328</v>
      </c>
      <c r="R1218" t="s">
        <v>8351</v>
      </c>
      <c r="S1218" s="16">
        <f t="shared" ref="S1218:S1281" si="59">(((J1218/60)/60)/24)+DATE(1970,1,1)</f>
        <v>40847.171018518515</v>
      </c>
    </row>
    <row r="1219" spans="1:19" ht="48" x14ac:dyDescent="0.2">
      <c r="A1219">
        <v>1217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57"/>
        <v>4</v>
      </c>
      <c r="O1219" t="s">
        <v>8301</v>
      </c>
      <c r="P1219">
        <f t="shared" si="58"/>
        <v>125.27</v>
      </c>
      <c r="Q1219" s="11" t="s">
        <v>8324</v>
      </c>
      <c r="R1219" t="s">
        <v>8325</v>
      </c>
      <c r="S1219" s="16">
        <f t="shared" si="59"/>
        <v>42081.731273148151</v>
      </c>
    </row>
    <row r="1220" spans="1:19" ht="48" x14ac:dyDescent="0.2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57"/>
        <v>31</v>
      </c>
      <c r="O1220" t="s">
        <v>8271</v>
      </c>
      <c r="P1220">
        <f t="shared" si="58"/>
        <v>124.92</v>
      </c>
      <c r="Q1220" s="11" t="s">
        <v>8309</v>
      </c>
      <c r="R1220" t="s">
        <v>8311</v>
      </c>
      <c r="S1220" s="16">
        <f t="shared" si="59"/>
        <v>42668.726701388892</v>
      </c>
    </row>
    <row r="1221" spans="1:19" ht="32" x14ac:dyDescent="0.2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57"/>
        <v>107</v>
      </c>
      <c r="O1221" t="s">
        <v>8269</v>
      </c>
      <c r="P1221">
        <f t="shared" si="58"/>
        <v>100.22</v>
      </c>
      <c r="Q1221" s="11" t="s">
        <v>8324</v>
      </c>
      <c r="R1221" t="s">
        <v>8327</v>
      </c>
      <c r="S1221" s="16">
        <f t="shared" si="59"/>
        <v>41791.993414351848</v>
      </c>
    </row>
    <row r="1222" spans="1:19" ht="32" x14ac:dyDescent="0.2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57"/>
        <v>102</v>
      </c>
      <c r="O1222" t="s">
        <v>8269</v>
      </c>
      <c r="P1222">
        <f t="shared" si="58"/>
        <v>72.89</v>
      </c>
      <c r="Q1222" s="11" t="s">
        <v>8324</v>
      </c>
      <c r="R1222" t="s">
        <v>8327</v>
      </c>
      <c r="S1222" s="16">
        <f t="shared" si="59"/>
        <v>41943.753032407411</v>
      </c>
    </row>
    <row r="1223" spans="1:19" ht="48" x14ac:dyDescent="0.2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57"/>
        <v>153</v>
      </c>
      <c r="O1223" t="s">
        <v>8269</v>
      </c>
      <c r="P1223">
        <f t="shared" si="58"/>
        <v>70.459999999999994</v>
      </c>
      <c r="Q1223" s="11" t="s">
        <v>8324</v>
      </c>
      <c r="R1223" t="s">
        <v>8327</v>
      </c>
      <c r="S1223" s="16">
        <f t="shared" si="59"/>
        <v>42034.928252314814</v>
      </c>
    </row>
    <row r="1224" spans="1:19" ht="48" x14ac:dyDescent="0.2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57"/>
        <v>102</v>
      </c>
      <c r="O1224" t="s">
        <v>8269</v>
      </c>
      <c r="P1224">
        <f t="shared" si="58"/>
        <v>80.16</v>
      </c>
      <c r="Q1224" s="11" t="s">
        <v>8324</v>
      </c>
      <c r="R1224" t="s">
        <v>8327</v>
      </c>
      <c r="S1224" s="16">
        <f t="shared" si="59"/>
        <v>41841.26489583333</v>
      </c>
    </row>
    <row r="1225" spans="1:19" ht="48" x14ac:dyDescent="0.2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57"/>
        <v>30</v>
      </c>
      <c r="O1225" t="s">
        <v>8280</v>
      </c>
      <c r="P1225">
        <f t="shared" si="58"/>
        <v>51.29</v>
      </c>
      <c r="Q1225" s="11" t="s">
        <v>8317</v>
      </c>
      <c r="R1225" t="s">
        <v>8335</v>
      </c>
      <c r="S1225" s="16">
        <f t="shared" si="59"/>
        <v>41575.237430555557</v>
      </c>
    </row>
    <row r="1226" spans="1:19" ht="48" x14ac:dyDescent="0.2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57"/>
        <v>101</v>
      </c>
      <c r="O1226" t="s">
        <v>8269</v>
      </c>
      <c r="P1226">
        <f t="shared" si="58"/>
        <v>114.13</v>
      </c>
      <c r="Q1226" s="11" t="s">
        <v>8324</v>
      </c>
      <c r="R1226" t="s">
        <v>8327</v>
      </c>
      <c r="S1226" s="16">
        <f t="shared" si="59"/>
        <v>41851.200150462959</v>
      </c>
    </row>
    <row r="1227" spans="1:19" ht="16" x14ac:dyDescent="0.2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57"/>
        <v>130</v>
      </c>
      <c r="O1227" t="s">
        <v>8269</v>
      </c>
      <c r="P1227">
        <f t="shared" si="58"/>
        <v>42.21</v>
      </c>
      <c r="Q1227" s="11" t="s">
        <v>8324</v>
      </c>
      <c r="R1227" t="s">
        <v>8327</v>
      </c>
      <c r="S1227" s="16">
        <f t="shared" si="59"/>
        <v>42566.441203703704</v>
      </c>
    </row>
    <row r="1228" spans="1:19" ht="48" x14ac:dyDescent="0.2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57"/>
        <v>103</v>
      </c>
      <c r="O1228" t="s">
        <v>8272</v>
      </c>
      <c r="P1228">
        <f t="shared" si="58"/>
        <v>77.27</v>
      </c>
      <c r="Q1228" s="11" t="s">
        <v>8312</v>
      </c>
      <c r="R1228" t="s">
        <v>8334</v>
      </c>
      <c r="S1228" s="16">
        <f t="shared" si="59"/>
        <v>41299.878148148149</v>
      </c>
    </row>
    <row r="1229" spans="1:19" ht="48" x14ac:dyDescent="0.2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57"/>
        <v>101</v>
      </c>
      <c r="O1229" t="s">
        <v>8303</v>
      </c>
      <c r="P1229">
        <f t="shared" si="58"/>
        <v>267.64999999999998</v>
      </c>
      <c r="Q1229" s="11" t="s">
        <v>8324</v>
      </c>
      <c r="R1229" t="s">
        <v>8336</v>
      </c>
      <c r="S1229" s="16">
        <f t="shared" si="59"/>
        <v>41771.814791666664</v>
      </c>
    </row>
    <row r="1230" spans="1:19" ht="48" x14ac:dyDescent="0.2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57"/>
        <v>114</v>
      </c>
      <c r="O1230" t="s">
        <v>8269</v>
      </c>
      <c r="P1230">
        <f t="shared" si="58"/>
        <v>56.83</v>
      </c>
      <c r="Q1230" s="11" t="s">
        <v>8324</v>
      </c>
      <c r="R1230" t="s">
        <v>8327</v>
      </c>
      <c r="S1230" s="16">
        <f t="shared" si="59"/>
        <v>42581.397546296299</v>
      </c>
    </row>
    <row r="1231" spans="1:19" ht="48" x14ac:dyDescent="0.2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57"/>
        <v>114</v>
      </c>
      <c r="O1231" t="s">
        <v>8269</v>
      </c>
      <c r="P1231">
        <f t="shared" si="58"/>
        <v>39.869999999999997</v>
      </c>
      <c r="Q1231" s="11" t="s">
        <v>8324</v>
      </c>
      <c r="R1231" t="s">
        <v>8327</v>
      </c>
      <c r="S1231" s="16">
        <f t="shared" si="59"/>
        <v>41914.295104166667</v>
      </c>
    </row>
    <row r="1232" spans="1:19" ht="48" x14ac:dyDescent="0.2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57"/>
        <v>101</v>
      </c>
      <c r="O1232" t="s">
        <v>8290</v>
      </c>
      <c r="P1232">
        <f t="shared" si="58"/>
        <v>64.709999999999994</v>
      </c>
      <c r="Q1232" s="11" t="s">
        <v>8328</v>
      </c>
      <c r="R1232" t="s">
        <v>8339</v>
      </c>
      <c r="S1232" s="16">
        <f t="shared" si="59"/>
        <v>41572.492974537039</v>
      </c>
    </row>
    <row r="1233" spans="1:19" ht="48" x14ac:dyDescent="0.2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57"/>
        <v>174</v>
      </c>
      <c r="O1233" t="s">
        <v>8283</v>
      </c>
      <c r="P1233">
        <f t="shared" si="58"/>
        <v>32.32</v>
      </c>
      <c r="Q1233" s="11" t="s">
        <v>8314</v>
      </c>
      <c r="R1233" t="s">
        <v>8315</v>
      </c>
      <c r="S1233" s="16">
        <f t="shared" si="59"/>
        <v>42570.702986111108</v>
      </c>
    </row>
    <row r="1234" spans="1:19" ht="48" x14ac:dyDescent="0.2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57"/>
        <v>100</v>
      </c>
      <c r="O1234" t="s">
        <v>8264</v>
      </c>
      <c r="P1234">
        <f t="shared" si="58"/>
        <v>167.49</v>
      </c>
      <c r="Q1234" s="11" t="s">
        <v>8322</v>
      </c>
      <c r="R1234" t="s">
        <v>8344</v>
      </c>
      <c r="S1234" s="16">
        <f t="shared" si="59"/>
        <v>40248.834999999999</v>
      </c>
    </row>
    <row r="1235" spans="1:19" ht="48" x14ac:dyDescent="0.2">
      <c r="A1235">
        <v>1233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57"/>
        <v>113</v>
      </c>
      <c r="O1235" t="s">
        <v>8298</v>
      </c>
      <c r="P1235">
        <f t="shared" si="58"/>
        <v>136.91</v>
      </c>
      <c r="Q1235" s="11" t="s">
        <v>8328</v>
      </c>
      <c r="R1235" t="s">
        <v>8342</v>
      </c>
      <c r="S1235" s="16">
        <f t="shared" si="59"/>
        <v>41953.091134259259</v>
      </c>
    </row>
    <row r="1236" spans="1:19" ht="48" x14ac:dyDescent="0.2">
      <c r="A1236">
        <v>1234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57"/>
        <v>100</v>
      </c>
      <c r="O1236" t="s">
        <v>8298</v>
      </c>
      <c r="P1236">
        <f t="shared" si="58"/>
        <v>74.069999999999993</v>
      </c>
      <c r="Q1236" s="11" t="s">
        <v>8328</v>
      </c>
      <c r="R1236" t="s">
        <v>8342</v>
      </c>
      <c r="S1236" s="16">
        <f t="shared" si="59"/>
        <v>42208.680023148147</v>
      </c>
    </row>
    <row r="1237" spans="1:19" ht="48" x14ac:dyDescent="0.2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57"/>
        <v>113</v>
      </c>
      <c r="O1237" t="s">
        <v>8277</v>
      </c>
      <c r="P1237">
        <f t="shared" si="58"/>
        <v>47.54</v>
      </c>
      <c r="Q1237" s="11" t="s">
        <v>8328</v>
      </c>
      <c r="R1237" t="s">
        <v>8329</v>
      </c>
      <c r="S1237" s="16">
        <f t="shared" si="59"/>
        <v>40999.645925925928</v>
      </c>
    </row>
    <row r="1238" spans="1:19" ht="48" x14ac:dyDescent="0.2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57"/>
        <v>100</v>
      </c>
      <c r="O1238" t="s">
        <v>8269</v>
      </c>
      <c r="P1238">
        <f t="shared" si="58"/>
        <v>65.38</v>
      </c>
      <c r="Q1238" s="11" t="s">
        <v>8324</v>
      </c>
      <c r="R1238" t="s">
        <v>8327</v>
      </c>
      <c r="S1238" s="16">
        <f t="shared" si="59"/>
        <v>42208.84646990741</v>
      </c>
    </row>
    <row r="1239" spans="1:19" ht="48" x14ac:dyDescent="0.2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57"/>
        <v>113</v>
      </c>
      <c r="O1239" t="s">
        <v>8277</v>
      </c>
      <c r="P1239">
        <f t="shared" si="58"/>
        <v>80.55</v>
      </c>
      <c r="Q1239" s="11" t="s">
        <v>8328</v>
      </c>
      <c r="R1239" t="s">
        <v>8329</v>
      </c>
      <c r="S1239" s="16">
        <f t="shared" si="59"/>
        <v>40730.878912037035</v>
      </c>
    </row>
    <row r="1240" spans="1:19" ht="48" x14ac:dyDescent="0.2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57"/>
        <v>100</v>
      </c>
      <c r="O1240" t="s">
        <v>8274</v>
      </c>
      <c r="P1240">
        <f t="shared" si="58"/>
        <v>104.65</v>
      </c>
      <c r="Q1240" s="11" t="s">
        <v>8328</v>
      </c>
      <c r="R1240" t="s">
        <v>8332</v>
      </c>
      <c r="S1240" s="16">
        <f t="shared" si="59"/>
        <v>41962.100532407407</v>
      </c>
    </row>
    <row r="1241" spans="1:19" ht="48" x14ac:dyDescent="0.2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57"/>
        <v>100</v>
      </c>
      <c r="O1241" t="s">
        <v>8269</v>
      </c>
      <c r="P1241">
        <f t="shared" si="58"/>
        <v>145.16</v>
      </c>
      <c r="Q1241" s="11" t="s">
        <v>8324</v>
      </c>
      <c r="R1241" t="s">
        <v>8327</v>
      </c>
      <c r="S1241" s="16">
        <f t="shared" si="59"/>
        <v>42556.873020833329</v>
      </c>
    </row>
    <row r="1242" spans="1:19" ht="16" x14ac:dyDescent="0.2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57"/>
        <v>36</v>
      </c>
      <c r="O1242" t="s">
        <v>8266</v>
      </c>
      <c r="P1242">
        <f t="shared" si="58"/>
        <v>373.5</v>
      </c>
      <c r="Q1242" s="11" t="s">
        <v>8322</v>
      </c>
      <c r="R1242" t="s">
        <v>8326</v>
      </c>
      <c r="S1242" s="16">
        <f t="shared" si="59"/>
        <v>41939.810300925928</v>
      </c>
    </row>
    <row r="1243" spans="1:19" ht="48" x14ac:dyDescent="0.2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57"/>
        <v>111</v>
      </c>
      <c r="O1243" t="s">
        <v>8278</v>
      </c>
      <c r="P1243">
        <f t="shared" si="58"/>
        <v>61.9</v>
      </c>
      <c r="Q1243" s="11" t="s">
        <v>8328</v>
      </c>
      <c r="R1243" t="s">
        <v>8330</v>
      </c>
      <c r="S1243" s="16">
        <f t="shared" si="59"/>
        <v>40956.066087962965</v>
      </c>
    </row>
    <row r="1244" spans="1:19" ht="32" x14ac:dyDescent="0.2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57"/>
        <v>127</v>
      </c>
      <c r="O1244" t="s">
        <v>8269</v>
      </c>
      <c r="P1244">
        <f t="shared" si="58"/>
        <v>72.95</v>
      </c>
      <c r="Q1244" s="11" t="s">
        <v>8324</v>
      </c>
      <c r="R1244" t="s">
        <v>8327</v>
      </c>
      <c r="S1244" s="16">
        <f t="shared" si="59"/>
        <v>42420.019097222219</v>
      </c>
    </row>
    <row r="1245" spans="1:19" ht="48" x14ac:dyDescent="0.2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57"/>
        <v>111</v>
      </c>
      <c r="O1245" t="s">
        <v>8269</v>
      </c>
      <c r="P1245">
        <f t="shared" si="58"/>
        <v>68.349999999999994</v>
      </c>
      <c r="Q1245" s="11" t="s">
        <v>8324</v>
      </c>
      <c r="R1245" t="s">
        <v>8327</v>
      </c>
      <c r="S1245" s="16">
        <f t="shared" si="59"/>
        <v>41941.75203703704</v>
      </c>
    </row>
    <row r="1246" spans="1:19" ht="32" x14ac:dyDescent="0.2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57"/>
        <v>164</v>
      </c>
      <c r="O1246" t="s">
        <v>8269</v>
      </c>
      <c r="P1246">
        <f t="shared" si="58"/>
        <v>70.290000000000006</v>
      </c>
      <c r="Q1246" s="11" t="s">
        <v>8324</v>
      </c>
      <c r="R1246" t="s">
        <v>8327</v>
      </c>
      <c r="S1246" s="16">
        <f t="shared" si="59"/>
        <v>42311.711979166663</v>
      </c>
    </row>
    <row r="1247" spans="1:19" ht="32" x14ac:dyDescent="0.2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57"/>
        <v>110</v>
      </c>
      <c r="O1247" t="s">
        <v>8303</v>
      </c>
      <c r="P1247">
        <f t="shared" si="58"/>
        <v>50.11</v>
      </c>
      <c r="Q1247" s="11" t="s">
        <v>8324</v>
      </c>
      <c r="R1247" t="s">
        <v>8336</v>
      </c>
      <c r="S1247" s="16">
        <f t="shared" si="59"/>
        <v>42182.108252314814</v>
      </c>
    </row>
    <row r="1248" spans="1:19" ht="48" x14ac:dyDescent="0.2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57"/>
        <v>103</v>
      </c>
      <c r="O1248" t="s">
        <v>8269</v>
      </c>
      <c r="P1248">
        <f t="shared" si="58"/>
        <v>49.55</v>
      </c>
      <c r="Q1248" s="11" t="s">
        <v>8324</v>
      </c>
      <c r="R1248" t="s">
        <v>8327</v>
      </c>
      <c r="S1248" s="16">
        <f t="shared" si="59"/>
        <v>42465.491435185191</v>
      </c>
    </row>
    <row r="1249" spans="1:19" ht="48" x14ac:dyDescent="0.2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57"/>
        <v>110</v>
      </c>
      <c r="O1249" t="s">
        <v>8269</v>
      </c>
      <c r="P1249">
        <f t="shared" si="58"/>
        <v>49.44</v>
      </c>
      <c r="Q1249" s="11" t="s">
        <v>8324</v>
      </c>
      <c r="R1249" t="s">
        <v>8327</v>
      </c>
      <c r="S1249" s="16">
        <f t="shared" si="59"/>
        <v>42466.303715277783</v>
      </c>
    </row>
    <row r="1250" spans="1:19" ht="32" x14ac:dyDescent="0.2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57"/>
        <v>147</v>
      </c>
      <c r="O1250" t="s">
        <v>8301</v>
      </c>
      <c r="P1250">
        <f t="shared" si="58"/>
        <v>191.13</v>
      </c>
      <c r="Q1250" s="11" t="s">
        <v>8324</v>
      </c>
      <c r="R1250" t="s">
        <v>8325</v>
      </c>
      <c r="S1250" s="16">
        <f t="shared" si="59"/>
        <v>42570.110243055555</v>
      </c>
    </row>
    <row r="1251" spans="1:19" ht="48" x14ac:dyDescent="0.2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57"/>
        <v>126</v>
      </c>
      <c r="O1251" t="s">
        <v>8267</v>
      </c>
      <c r="P1251">
        <f t="shared" si="58"/>
        <v>57.08</v>
      </c>
      <c r="Q1251" s="11" t="s">
        <v>8322</v>
      </c>
      <c r="R1251" t="s">
        <v>8323</v>
      </c>
      <c r="S1251" s="16">
        <f t="shared" si="59"/>
        <v>41013.787569444445</v>
      </c>
    </row>
    <row r="1252" spans="1:19" ht="48" x14ac:dyDescent="0.2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57"/>
        <v>110</v>
      </c>
      <c r="O1252" t="s">
        <v>8263</v>
      </c>
      <c r="P1252">
        <f t="shared" si="58"/>
        <v>93.4</v>
      </c>
      <c r="Q1252" s="11" t="s">
        <v>8322</v>
      </c>
      <c r="R1252" t="s">
        <v>8333</v>
      </c>
      <c r="S1252" s="16">
        <f t="shared" si="59"/>
        <v>42563.932951388888</v>
      </c>
    </row>
    <row r="1253" spans="1:19" ht="48" x14ac:dyDescent="0.2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57"/>
        <v>878</v>
      </c>
      <c r="O1253" t="s">
        <v>8299</v>
      </c>
      <c r="P1253">
        <f t="shared" si="58"/>
        <v>27.6</v>
      </c>
      <c r="Q1253" s="11" t="s">
        <v>8309</v>
      </c>
      <c r="R1253" t="s">
        <v>8316</v>
      </c>
      <c r="S1253" s="16">
        <f t="shared" si="59"/>
        <v>41902.874432870369</v>
      </c>
    </row>
    <row r="1254" spans="1:19" ht="48" x14ac:dyDescent="0.2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57"/>
        <v>219</v>
      </c>
      <c r="O1254" t="s">
        <v>8293</v>
      </c>
      <c r="P1254">
        <f t="shared" si="58"/>
        <v>67.260000000000005</v>
      </c>
      <c r="Q1254" s="11" t="s">
        <v>8309</v>
      </c>
      <c r="R1254" t="s">
        <v>8310</v>
      </c>
      <c r="S1254" s="16">
        <f t="shared" si="59"/>
        <v>41844.771793981483</v>
      </c>
    </row>
    <row r="1255" spans="1:19" ht="48" x14ac:dyDescent="0.2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57"/>
        <v>146</v>
      </c>
      <c r="O1255" t="s">
        <v>8269</v>
      </c>
      <c r="P1255">
        <f t="shared" si="58"/>
        <v>104.07</v>
      </c>
      <c r="Q1255" s="11" t="s">
        <v>8324</v>
      </c>
      <c r="R1255" t="s">
        <v>8327</v>
      </c>
      <c r="S1255" s="16">
        <f t="shared" si="59"/>
        <v>42064.652673611112</v>
      </c>
    </row>
    <row r="1256" spans="1:19" ht="48" x14ac:dyDescent="0.2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57"/>
        <v>17</v>
      </c>
      <c r="O1256" t="s">
        <v>8270</v>
      </c>
      <c r="P1256">
        <f t="shared" si="58"/>
        <v>111.41</v>
      </c>
      <c r="Q1256" s="11" t="s">
        <v>8309</v>
      </c>
      <c r="R1256" t="s">
        <v>8343</v>
      </c>
      <c r="S1256" s="16">
        <f t="shared" si="59"/>
        <v>42198.559479166666</v>
      </c>
    </row>
    <row r="1257" spans="1:19" ht="48" x14ac:dyDescent="0.2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57"/>
        <v>124</v>
      </c>
      <c r="O1257" t="s">
        <v>8274</v>
      </c>
      <c r="P1257">
        <f t="shared" si="58"/>
        <v>68.94</v>
      </c>
      <c r="Q1257" s="11" t="s">
        <v>8328</v>
      </c>
      <c r="R1257" t="s">
        <v>8332</v>
      </c>
      <c r="S1257" s="16">
        <f t="shared" si="59"/>
        <v>42160.735208333332</v>
      </c>
    </row>
    <row r="1258" spans="1:19" ht="32" x14ac:dyDescent="0.2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57"/>
        <v>109</v>
      </c>
      <c r="O1258" t="s">
        <v>8286</v>
      </c>
      <c r="P1258">
        <f t="shared" si="58"/>
        <v>28.94</v>
      </c>
      <c r="Q1258" s="11" t="s">
        <v>8312</v>
      </c>
      <c r="R1258" t="s">
        <v>8313</v>
      </c>
      <c r="S1258" s="16">
        <f t="shared" si="59"/>
        <v>41344.662858796299</v>
      </c>
    </row>
    <row r="1259" spans="1:19" ht="32" x14ac:dyDescent="0.2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57"/>
        <v>124</v>
      </c>
      <c r="O1259" t="s">
        <v>8269</v>
      </c>
      <c r="P1259">
        <f t="shared" si="58"/>
        <v>135.63</v>
      </c>
      <c r="Q1259" s="11" t="s">
        <v>8324</v>
      </c>
      <c r="R1259" t="s">
        <v>8327</v>
      </c>
      <c r="S1259" s="16">
        <f t="shared" si="59"/>
        <v>42169.814340277779</v>
      </c>
    </row>
    <row r="1260" spans="1:19" ht="48" x14ac:dyDescent="0.2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57"/>
        <v>173</v>
      </c>
      <c r="O1260" t="s">
        <v>8274</v>
      </c>
      <c r="P1260">
        <f t="shared" si="58"/>
        <v>100.47</v>
      </c>
      <c r="Q1260" s="11" t="s">
        <v>8328</v>
      </c>
      <c r="R1260" t="s">
        <v>8332</v>
      </c>
      <c r="S1260" s="16">
        <f t="shared" si="59"/>
        <v>40987.977060185185</v>
      </c>
    </row>
    <row r="1261" spans="1:19" ht="48" x14ac:dyDescent="0.2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57"/>
        <v>22</v>
      </c>
      <c r="O1261" t="s">
        <v>8268</v>
      </c>
      <c r="P1261">
        <f t="shared" si="58"/>
        <v>110.64</v>
      </c>
      <c r="Q1261" s="11" t="s">
        <v>8322</v>
      </c>
      <c r="R1261" t="s">
        <v>8340</v>
      </c>
      <c r="S1261" s="16">
        <f t="shared" si="59"/>
        <v>41135.679791666669</v>
      </c>
    </row>
    <row r="1262" spans="1:19" ht="48" x14ac:dyDescent="0.2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57"/>
        <v>127</v>
      </c>
      <c r="O1262" t="s">
        <v>8290</v>
      </c>
      <c r="P1262">
        <f t="shared" si="58"/>
        <v>52.6</v>
      </c>
      <c r="Q1262" s="11" t="s">
        <v>8328</v>
      </c>
      <c r="R1262" t="s">
        <v>8339</v>
      </c>
      <c r="S1262" s="16">
        <f t="shared" si="59"/>
        <v>41682.0705787037</v>
      </c>
    </row>
    <row r="1263" spans="1:19" ht="48" x14ac:dyDescent="0.2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57"/>
        <v>123</v>
      </c>
      <c r="O1263" t="s">
        <v>8300</v>
      </c>
      <c r="P1263">
        <f t="shared" si="58"/>
        <v>93.7</v>
      </c>
      <c r="Q1263" s="11" t="s">
        <v>8309</v>
      </c>
      <c r="R1263" t="s">
        <v>8341</v>
      </c>
      <c r="S1263" s="16">
        <f t="shared" si="59"/>
        <v>42083.895532407405</v>
      </c>
    </row>
    <row r="1264" spans="1:19" ht="32" x14ac:dyDescent="0.2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57"/>
        <v>168</v>
      </c>
      <c r="O1264" t="s">
        <v>8293</v>
      </c>
      <c r="P1264">
        <f t="shared" si="58"/>
        <v>10.51</v>
      </c>
      <c r="Q1264" s="11" t="s">
        <v>8309</v>
      </c>
      <c r="R1264" t="s">
        <v>8310</v>
      </c>
      <c r="S1264" s="16">
        <f t="shared" si="59"/>
        <v>42026.370717592596</v>
      </c>
    </row>
    <row r="1265" spans="1:19" ht="48" x14ac:dyDescent="0.2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57"/>
        <v>108</v>
      </c>
      <c r="O1265" t="s">
        <v>8303</v>
      </c>
      <c r="P1265">
        <f t="shared" si="58"/>
        <v>74.239999999999995</v>
      </c>
      <c r="Q1265" s="11" t="s">
        <v>8324</v>
      </c>
      <c r="R1265" t="s">
        <v>8336</v>
      </c>
      <c r="S1265" s="16">
        <f t="shared" si="59"/>
        <v>41772.727893518517</v>
      </c>
    </row>
    <row r="1266" spans="1:19" ht="32" x14ac:dyDescent="0.2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57"/>
        <v>43</v>
      </c>
      <c r="O1266" t="s">
        <v>8292</v>
      </c>
      <c r="P1266">
        <f t="shared" si="58"/>
        <v>40.98</v>
      </c>
      <c r="Q1266" s="11" t="s">
        <v>8309</v>
      </c>
      <c r="R1266" t="s">
        <v>8319</v>
      </c>
      <c r="S1266" s="16">
        <f t="shared" si="59"/>
        <v>42270.875706018516</v>
      </c>
    </row>
    <row r="1267" spans="1:19" ht="48" x14ac:dyDescent="0.2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57"/>
        <v>107</v>
      </c>
      <c r="O1267" t="s">
        <v>8269</v>
      </c>
      <c r="P1267">
        <f t="shared" si="58"/>
        <v>204.57</v>
      </c>
      <c r="Q1267" s="11" t="s">
        <v>8324</v>
      </c>
      <c r="R1267" t="s">
        <v>8327</v>
      </c>
      <c r="S1267" s="16">
        <f t="shared" si="59"/>
        <v>42611.801412037035</v>
      </c>
    </row>
    <row r="1268" spans="1:19" ht="48" x14ac:dyDescent="0.2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57"/>
        <v>107</v>
      </c>
      <c r="O1268" t="s">
        <v>8298</v>
      </c>
      <c r="P1268">
        <f t="shared" si="58"/>
        <v>52.96</v>
      </c>
      <c r="Q1268" s="11" t="s">
        <v>8328</v>
      </c>
      <c r="R1268" t="s">
        <v>8342</v>
      </c>
      <c r="S1268" s="16">
        <f t="shared" si="59"/>
        <v>42217.834525462968</v>
      </c>
    </row>
    <row r="1269" spans="1:19" ht="32" x14ac:dyDescent="0.2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57"/>
        <v>107</v>
      </c>
      <c r="O1269" t="s">
        <v>8274</v>
      </c>
      <c r="P1269">
        <f t="shared" si="58"/>
        <v>99.53</v>
      </c>
      <c r="Q1269" s="11" t="s">
        <v>8328</v>
      </c>
      <c r="R1269" t="s">
        <v>8332</v>
      </c>
      <c r="S1269" s="16">
        <f t="shared" si="59"/>
        <v>41914.917858796296</v>
      </c>
    </row>
    <row r="1270" spans="1:19" ht="48" x14ac:dyDescent="0.2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57"/>
        <v>122</v>
      </c>
      <c r="O1270" t="s">
        <v>8269</v>
      </c>
      <c r="P1270">
        <f t="shared" si="58"/>
        <v>75.09</v>
      </c>
      <c r="Q1270" s="11" t="s">
        <v>8324</v>
      </c>
      <c r="R1270" t="s">
        <v>8327</v>
      </c>
      <c r="S1270" s="16">
        <f t="shared" si="59"/>
        <v>42452.876909722225</v>
      </c>
    </row>
    <row r="1271" spans="1:19" ht="32" x14ac:dyDescent="0.2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57"/>
        <v>122</v>
      </c>
      <c r="O1271" t="s">
        <v>8274</v>
      </c>
      <c r="P1271">
        <f t="shared" si="58"/>
        <v>85.5</v>
      </c>
      <c r="Q1271" s="11" t="s">
        <v>8328</v>
      </c>
      <c r="R1271" t="s">
        <v>8332</v>
      </c>
      <c r="S1271" s="16">
        <f t="shared" si="59"/>
        <v>41370.292303240742</v>
      </c>
    </row>
    <row r="1272" spans="1:19" ht="32" x14ac:dyDescent="0.2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57"/>
        <v>107</v>
      </c>
      <c r="O1272" t="s">
        <v>8277</v>
      </c>
      <c r="P1272">
        <f t="shared" si="58"/>
        <v>106.53</v>
      </c>
      <c r="Q1272" s="11" t="s">
        <v>8328</v>
      </c>
      <c r="R1272" t="s">
        <v>8329</v>
      </c>
      <c r="S1272" s="16">
        <f t="shared" si="59"/>
        <v>42160.708530092597</v>
      </c>
    </row>
    <row r="1273" spans="1:19" ht="32" x14ac:dyDescent="0.2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57"/>
        <v>106</v>
      </c>
      <c r="O1273" t="s">
        <v>8269</v>
      </c>
      <c r="P1273">
        <f t="shared" si="58"/>
        <v>184.78</v>
      </c>
      <c r="Q1273" s="11" t="s">
        <v>8324</v>
      </c>
      <c r="R1273" t="s">
        <v>8327</v>
      </c>
      <c r="S1273" s="16">
        <f t="shared" si="59"/>
        <v>42746.057106481487</v>
      </c>
    </row>
    <row r="1274" spans="1:19" ht="48" x14ac:dyDescent="0.2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57"/>
        <v>142</v>
      </c>
      <c r="O1274" t="s">
        <v>8269</v>
      </c>
      <c r="P1274">
        <f t="shared" si="58"/>
        <v>25.13</v>
      </c>
      <c r="Q1274" s="11" t="s">
        <v>8324</v>
      </c>
      <c r="R1274" t="s">
        <v>8327</v>
      </c>
      <c r="S1274" s="16">
        <f t="shared" si="59"/>
        <v>42188.467499999999</v>
      </c>
    </row>
    <row r="1275" spans="1:19" ht="32" x14ac:dyDescent="0.2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57"/>
        <v>106</v>
      </c>
      <c r="O1275" t="s">
        <v>8274</v>
      </c>
      <c r="P1275">
        <f t="shared" si="58"/>
        <v>90.28</v>
      </c>
      <c r="Q1275" s="11" t="s">
        <v>8328</v>
      </c>
      <c r="R1275" t="s">
        <v>8332</v>
      </c>
      <c r="S1275" s="16">
        <f t="shared" si="59"/>
        <v>42141.95711805555</v>
      </c>
    </row>
    <row r="1276" spans="1:19" ht="48" x14ac:dyDescent="0.2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57"/>
        <v>101</v>
      </c>
      <c r="O1276" t="s">
        <v>8301</v>
      </c>
      <c r="P1276">
        <f t="shared" si="58"/>
        <v>103.17</v>
      </c>
      <c r="Q1276" s="11" t="s">
        <v>8324</v>
      </c>
      <c r="R1276" t="s">
        <v>8325</v>
      </c>
      <c r="S1276" s="16">
        <f t="shared" si="59"/>
        <v>42163.29833333334</v>
      </c>
    </row>
    <row r="1277" spans="1:19" ht="48" x14ac:dyDescent="0.2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57"/>
        <v>384</v>
      </c>
      <c r="O1277" t="s">
        <v>8293</v>
      </c>
      <c r="P1277">
        <f t="shared" si="58"/>
        <v>22.12</v>
      </c>
      <c r="Q1277" s="11" t="s">
        <v>8309</v>
      </c>
      <c r="R1277" t="s">
        <v>8310</v>
      </c>
      <c r="S1277" s="16">
        <f t="shared" si="59"/>
        <v>41719.887928240743</v>
      </c>
    </row>
    <row r="1278" spans="1:19" ht="48" x14ac:dyDescent="0.2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57"/>
        <v>121</v>
      </c>
      <c r="O1278" t="s">
        <v>8277</v>
      </c>
      <c r="P1278">
        <f t="shared" si="58"/>
        <v>58.6</v>
      </c>
      <c r="Q1278" s="11" t="s">
        <v>8328</v>
      </c>
      <c r="R1278" t="s">
        <v>8329</v>
      </c>
      <c r="S1278" s="16">
        <f t="shared" si="59"/>
        <v>40939.02002314815</v>
      </c>
    </row>
    <row r="1279" spans="1:19" ht="48" x14ac:dyDescent="0.2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57"/>
        <v>105</v>
      </c>
      <c r="O1279" t="s">
        <v>8269</v>
      </c>
      <c r="P1279">
        <f t="shared" si="58"/>
        <v>136</v>
      </c>
      <c r="Q1279" s="11" t="s">
        <v>8324</v>
      </c>
      <c r="R1279" t="s">
        <v>8327</v>
      </c>
      <c r="S1279" s="16">
        <f t="shared" si="59"/>
        <v>42430.839398148149</v>
      </c>
    </row>
    <row r="1280" spans="1:19" ht="32" x14ac:dyDescent="0.2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57"/>
        <v>105</v>
      </c>
      <c r="O1280" t="s">
        <v>8274</v>
      </c>
      <c r="P1280">
        <f t="shared" si="58"/>
        <v>73.77</v>
      </c>
      <c r="Q1280" s="11" t="s">
        <v>8328</v>
      </c>
      <c r="R1280" t="s">
        <v>8332</v>
      </c>
      <c r="S1280" s="16">
        <f t="shared" si="59"/>
        <v>42759.628599537042</v>
      </c>
    </row>
    <row r="1281" spans="1:19" ht="48" x14ac:dyDescent="0.2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57"/>
        <v>22</v>
      </c>
      <c r="O1281" t="s">
        <v>8283</v>
      </c>
      <c r="P1281">
        <f t="shared" si="58"/>
        <v>48.72</v>
      </c>
      <c r="Q1281" s="11" t="s">
        <v>8314</v>
      </c>
      <c r="R1281" t="s">
        <v>8315</v>
      </c>
      <c r="S1281" s="16">
        <f t="shared" si="59"/>
        <v>42515.439421296294</v>
      </c>
    </row>
    <row r="1282" spans="1:19" ht="32" x14ac:dyDescent="0.2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60" xml:space="preserve"> ROUND(E1282/D1282*100,0)</f>
        <v>105</v>
      </c>
      <c r="O1282" t="s">
        <v>8275</v>
      </c>
      <c r="P1282">
        <f t="shared" ref="P1282:P1345" si="61">IFERROR(ROUND(E1282/L1282,2),0)</f>
        <v>42.72</v>
      </c>
      <c r="Q1282" s="11" t="s">
        <v>8328</v>
      </c>
      <c r="R1282" t="s">
        <v>8337</v>
      </c>
      <c r="S1282" s="16">
        <f t="shared" ref="S1282:S1345" si="62">(((J1282/60)/60)/24)+DATE(1970,1,1)</f>
        <v>42128.820231481484</v>
      </c>
    </row>
    <row r="1283" spans="1:19" ht="48" x14ac:dyDescent="0.2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60"/>
        <v>119</v>
      </c>
      <c r="O1283" t="s">
        <v>8290</v>
      </c>
      <c r="P1283">
        <f t="shared" si="61"/>
        <v>44.96</v>
      </c>
      <c r="Q1283" s="11" t="s">
        <v>8328</v>
      </c>
      <c r="R1283" t="s">
        <v>8339</v>
      </c>
      <c r="S1283" s="16">
        <f t="shared" si="62"/>
        <v>40564.649456018517</v>
      </c>
    </row>
    <row r="1284" spans="1:19" ht="48" x14ac:dyDescent="0.2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60"/>
        <v>119</v>
      </c>
      <c r="O1284" t="s">
        <v>8277</v>
      </c>
      <c r="P1284">
        <f t="shared" si="61"/>
        <v>46.4</v>
      </c>
      <c r="Q1284" s="11" t="s">
        <v>8328</v>
      </c>
      <c r="R1284" t="s">
        <v>8329</v>
      </c>
      <c r="S1284" s="16">
        <f t="shared" si="62"/>
        <v>40771.916701388887</v>
      </c>
    </row>
    <row r="1285" spans="1:19" ht="48" x14ac:dyDescent="0.2">
      <c r="A1285">
        <v>1283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60"/>
        <v>139</v>
      </c>
      <c r="O1285" t="s">
        <v>8269</v>
      </c>
      <c r="P1285">
        <f t="shared" si="61"/>
        <v>62.33</v>
      </c>
      <c r="Q1285" s="11" t="s">
        <v>8324</v>
      </c>
      <c r="R1285" t="s">
        <v>8327</v>
      </c>
      <c r="S1285" s="16">
        <f t="shared" si="62"/>
        <v>41772.685393518521</v>
      </c>
    </row>
    <row r="1286" spans="1:19" ht="48" x14ac:dyDescent="0.2">
      <c r="A1286">
        <v>1284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60"/>
        <v>60</v>
      </c>
      <c r="O1286" t="s">
        <v>8303</v>
      </c>
      <c r="P1286">
        <f t="shared" si="61"/>
        <v>174</v>
      </c>
      <c r="Q1286" s="11" t="s">
        <v>8324</v>
      </c>
      <c r="R1286" t="s">
        <v>8336</v>
      </c>
      <c r="S1286" s="16">
        <f t="shared" si="62"/>
        <v>41968.938993055555</v>
      </c>
    </row>
    <row r="1287" spans="1:19" ht="48" x14ac:dyDescent="0.2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60"/>
        <v>119</v>
      </c>
      <c r="O1287" t="s">
        <v>8274</v>
      </c>
      <c r="P1287">
        <f t="shared" si="61"/>
        <v>63.18</v>
      </c>
      <c r="Q1287" s="11" t="s">
        <v>8328</v>
      </c>
      <c r="R1287" t="s">
        <v>8332</v>
      </c>
      <c r="S1287" s="16">
        <f t="shared" si="62"/>
        <v>40465.655266203699</v>
      </c>
    </row>
    <row r="1288" spans="1:19" ht="48" x14ac:dyDescent="0.2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60"/>
        <v>166</v>
      </c>
      <c r="O1288" t="s">
        <v>8277</v>
      </c>
      <c r="P1288">
        <f t="shared" si="61"/>
        <v>46.65</v>
      </c>
      <c r="Q1288" s="11" t="s">
        <v>8328</v>
      </c>
      <c r="R1288" t="s">
        <v>8329</v>
      </c>
      <c r="S1288" s="16">
        <f t="shared" si="62"/>
        <v>40299.239953703705</v>
      </c>
    </row>
    <row r="1289" spans="1:19" ht="32" x14ac:dyDescent="0.2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60"/>
        <v>104</v>
      </c>
      <c r="O1289" t="s">
        <v>8274</v>
      </c>
      <c r="P1289">
        <f t="shared" si="61"/>
        <v>79.83</v>
      </c>
      <c r="Q1289" s="11" t="s">
        <v>8328</v>
      </c>
      <c r="R1289" t="s">
        <v>8332</v>
      </c>
      <c r="S1289" s="16">
        <f t="shared" si="62"/>
        <v>41628.833680555559</v>
      </c>
    </row>
    <row r="1290" spans="1:19" ht="48" x14ac:dyDescent="0.2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60"/>
        <v>138</v>
      </c>
      <c r="O1290" t="s">
        <v>8269</v>
      </c>
      <c r="P1290">
        <f t="shared" si="61"/>
        <v>51.88</v>
      </c>
      <c r="Q1290" s="11" t="s">
        <v>8324</v>
      </c>
      <c r="R1290" t="s">
        <v>8327</v>
      </c>
      <c r="S1290" s="16">
        <f t="shared" si="62"/>
        <v>41796.771597222221</v>
      </c>
    </row>
    <row r="1291" spans="1:19" ht="48" x14ac:dyDescent="0.2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60"/>
        <v>138</v>
      </c>
      <c r="O1291" t="s">
        <v>8269</v>
      </c>
      <c r="P1291">
        <f t="shared" si="61"/>
        <v>109.08</v>
      </c>
      <c r="Q1291" s="11" t="s">
        <v>8324</v>
      </c>
      <c r="R1291" t="s">
        <v>8327</v>
      </c>
      <c r="S1291" s="16">
        <f t="shared" si="62"/>
        <v>42685.974004629628</v>
      </c>
    </row>
    <row r="1292" spans="1:19" ht="32" x14ac:dyDescent="0.2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60"/>
        <v>104</v>
      </c>
      <c r="O1292" t="s">
        <v>8274</v>
      </c>
      <c r="P1292">
        <f t="shared" si="61"/>
        <v>76.67</v>
      </c>
      <c r="Q1292" s="11" t="s">
        <v>8328</v>
      </c>
      <c r="R1292" t="s">
        <v>8332</v>
      </c>
      <c r="S1292" s="16">
        <f t="shared" si="62"/>
        <v>41852.730219907404</v>
      </c>
    </row>
    <row r="1293" spans="1:19" ht="48" x14ac:dyDescent="0.2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60"/>
        <v>103</v>
      </c>
      <c r="O1293" t="s">
        <v>8269</v>
      </c>
      <c r="P1293">
        <f t="shared" si="61"/>
        <v>36.61</v>
      </c>
      <c r="Q1293" s="11" t="s">
        <v>8324</v>
      </c>
      <c r="R1293" t="s">
        <v>8327</v>
      </c>
      <c r="S1293" s="16">
        <f t="shared" si="62"/>
        <v>42155.696793981479</v>
      </c>
    </row>
    <row r="1294" spans="1:19" ht="48" x14ac:dyDescent="0.2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60"/>
        <v>176</v>
      </c>
      <c r="O1294" t="s">
        <v>8283</v>
      </c>
      <c r="P1294">
        <f t="shared" si="61"/>
        <v>56.64</v>
      </c>
      <c r="Q1294" s="11" t="s">
        <v>8314</v>
      </c>
      <c r="R1294" t="s">
        <v>8315</v>
      </c>
      <c r="S1294" s="16">
        <f t="shared" si="62"/>
        <v>41941.802384259259</v>
      </c>
    </row>
    <row r="1295" spans="1:19" ht="48" x14ac:dyDescent="0.2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60"/>
        <v>39</v>
      </c>
      <c r="O1295" t="s">
        <v>8296</v>
      </c>
      <c r="P1295">
        <f t="shared" si="61"/>
        <v>64.53</v>
      </c>
      <c r="Q1295" s="11" t="s">
        <v>8320</v>
      </c>
      <c r="R1295" t="s">
        <v>8321</v>
      </c>
      <c r="S1295" s="16">
        <f t="shared" si="62"/>
        <v>42799.260428240741</v>
      </c>
    </row>
    <row r="1296" spans="1:19" ht="48" x14ac:dyDescent="0.2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60"/>
        <v>137</v>
      </c>
      <c r="O1296" t="s">
        <v>8267</v>
      </c>
      <c r="P1296">
        <f t="shared" si="61"/>
        <v>50.29</v>
      </c>
      <c r="Q1296" s="11" t="s">
        <v>8322</v>
      </c>
      <c r="R1296" t="s">
        <v>8323</v>
      </c>
      <c r="S1296" s="16">
        <f t="shared" si="62"/>
        <v>41032.071134259262</v>
      </c>
    </row>
    <row r="1297" spans="1:19" ht="48" x14ac:dyDescent="0.2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60"/>
        <v>103</v>
      </c>
      <c r="O1297" t="s">
        <v>8274</v>
      </c>
      <c r="P1297">
        <f t="shared" si="61"/>
        <v>65.38</v>
      </c>
      <c r="Q1297" s="11" t="s">
        <v>8328</v>
      </c>
      <c r="R1297" t="s">
        <v>8332</v>
      </c>
      <c r="S1297" s="16">
        <f t="shared" si="62"/>
        <v>42465.542905092589</v>
      </c>
    </row>
    <row r="1298" spans="1:19" ht="48" x14ac:dyDescent="0.2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60"/>
        <v>103</v>
      </c>
      <c r="O1298" t="s">
        <v>8274</v>
      </c>
      <c r="P1298">
        <f t="shared" si="61"/>
        <v>62.17</v>
      </c>
      <c r="Q1298" s="11" t="s">
        <v>8328</v>
      </c>
      <c r="R1298" t="s">
        <v>8332</v>
      </c>
      <c r="S1298" s="16">
        <f t="shared" si="62"/>
        <v>41451.062905092593</v>
      </c>
    </row>
    <row r="1299" spans="1:19" ht="48" x14ac:dyDescent="0.2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60"/>
        <v>29</v>
      </c>
      <c r="O1299" t="s">
        <v>8289</v>
      </c>
      <c r="P1299">
        <f t="shared" si="61"/>
        <v>44.48</v>
      </c>
      <c r="Q1299" s="11" t="s">
        <v>8314</v>
      </c>
      <c r="R1299" t="s">
        <v>8352</v>
      </c>
      <c r="S1299" s="16">
        <f t="shared" si="62"/>
        <v>42433.726168981477</v>
      </c>
    </row>
    <row r="1300" spans="1:19" ht="48" x14ac:dyDescent="0.2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60"/>
        <v>102</v>
      </c>
      <c r="O1300" t="s">
        <v>8269</v>
      </c>
      <c r="P1300">
        <f t="shared" si="61"/>
        <v>85.21</v>
      </c>
      <c r="Q1300" s="11" t="s">
        <v>8324</v>
      </c>
      <c r="R1300" t="s">
        <v>8327</v>
      </c>
      <c r="S1300" s="16">
        <f t="shared" si="62"/>
        <v>42044.184988425928</v>
      </c>
    </row>
    <row r="1301" spans="1:19" ht="32" x14ac:dyDescent="0.2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60"/>
        <v>102</v>
      </c>
      <c r="O1301" t="s">
        <v>8298</v>
      </c>
      <c r="P1301">
        <f t="shared" si="61"/>
        <v>57.54</v>
      </c>
      <c r="Q1301" s="11" t="s">
        <v>8328</v>
      </c>
      <c r="R1301" t="s">
        <v>8342</v>
      </c>
      <c r="S1301" s="16">
        <f t="shared" si="62"/>
        <v>41546.75105324074</v>
      </c>
    </row>
    <row r="1302" spans="1:19" ht="32" x14ac:dyDescent="0.2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60"/>
        <v>136</v>
      </c>
      <c r="O1302" t="s">
        <v>8269</v>
      </c>
      <c r="P1302">
        <f t="shared" si="61"/>
        <v>46.42</v>
      </c>
      <c r="Q1302" s="11" t="s">
        <v>8324</v>
      </c>
      <c r="R1302" t="s">
        <v>8327</v>
      </c>
      <c r="S1302" s="16">
        <f t="shared" si="62"/>
        <v>42102.743773148148</v>
      </c>
    </row>
    <row r="1303" spans="1:19" ht="48" x14ac:dyDescent="0.2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60"/>
        <v>102</v>
      </c>
      <c r="O1303" t="s">
        <v>8269</v>
      </c>
      <c r="P1303">
        <f t="shared" si="61"/>
        <v>204.05</v>
      </c>
      <c r="Q1303" s="11" t="s">
        <v>8324</v>
      </c>
      <c r="R1303" t="s">
        <v>8327</v>
      </c>
      <c r="S1303" s="16">
        <f t="shared" si="62"/>
        <v>42186.855879629627</v>
      </c>
    </row>
    <row r="1304" spans="1:19" ht="32" x14ac:dyDescent="0.2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60"/>
        <v>102</v>
      </c>
      <c r="O1304" t="s">
        <v>8296</v>
      </c>
      <c r="P1304">
        <f t="shared" si="61"/>
        <v>60.87</v>
      </c>
      <c r="Q1304" s="11" t="s">
        <v>8320</v>
      </c>
      <c r="R1304" t="s">
        <v>8321</v>
      </c>
      <c r="S1304" s="16">
        <f t="shared" si="62"/>
        <v>41918.670115740737</v>
      </c>
    </row>
    <row r="1305" spans="1:19" ht="48" x14ac:dyDescent="0.2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60"/>
        <v>102</v>
      </c>
      <c r="O1305" t="s">
        <v>8269</v>
      </c>
      <c r="P1305">
        <f t="shared" si="61"/>
        <v>84.85</v>
      </c>
      <c r="Q1305" s="11" t="s">
        <v>8324</v>
      </c>
      <c r="R1305" t="s">
        <v>8327</v>
      </c>
      <c r="S1305" s="16">
        <f t="shared" si="62"/>
        <v>41846.667326388888</v>
      </c>
    </row>
    <row r="1306" spans="1:19" ht="16" x14ac:dyDescent="0.2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60"/>
        <v>203</v>
      </c>
      <c r="O1306" t="s">
        <v>8274</v>
      </c>
      <c r="P1306">
        <f t="shared" si="61"/>
        <v>30.58</v>
      </c>
      <c r="Q1306" s="11" t="s">
        <v>8328</v>
      </c>
      <c r="R1306" t="s">
        <v>8332</v>
      </c>
      <c r="S1306" s="16">
        <f t="shared" si="62"/>
        <v>42568.759374999994</v>
      </c>
    </row>
    <row r="1307" spans="1:19" ht="48" x14ac:dyDescent="0.2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60"/>
        <v>41</v>
      </c>
      <c r="O1307" t="s">
        <v>8269</v>
      </c>
      <c r="P1307">
        <f t="shared" si="61"/>
        <v>81.319999999999993</v>
      </c>
      <c r="Q1307" s="11" t="s">
        <v>8324</v>
      </c>
      <c r="R1307" t="s">
        <v>8327</v>
      </c>
      <c r="S1307" s="16">
        <f t="shared" si="62"/>
        <v>41766.617291666669</v>
      </c>
    </row>
    <row r="1308" spans="1:19" ht="48" x14ac:dyDescent="0.2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60"/>
        <v>102</v>
      </c>
      <c r="O1308" t="s">
        <v>8274</v>
      </c>
      <c r="P1308">
        <f t="shared" si="61"/>
        <v>86.49</v>
      </c>
      <c r="Q1308" s="11" t="s">
        <v>8328</v>
      </c>
      <c r="R1308" t="s">
        <v>8332</v>
      </c>
      <c r="S1308" s="16">
        <f t="shared" si="62"/>
        <v>40750.340902777774</v>
      </c>
    </row>
    <row r="1309" spans="1:19" ht="48" x14ac:dyDescent="0.2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60"/>
        <v>101</v>
      </c>
      <c r="O1309" t="s">
        <v>8303</v>
      </c>
      <c r="P1309">
        <f t="shared" si="61"/>
        <v>126.72</v>
      </c>
      <c r="Q1309" s="11" t="s">
        <v>8324</v>
      </c>
      <c r="R1309" t="s">
        <v>8336</v>
      </c>
      <c r="S1309" s="16">
        <f t="shared" si="62"/>
        <v>42004.703865740739</v>
      </c>
    </row>
    <row r="1310" spans="1:19" ht="48" x14ac:dyDescent="0.2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60"/>
        <v>108</v>
      </c>
      <c r="O1310" t="s">
        <v>8269</v>
      </c>
      <c r="P1310">
        <f t="shared" si="61"/>
        <v>46.61</v>
      </c>
      <c r="Q1310" s="11" t="s">
        <v>8324</v>
      </c>
      <c r="R1310" t="s">
        <v>8327</v>
      </c>
      <c r="S1310" s="16">
        <f t="shared" si="62"/>
        <v>41884.056747685187</v>
      </c>
    </row>
    <row r="1311" spans="1:19" ht="48" x14ac:dyDescent="0.2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60"/>
        <v>101</v>
      </c>
      <c r="O1311" t="s">
        <v>8263</v>
      </c>
      <c r="P1311">
        <f t="shared" si="61"/>
        <v>76.45</v>
      </c>
      <c r="Q1311" s="11" t="s">
        <v>8322</v>
      </c>
      <c r="R1311" t="s">
        <v>8333</v>
      </c>
      <c r="S1311" s="16">
        <f t="shared" si="62"/>
        <v>41842.292997685188</v>
      </c>
    </row>
    <row r="1312" spans="1:19" ht="48" x14ac:dyDescent="0.2">
      <c r="A1312">
        <v>1310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60"/>
        <v>135</v>
      </c>
      <c r="O1312" t="s">
        <v>8269</v>
      </c>
      <c r="P1312">
        <f t="shared" si="61"/>
        <v>168.75</v>
      </c>
      <c r="Q1312" s="11" t="s">
        <v>8324</v>
      </c>
      <c r="R1312" t="s">
        <v>8327</v>
      </c>
      <c r="S1312" s="16">
        <f t="shared" si="62"/>
        <v>42483.675208333334</v>
      </c>
    </row>
    <row r="1313" spans="1:19" ht="48" x14ac:dyDescent="0.2">
      <c r="A1313">
        <v>1311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60"/>
        <v>119</v>
      </c>
      <c r="O1313" t="s">
        <v>8269</v>
      </c>
      <c r="P1313">
        <f t="shared" si="61"/>
        <v>176.09</v>
      </c>
      <c r="Q1313" s="11" t="s">
        <v>8324</v>
      </c>
      <c r="R1313" t="s">
        <v>8327</v>
      </c>
      <c r="S1313" s="16">
        <f t="shared" si="62"/>
        <v>41964.716319444444</v>
      </c>
    </row>
    <row r="1314" spans="1:19" ht="48" x14ac:dyDescent="0.2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60"/>
        <v>108</v>
      </c>
      <c r="O1314" t="s">
        <v>8283</v>
      </c>
      <c r="P1314">
        <f t="shared" si="61"/>
        <v>56.98</v>
      </c>
      <c r="Q1314" s="11" t="s">
        <v>8314</v>
      </c>
      <c r="R1314" t="s">
        <v>8315</v>
      </c>
      <c r="S1314" s="16">
        <f t="shared" si="62"/>
        <v>42606.347233796296</v>
      </c>
    </row>
    <row r="1315" spans="1:19" ht="32" x14ac:dyDescent="0.2">
      <c r="A1315">
        <v>1313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60"/>
        <v>115</v>
      </c>
      <c r="O1315" t="s">
        <v>8264</v>
      </c>
      <c r="P1315">
        <f t="shared" si="61"/>
        <v>85.96</v>
      </c>
      <c r="Q1315" s="11" t="s">
        <v>8322</v>
      </c>
      <c r="R1315" t="s">
        <v>8344</v>
      </c>
      <c r="S1315" s="16">
        <f t="shared" si="62"/>
        <v>41357.209166666667</v>
      </c>
    </row>
    <row r="1316" spans="1:19" ht="16" x14ac:dyDescent="0.2">
      <c r="A1316">
        <v>1314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60"/>
        <v>101</v>
      </c>
      <c r="O1316" t="s">
        <v>8269</v>
      </c>
      <c r="P1316">
        <f t="shared" si="61"/>
        <v>98.54</v>
      </c>
      <c r="Q1316" s="11" t="s">
        <v>8324</v>
      </c>
      <c r="R1316" t="s">
        <v>8327</v>
      </c>
      <c r="S1316" s="16">
        <f t="shared" si="62"/>
        <v>41829.788252314815</v>
      </c>
    </row>
    <row r="1317" spans="1:19" ht="32" x14ac:dyDescent="0.2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60"/>
        <v>101</v>
      </c>
      <c r="O1317" t="s">
        <v>8274</v>
      </c>
      <c r="P1317">
        <f t="shared" si="61"/>
        <v>45.88</v>
      </c>
      <c r="Q1317" s="11" t="s">
        <v>8328</v>
      </c>
      <c r="R1317" t="s">
        <v>8332</v>
      </c>
      <c r="S1317" s="16">
        <f t="shared" si="62"/>
        <v>41774.737060185187</v>
      </c>
    </row>
    <row r="1318" spans="1:19" ht="48" x14ac:dyDescent="0.2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60"/>
        <v>101</v>
      </c>
      <c r="O1318" t="s">
        <v>8269</v>
      </c>
      <c r="P1318">
        <f t="shared" si="61"/>
        <v>72.05</v>
      </c>
      <c r="Q1318" s="11" t="s">
        <v>8324</v>
      </c>
      <c r="R1318" t="s">
        <v>8327</v>
      </c>
      <c r="S1318" s="16">
        <f t="shared" si="62"/>
        <v>41752.83457175926</v>
      </c>
    </row>
    <row r="1319" spans="1:19" ht="48" x14ac:dyDescent="0.2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60"/>
        <v>101</v>
      </c>
      <c r="O1319" t="s">
        <v>8269</v>
      </c>
      <c r="P1319">
        <f t="shared" si="61"/>
        <v>310</v>
      </c>
      <c r="Q1319" s="11" t="s">
        <v>8324</v>
      </c>
      <c r="R1319" t="s">
        <v>8327</v>
      </c>
      <c r="S1319" s="16">
        <f t="shared" si="62"/>
        <v>42102.866307870368</v>
      </c>
    </row>
    <row r="1320" spans="1:19" ht="32" x14ac:dyDescent="0.2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60"/>
        <v>101</v>
      </c>
      <c r="O1320" t="s">
        <v>8277</v>
      </c>
      <c r="P1320">
        <f t="shared" si="61"/>
        <v>115.09</v>
      </c>
      <c r="Q1320" s="11" t="s">
        <v>8328</v>
      </c>
      <c r="R1320" t="s">
        <v>8329</v>
      </c>
      <c r="S1320" s="16">
        <f t="shared" si="62"/>
        <v>40860.67050925926</v>
      </c>
    </row>
    <row r="1321" spans="1:19" ht="32" x14ac:dyDescent="0.2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60"/>
        <v>161</v>
      </c>
      <c r="O1321" t="s">
        <v>8290</v>
      </c>
      <c r="P1321">
        <f t="shared" si="61"/>
        <v>41.04</v>
      </c>
      <c r="Q1321" s="11" t="s">
        <v>8328</v>
      </c>
      <c r="R1321" t="s">
        <v>8339</v>
      </c>
      <c r="S1321" s="16">
        <f t="shared" si="62"/>
        <v>41331.253159722226</v>
      </c>
    </row>
    <row r="1322" spans="1:19" ht="48" x14ac:dyDescent="0.2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60"/>
        <v>115</v>
      </c>
      <c r="O1322" t="s">
        <v>8274</v>
      </c>
      <c r="P1322">
        <f t="shared" si="61"/>
        <v>46.22</v>
      </c>
      <c r="Q1322" s="11" t="s">
        <v>8328</v>
      </c>
      <c r="R1322" t="s">
        <v>8332</v>
      </c>
      <c r="S1322" s="16">
        <f t="shared" si="62"/>
        <v>41882.590127314819</v>
      </c>
    </row>
    <row r="1323" spans="1:19" ht="48" x14ac:dyDescent="0.2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60"/>
        <v>100</v>
      </c>
      <c r="O1323" t="s">
        <v>8269</v>
      </c>
      <c r="P1323">
        <f t="shared" si="61"/>
        <v>65.87</v>
      </c>
      <c r="Q1323" s="11" t="s">
        <v>8324</v>
      </c>
      <c r="R1323" t="s">
        <v>8327</v>
      </c>
      <c r="S1323" s="16">
        <f t="shared" si="62"/>
        <v>42561.154664351852</v>
      </c>
    </row>
    <row r="1324" spans="1:19" ht="48" x14ac:dyDescent="0.2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60"/>
        <v>100</v>
      </c>
      <c r="O1324" t="s">
        <v>8269</v>
      </c>
      <c r="P1324">
        <f t="shared" si="61"/>
        <v>34.92</v>
      </c>
      <c r="Q1324" s="11" t="s">
        <v>8324</v>
      </c>
      <c r="R1324" t="s">
        <v>8327</v>
      </c>
      <c r="S1324" s="16">
        <f t="shared" si="62"/>
        <v>42734.789444444439</v>
      </c>
    </row>
    <row r="1325" spans="1:19" ht="48" x14ac:dyDescent="0.2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60"/>
        <v>115</v>
      </c>
      <c r="O1325" t="s">
        <v>8277</v>
      </c>
      <c r="P1325">
        <f t="shared" si="61"/>
        <v>72.91</v>
      </c>
      <c r="Q1325" s="11" t="s">
        <v>8328</v>
      </c>
      <c r="R1325" t="s">
        <v>8329</v>
      </c>
      <c r="S1325" s="16">
        <f t="shared" si="62"/>
        <v>41004.156886574077</v>
      </c>
    </row>
    <row r="1326" spans="1:19" ht="48" x14ac:dyDescent="0.2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60"/>
        <v>100</v>
      </c>
      <c r="O1326" t="s">
        <v>8269</v>
      </c>
      <c r="P1326">
        <f t="shared" si="61"/>
        <v>121.36</v>
      </c>
      <c r="Q1326" s="11" t="s">
        <v>8324</v>
      </c>
      <c r="R1326" t="s">
        <v>8327</v>
      </c>
      <c r="S1326" s="16">
        <f t="shared" si="62"/>
        <v>41995.870486111111</v>
      </c>
    </row>
    <row r="1327" spans="1:19" ht="48" x14ac:dyDescent="0.2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60"/>
        <v>133</v>
      </c>
      <c r="O1327" t="s">
        <v>8269</v>
      </c>
      <c r="P1327">
        <f t="shared" si="61"/>
        <v>57.2</v>
      </c>
      <c r="Q1327" s="11" t="s">
        <v>8324</v>
      </c>
      <c r="R1327" t="s">
        <v>8327</v>
      </c>
      <c r="S1327" s="16">
        <f t="shared" si="62"/>
        <v>42538.73583333334</v>
      </c>
    </row>
    <row r="1328" spans="1:19" ht="48" x14ac:dyDescent="0.2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60"/>
        <v>100</v>
      </c>
      <c r="O1328" t="s">
        <v>8269</v>
      </c>
      <c r="P1328">
        <f t="shared" si="61"/>
        <v>81.67</v>
      </c>
      <c r="Q1328" s="11" t="s">
        <v>8324</v>
      </c>
      <c r="R1328" t="s">
        <v>8327</v>
      </c>
      <c r="S1328" s="16">
        <f t="shared" si="62"/>
        <v>42447.894432870366</v>
      </c>
    </row>
    <row r="1329" spans="1:19" ht="48" x14ac:dyDescent="0.2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60"/>
        <v>100</v>
      </c>
      <c r="O1329" t="s">
        <v>8264</v>
      </c>
      <c r="P1329">
        <f t="shared" si="61"/>
        <v>40.01</v>
      </c>
      <c r="Q1329" s="11" t="s">
        <v>8322</v>
      </c>
      <c r="R1329" t="s">
        <v>8344</v>
      </c>
      <c r="S1329" s="16">
        <f t="shared" si="62"/>
        <v>40795.820150462961</v>
      </c>
    </row>
    <row r="1330" spans="1:19" ht="48" x14ac:dyDescent="0.2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60"/>
        <v>105</v>
      </c>
      <c r="O1330" t="s">
        <v>8269</v>
      </c>
      <c r="P1330">
        <f t="shared" si="61"/>
        <v>114.29</v>
      </c>
      <c r="Q1330" s="11" t="s">
        <v>8324</v>
      </c>
      <c r="R1330" t="s">
        <v>8327</v>
      </c>
      <c r="S1330" s="16">
        <f t="shared" si="62"/>
        <v>42268.009224537032</v>
      </c>
    </row>
    <row r="1331" spans="1:19" ht="48" x14ac:dyDescent="0.2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60"/>
        <v>100</v>
      </c>
      <c r="O1331" t="s">
        <v>8269</v>
      </c>
      <c r="P1331">
        <f t="shared" si="61"/>
        <v>129.03</v>
      </c>
      <c r="Q1331" s="11" t="s">
        <v>8324</v>
      </c>
      <c r="R1331" t="s">
        <v>8327</v>
      </c>
      <c r="S1331" s="16">
        <f t="shared" si="62"/>
        <v>42676.065150462964</v>
      </c>
    </row>
    <row r="1332" spans="1:19" ht="48" x14ac:dyDescent="0.2">
      <c r="A1332">
        <v>1330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60"/>
        <v>107</v>
      </c>
      <c r="O1332" t="s">
        <v>8301</v>
      </c>
      <c r="P1332">
        <f t="shared" si="61"/>
        <v>74.069999999999993</v>
      </c>
      <c r="Q1332" s="11" t="s">
        <v>8324</v>
      </c>
      <c r="R1332" t="s">
        <v>8325</v>
      </c>
      <c r="S1332" s="16">
        <f t="shared" si="62"/>
        <v>42139.014525462961</v>
      </c>
    </row>
    <row r="1333" spans="1:19" ht="48" x14ac:dyDescent="0.2">
      <c r="A1333">
        <v>1331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60"/>
        <v>100</v>
      </c>
      <c r="O1333" t="s">
        <v>8269</v>
      </c>
      <c r="P1333">
        <f t="shared" si="61"/>
        <v>307.69</v>
      </c>
      <c r="Q1333" s="11" t="s">
        <v>8324</v>
      </c>
      <c r="R1333" t="s">
        <v>8327</v>
      </c>
      <c r="S1333" s="16">
        <f t="shared" si="62"/>
        <v>41794.817523148151</v>
      </c>
    </row>
    <row r="1334" spans="1:19" ht="48" x14ac:dyDescent="0.2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60"/>
        <v>36</v>
      </c>
      <c r="O1334" t="s">
        <v>8283</v>
      </c>
      <c r="P1334">
        <f t="shared" si="61"/>
        <v>104.89</v>
      </c>
      <c r="Q1334" s="11" t="s">
        <v>8314</v>
      </c>
      <c r="R1334" t="s">
        <v>8315</v>
      </c>
      <c r="S1334" s="16">
        <f t="shared" si="62"/>
        <v>42585.691898148143</v>
      </c>
    </row>
    <row r="1335" spans="1:19" ht="48" x14ac:dyDescent="0.2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60"/>
        <v>114</v>
      </c>
      <c r="O1335" t="s">
        <v>8267</v>
      </c>
      <c r="P1335">
        <f t="shared" si="61"/>
        <v>47.4</v>
      </c>
      <c r="Q1335" s="11" t="s">
        <v>8322</v>
      </c>
      <c r="R1335" t="s">
        <v>8323</v>
      </c>
      <c r="S1335" s="16">
        <f t="shared" si="62"/>
        <v>40213.323599537034</v>
      </c>
    </row>
    <row r="1336" spans="1:19" ht="48" x14ac:dyDescent="0.2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60"/>
        <v>114</v>
      </c>
      <c r="O1336" t="s">
        <v>8264</v>
      </c>
      <c r="P1336">
        <f t="shared" si="61"/>
        <v>69.790000000000006</v>
      </c>
      <c r="Q1336" s="11" t="s">
        <v>8322</v>
      </c>
      <c r="R1336" t="s">
        <v>8344</v>
      </c>
      <c r="S1336" s="16">
        <f t="shared" si="62"/>
        <v>40595.497164351851</v>
      </c>
    </row>
    <row r="1337" spans="1:19" ht="48" x14ac:dyDescent="0.2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60"/>
        <v>179</v>
      </c>
      <c r="O1337" t="s">
        <v>8272</v>
      </c>
      <c r="P1337">
        <f t="shared" si="61"/>
        <v>53.73</v>
      </c>
      <c r="Q1337" s="11" t="s">
        <v>8312</v>
      </c>
      <c r="R1337" t="s">
        <v>8334</v>
      </c>
      <c r="S1337" s="16">
        <f t="shared" si="62"/>
        <v>41367.572280092594</v>
      </c>
    </row>
    <row r="1338" spans="1:19" ht="16" x14ac:dyDescent="0.2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60"/>
        <v>132</v>
      </c>
      <c r="O1338" t="s">
        <v>8277</v>
      </c>
      <c r="P1338">
        <f t="shared" si="61"/>
        <v>63.03</v>
      </c>
      <c r="Q1338" s="11" t="s">
        <v>8328</v>
      </c>
      <c r="R1338" t="s">
        <v>8329</v>
      </c>
      <c r="S1338" s="16">
        <f t="shared" si="62"/>
        <v>42173.746342592596</v>
      </c>
    </row>
    <row r="1339" spans="1:19" ht="16" x14ac:dyDescent="0.2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60"/>
        <v>132</v>
      </c>
      <c r="O1339" t="s">
        <v>8274</v>
      </c>
      <c r="P1339">
        <f t="shared" si="61"/>
        <v>70.63</v>
      </c>
      <c r="Q1339" s="11" t="s">
        <v>8328</v>
      </c>
      <c r="R1339" t="s">
        <v>8332</v>
      </c>
      <c r="S1339" s="16">
        <f t="shared" si="62"/>
        <v>40778.770011574074</v>
      </c>
    </row>
    <row r="1340" spans="1:19" ht="48" x14ac:dyDescent="0.2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60"/>
        <v>101</v>
      </c>
      <c r="O1340" t="s">
        <v>8301</v>
      </c>
      <c r="P1340">
        <f t="shared" si="61"/>
        <v>53.95</v>
      </c>
      <c r="Q1340" s="11" t="s">
        <v>8324</v>
      </c>
      <c r="R1340" t="s">
        <v>8325</v>
      </c>
      <c r="S1340" s="16">
        <f t="shared" si="62"/>
        <v>41780.745254629634</v>
      </c>
    </row>
    <row r="1341" spans="1:19" ht="48" x14ac:dyDescent="0.2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60"/>
        <v>171</v>
      </c>
      <c r="O1341" t="s">
        <v>8277</v>
      </c>
      <c r="P1341">
        <f t="shared" si="61"/>
        <v>46.18</v>
      </c>
      <c r="Q1341" s="11" t="s">
        <v>8328</v>
      </c>
      <c r="R1341" t="s">
        <v>8329</v>
      </c>
      <c r="S1341" s="16">
        <f t="shared" si="62"/>
        <v>41605.868449074071</v>
      </c>
    </row>
    <row r="1342" spans="1:19" ht="16" x14ac:dyDescent="0.2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60"/>
        <v>112</v>
      </c>
      <c r="O1342" t="s">
        <v>8274</v>
      </c>
      <c r="P1342">
        <f t="shared" si="61"/>
        <v>47.76</v>
      </c>
      <c r="Q1342" s="11" t="s">
        <v>8328</v>
      </c>
      <c r="R1342" t="s">
        <v>8332</v>
      </c>
      <c r="S1342" s="16">
        <f t="shared" si="62"/>
        <v>42719.90834490741</v>
      </c>
    </row>
    <row r="1343" spans="1:19" ht="48" x14ac:dyDescent="0.2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60"/>
        <v>112</v>
      </c>
      <c r="O1343" t="s">
        <v>8298</v>
      </c>
      <c r="P1343">
        <f t="shared" si="61"/>
        <v>60.15</v>
      </c>
      <c r="Q1343" s="11" t="s">
        <v>8328</v>
      </c>
      <c r="R1343" t="s">
        <v>8342</v>
      </c>
      <c r="S1343" s="16">
        <f t="shared" si="62"/>
        <v>41524.858553240738</v>
      </c>
    </row>
    <row r="1344" spans="1:19" ht="48" x14ac:dyDescent="0.2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60"/>
        <v>130</v>
      </c>
      <c r="O1344" t="s">
        <v>8269</v>
      </c>
      <c r="P1344">
        <f t="shared" si="61"/>
        <v>61.06</v>
      </c>
      <c r="Q1344" s="11" t="s">
        <v>8324</v>
      </c>
      <c r="R1344" t="s">
        <v>8327</v>
      </c>
      <c r="S1344" s="16">
        <f t="shared" si="62"/>
        <v>42566.604826388888</v>
      </c>
    </row>
    <row r="1345" spans="1:19" ht="48" x14ac:dyDescent="0.2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60"/>
        <v>195</v>
      </c>
      <c r="O1345" t="s">
        <v>8298</v>
      </c>
      <c r="P1345">
        <f t="shared" si="61"/>
        <v>64.03</v>
      </c>
      <c r="Q1345" s="11" t="s">
        <v>8328</v>
      </c>
      <c r="R1345" t="s">
        <v>8342</v>
      </c>
      <c r="S1345" s="16">
        <f t="shared" si="62"/>
        <v>42027.13817129629</v>
      </c>
    </row>
    <row r="1346" spans="1:19" ht="48" x14ac:dyDescent="0.2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63" xml:space="preserve"> ROUND(E1346/D1346*100,0)</f>
        <v>78</v>
      </c>
      <c r="O1346" t="s">
        <v>8269</v>
      </c>
      <c r="P1346">
        <f t="shared" ref="P1346:P1409" si="64">IFERROR(ROUND(E1346/L1346,2),0)</f>
        <v>105.54</v>
      </c>
      <c r="Q1346" s="11" t="s">
        <v>8324</v>
      </c>
      <c r="R1346" t="s">
        <v>8327</v>
      </c>
      <c r="S1346" s="16">
        <f t="shared" ref="S1346:S1409" si="65">(((J1346/60)/60)/24)+DATE(1970,1,1)</f>
        <v>42469.68414351852</v>
      </c>
    </row>
    <row r="1347" spans="1:19" ht="48" x14ac:dyDescent="0.2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63"/>
        <v>118</v>
      </c>
      <c r="O1347" t="s">
        <v>8269</v>
      </c>
      <c r="P1347">
        <f t="shared" si="64"/>
        <v>100.06</v>
      </c>
      <c r="Q1347" s="11" t="s">
        <v>8324</v>
      </c>
      <c r="R1347" t="s">
        <v>8327</v>
      </c>
      <c r="S1347" s="16">
        <f t="shared" si="65"/>
        <v>42179.344988425932</v>
      </c>
    </row>
    <row r="1348" spans="1:19" ht="48" x14ac:dyDescent="0.2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63"/>
        <v>111</v>
      </c>
      <c r="O1348" t="s">
        <v>8269</v>
      </c>
      <c r="P1348">
        <f t="shared" si="64"/>
        <v>125.81</v>
      </c>
      <c r="Q1348" s="11" t="s">
        <v>8324</v>
      </c>
      <c r="R1348" t="s">
        <v>8327</v>
      </c>
      <c r="S1348" s="16">
        <f t="shared" si="65"/>
        <v>41853.240208333329</v>
      </c>
    </row>
    <row r="1349" spans="1:19" ht="32" x14ac:dyDescent="0.2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63"/>
        <v>111</v>
      </c>
      <c r="O1349" t="s">
        <v>8269</v>
      </c>
      <c r="P1349">
        <f t="shared" si="64"/>
        <v>58.79</v>
      </c>
      <c r="Q1349" s="11" t="s">
        <v>8324</v>
      </c>
      <c r="R1349" t="s">
        <v>8327</v>
      </c>
      <c r="S1349" s="16">
        <f t="shared" si="65"/>
        <v>42633.116851851853</v>
      </c>
    </row>
    <row r="1350" spans="1:19" ht="48" x14ac:dyDescent="0.2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63"/>
        <v>35</v>
      </c>
      <c r="O1350" t="s">
        <v>8269</v>
      </c>
      <c r="P1350">
        <f t="shared" si="64"/>
        <v>84.28</v>
      </c>
      <c r="Q1350" s="11" t="s">
        <v>8324</v>
      </c>
      <c r="R1350" t="s">
        <v>8327</v>
      </c>
      <c r="S1350" s="16">
        <f t="shared" si="65"/>
        <v>41747.86986111111</v>
      </c>
    </row>
    <row r="1351" spans="1:19" ht="32" x14ac:dyDescent="0.2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63"/>
        <v>110</v>
      </c>
      <c r="O1351" t="s">
        <v>8283</v>
      </c>
      <c r="P1351">
        <f t="shared" si="64"/>
        <v>55.22</v>
      </c>
      <c r="Q1351" s="11" t="s">
        <v>8314</v>
      </c>
      <c r="R1351" t="s">
        <v>8315</v>
      </c>
      <c r="S1351" s="16">
        <f t="shared" si="65"/>
        <v>42780.600532407407</v>
      </c>
    </row>
    <row r="1352" spans="1:19" ht="48" x14ac:dyDescent="0.2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63"/>
        <v>385</v>
      </c>
      <c r="O1352" t="s">
        <v>8267</v>
      </c>
      <c r="P1352">
        <f t="shared" si="64"/>
        <v>32.1</v>
      </c>
      <c r="Q1352" s="11" t="s">
        <v>8322</v>
      </c>
      <c r="R1352" t="s">
        <v>8323</v>
      </c>
      <c r="S1352" s="16">
        <f t="shared" si="65"/>
        <v>41304.833194444444</v>
      </c>
    </row>
    <row r="1353" spans="1:19" ht="48" x14ac:dyDescent="0.2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63"/>
        <v>101</v>
      </c>
      <c r="O1353" t="s">
        <v>8290</v>
      </c>
      <c r="P1353">
        <f t="shared" si="64"/>
        <v>47.19</v>
      </c>
      <c r="Q1353" s="11" t="s">
        <v>8328</v>
      </c>
      <c r="R1353" t="s">
        <v>8339</v>
      </c>
      <c r="S1353" s="16">
        <f t="shared" si="65"/>
        <v>41737.684664351851</v>
      </c>
    </row>
    <row r="1354" spans="1:19" ht="48" x14ac:dyDescent="0.2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63"/>
        <v>109</v>
      </c>
      <c r="O1354" t="s">
        <v>8269</v>
      </c>
      <c r="P1354">
        <f t="shared" si="64"/>
        <v>29.26</v>
      </c>
      <c r="Q1354" s="11" t="s">
        <v>8324</v>
      </c>
      <c r="R1354" t="s">
        <v>8327</v>
      </c>
      <c r="S1354" s="16">
        <f t="shared" si="65"/>
        <v>42492.717233796298</v>
      </c>
    </row>
    <row r="1355" spans="1:19" ht="16" x14ac:dyDescent="0.2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63"/>
        <v>109</v>
      </c>
      <c r="O1355" t="s">
        <v>8269</v>
      </c>
      <c r="P1355">
        <f t="shared" si="64"/>
        <v>44.19</v>
      </c>
      <c r="Q1355" s="11" t="s">
        <v>8324</v>
      </c>
      <c r="R1355" t="s">
        <v>8327</v>
      </c>
      <c r="S1355" s="16">
        <f t="shared" si="65"/>
        <v>42086.614942129629</v>
      </c>
    </row>
    <row r="1356" spans="1:19" ht="48" x14ac:dyDescent="0.2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63"/>
        <v>109</v>
      </c>
      <c r="O1356" t="s">
        <v>8303</v>
      </c>
      <c r="P1356">
        <f t="shared" si="64"/>
        <v>75.959999999999994</v>
      </c>
      <c r="Q1356" s="11" t="s">
        <v>8324</v>
      </c>
      <c r="R1356" t="s">
        <v>8336</v>
      </c>
      <c r="S1356" s="16">
        <f t="shared" si="65"/>
        <v>41954.850868055553</v>
      </c>
    </row>
    <row r="1357" spans="1:19" ht="32" x14ac:dyDescent="0.2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63"/>
        <v>152</v>
      </c>
      <c r="O1357" t="s">
        <v>8274</v>
      </c>
      <c r="P1357">
        <f t="shared" si="64"/>
        <v>64.25</v>
      </c>
      <c r="Q1357" s="11" t="s">
        <v>8328</v>
      </c>
      <c r="R1357" t="s">
        <v>8332</v>
      </c>
      <c r="S1357" s="16">
        <f t="shared" si="65"/>
        <v>41767.656863425924</v>
      </c>
    </row>
    <row r="1358" spans="1:19" ht="32" x14ac:dyDescent="0.2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63"/>
        <v>126</v>
      </c>
      <c r="O1358" t="s">
        <v>8293</v>
      </c>
      <c r="P1358">
        <f t="shared" si="64"/>
        <v>47.91</v>
      </c>
      <c r="Q1358" s="11" t="s">
        <v>8309</v>
      </c>
      <c r="R1358" t="s">
        <v>8310</v>
      </c>
      <c r="S1358" s="16">
        <f t="shared" si="65"/>
        <v>40215.919050925928</v>
      </c>
    </row>
    <row r="1359" spans="1:19" ht="48" x14ac:dyDescent="0.2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63"/>
        <v>5</v>
      </c>
      <c r="O1359" t="s">
        <v>8270</v>
      </c>
      <c r="P1359">
        <f t="shared" si="64"/>
        <v>135.04</v>
      </c>
      <c r="Q1359" s="11" t="s">
        <v>8309</v>
      </c>
      <c r="R1359" t="s">
        <v>8343</v>
      </c>
      <c r="S1359" s="16">
        <f t="shared" si="65"/>
        <v>42173.275740740741</v>
      </c>
    </row>
    <row r="1360" spans="1:19" ht="48" x14ac:dyDescent="0.2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63"/>
        <v>103</v>
      </c>
      <c r="O1360" t="s">
        <v>8298</v>
      </c>
      <c r="P1360">
        <f t="shared" si="64"/>
        <v>67.42</v>
      </c>
      <c r="Q1360" s="11" t="s">
        <v>8328</v>
      </c>
      <c r="R1360" t="s">
        <v>8342</v>
      </c>
      <c r="S1360" s="16">
        <f t="shared" si="65"/>
        <v>40961.252141203702</v>
      </c>
    </row>
    <row r="1361" spans="1:19" ht="48" x14ac:dyDescent="0.2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63"/>
        <v>126</v>
      </c>
      <c r="O1361" t="s">
        <v>8269</v>
      </c>
      <c r="P1361">
        <f t="shared" si="64"/>
        <v>62.88</v>
      </c>
      <c r="Q1361" s="11" t="s">
        <v>8324</v>
      </c>
      <c r="R1361" t="s">
        <v>8327</v>
      </c>
      <c r="S1361" s="16">
        <f t="shared" si="65"/>
        <v>41013.936562499999</v>
      </c>
    </row>
    <row r="1362" spans="1:19" ht="48" x14ac:dyDescent="0.2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63"/>
        <v>107</v>
      </c>
      <c r="O1362" t="s">
        <v>8269</v>
      </c>
      <c r="P1362">
        <f t="shared" si="64"/>
        <v>62.67</v>
      </c>
      <c r="Q1362" s="11" t="s">
        <v>8324</v>
      </c>
      <c r="R1362" t="s">
        <v>8327</v>
      </c>
      <c r="S1362" s="16">
        <f t="shared" si="65"/>
        <v>42490.133877314816</v>
      </c>
    </row>
    <row r="1363" spans="1:19" ht="48" x14ac:dyDescent="0.2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63"/>
        <v>114</v>
      </c>
      <c r="O1363" t="s">
        <v>8274</v>
      </c>
      <c r="P1363">
        <f t="shared" si="64"/>
        <v>50.69</v>
      </c>
      <c r="Q1363" s="11" t="s">
        <v>8328</v>
      </c>
      <c r="R1363" t="s">
        <v>8332</v>
      </c>
      <c r="S1363" s="16">
        <f t="shared" si="65"/>
        <v>41666.842824074076</v>
      </c>
    </row>
    <row r="1364" spans="1:19" ht="48" x14ac:dyDescent="0.2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63"/>
        <v>125</v>
      </c>
      <c r="O1364" t="s">
        <v>8303</v>
      </c>
      <c r="P1364">
        <f t="shared" si="64"/>
        <v>75</v>
      </c>
      <c r="Q1364" s="11" t="s">
        <v>8324</v>
      </c>
      <c r="R1364" t="s">
        <v>8336</v>
      </c>
      <c r="S1364" s="16">
        <f t="shared" si="65"/>
        <v>42044.765960648147</v>
      </c>
    </row>
    <row r="1365" spans="1:19" ht="48" x14ac:dyDescent="0.2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63"/>
        <v>107</v>
      </c>
      <c r="O1365" t="s">
        <v>8298</v>
      </c>
      <c r="P1365">
        <f t="shared" si="64"/>
        <v>59.46</v>
      </c>
      <c r="Q1365" s="11" t="s">
        <v>8328</v>
      </c>
      <c r="R1365" t="s">
        <v>8342</v>
      </c>
      <c r="S1365" s="16">
        <f t="shared" si="65"/>
        <v>41483.449282407404</v>
      </c>
    </row>
    <row r="1366" spans="1:19" ht="48" x14ac:dyDescent="0.2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63"/>
        <v>107</v>
      </c>
      <c r="O1366" t="s">
        <v>8277</v>
      </c>
      <c r="P1366">
        <f t="shared" si="64"/>
        <v>51.19</v>
      </c>
      <c r="Q1366" s="11" t="s">
        <v>8328</v>
      </c>
      <c r="R1366" t="s">
        <v>8329</v>
      </c>
      <c r="S1366" s="16">
        <f t="shared" si="65"/>
        <v>40948.16815972222</v>
      </c>
    </row>
    <row r="1367" spans="1:19" ht="48" x14ac:dyDescent="0.2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63"/>
        <v>107</v>
      </c>
      <c r="O1367" t="s">
        <v>8267</v>
      </c>
      <c r="P1367">
        <f t="shared" si="64"/>
        <v>67.91</v>
      </c>
      <c r="Q1367" s="11" t="s">
        <v>8322</v>
      </c>
      <c r="R1367" t="s">
        <v>8323</v>
      </c>
      <c r="S1367" s="16">
        <f t="shared" si="65"/>
        <v>41894.879606481481</v>
      </c>
    </row>
    <row r="1368" spans="1:19" ht="48" x14ac:dyDescent="0.2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63"/>
        <v>124</v>
      </c>
      <c r="O1368" t="s">
        <v>8269</v>
      </c>
      <c r="P1368">
        <f t="shared" si="64"/>
        <v>47.85</v>
      </c>
      <c r="Q1368" s="11" t="s">
        <v>8324</v>
      </c>
      <c r="R1368" t="s">
        <v>8327</v>
      </c>
      <c r="S1368" s="16">
        <f t="shared" si="65"/>
        <v>42584.846828703703</v>
      </c>
    </row>
    <row r="1369" spans="1:19" ht="48" x14ac:dyDescent="0.2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63"/>
        <v>107</v>
      </c>
      <c r="O1369" t="s">
        <v>8269</v>
      </c>
      <c r="P1369">
        <f t="shared" si="64"/>
        <v>71.73</v>
      </c>
      <c r="Q1369" s="11" t="s">
        <v>8324</v>
      </c>
      <c r="R1369" t="s">
        <v>8327</v>
      </c>
      <c r="S1369" s="16">
        <f t="shared" si="65"/>
        <v>42275.731666666667</v>
      </c>
    </row>
    <row r="1370" spans="1:19" ht="32" x14ac:dyDescent="0.2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63"/>
        <v>106</v>
      </c>
      <c r="O1370" t="s">
        <v>8269</v>
      </c>
      <c r="P1370">
        <f t="shared" si="64"/>
        <v>78.94</v>
      </c>
      <c r="Q1370" s="11" t="s">
        <v>8324</v>
      </c>
      <c r="R1370" t="s">
        <v>8327</v>
      </c>
      <c r="S1370" s="16">
        <f t="shared" si="65"/>
        <v>42585.523842592593</v>
      </c>
    </row>
    <row r="1371" spans="1:19" ht="48" x14ac:dyDescent="0.2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63"/>
        <v>123</v>
      </c>
      <c r="O1371" t="s">
        <v>8263</v>
      </c>
      <c r="P1371">
        <f t="shared" si="64"/>
        <v>31.62</v>
      </c>
      <c r="Q1371" s="11" t="s">
        <v>8322</v>
      </c>
      <c r="R1371" t="s">
        <v>8333</v>
      </c>
      <c r="S1371" s="16">
        <f t="shared" si="65"/>
        <v>41812.67324074074</v>
      </c>
    </row>
    <row r="1372" spans="1:19" ht="32" x14ac:dyDescent="0.2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63"/>
        <v>247</v>
      </c>
      <c r="O1372" t="s">
        <v>8264</v>
      </c>
      <c r="P1372">
        <f t="shared" si="64"/>
        <v>78.72</v>
      </c>
      <c r="Q1372" s="11" t="s">
        <v>8322</v>
      </c>
      <c r="R1372" t="s">
        <v>8344</v>
      </c>
      <c r="S1372" s="16">
        <f t="shared" si="65"/>
        <v>41365.613078703704</v>
      </c>
    </row>
    <row r="1373" spans="1:19" ht="32" x14ac:dyDescent="0.2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63"/>
        <v>37</v>
      </c>
      <c r="O1373" t="s">
        <v>8269</v>
      </c>
      <c r="P1373">
        <f t="shared" si="64"/>
        <v>147.4</v>
      </c>
      <c r="Q1373" s="11" t="s">
        <v>8324</v>
      </c>
      <c r="R1373" t="s">
        <v>8327</v>
      </c>
      <c r="S1373" s="16">
        <f t="shared" si="65"/>
        <v>41903.882951388885</v>
      </c>
    </row>
    <row r="1374" spans="1:19" ht="48" x14ac:dyDescent="0.2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63"/>
        <v>123</v>
      </c>
      <c r="O1374" t="s">
        <v>8298</v>
      </c>
      <c r="P1374">
        <f t="shared" si="64"/>
        <v>54.99</v>
      </c>
      <c r="Q1374" s="11" t="s">
        <v>8328</v>
      </c>
      <c r="R1374" t="s">
        <v>8342</v>
      </c>
      <c r="S1374" s="16">
        <f t="shared" si="65"/>
        <v>42125.078275462962</v>
      </c>
    </row>
    <row r="1375" spans="1:19" ht="32" x14ac:dyDescent="0.2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63"/>
        <v>105</v>
      </c>
      <c r="O1375" t="s">
        <v>8275</v>
      </c>
      <c r="P1375">
        <f t="shared" si="64"/>
        <v>59.26</v>
      </c>
      <c r="Q1375" s="11" t="s">
        <v>8328</v>
      </c>
      <c r="R1375" t="s">
        <v>8337</v>
      </c>
      <c r="S1375" s="16">
        <f t="shared" si="65"/>
        <v>42656.805497685185</v>
      </c>
    </row>
    <row r="1376" spans="1:19" ht="48" x14ac:dyDescent="0.2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63"/>
        <v>108</v>
      </c>
      <c r="O1376" t="s">
        <v>8269</v>
      </c>
      <c r="P1376">
        <f t="shared" si="64"/>
        <v>126.55</v>
      </c>
      <c r="Q1376" s="11" t="s">
        <v>8324</v>
      </c>
      <c r="R1376" t="s">
        <v>8327</v>
      </c>
      <c r="S1376" s="16">
        <f t="shared" si="65"/>
        <v>42157.591064814813</v>
      </c>
    </row>
    <row r="1377" spans="1:19" ht="48" x14ac:dyDescent="0.2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63"/>
        <v>105</v>
      </c>
      <c r="O1377" t="s">
        <v>8269</v>
      </c>
      <c r="P1377">
        <f t="shared" si="64"/>
        <v>32.97</v>
      </c>
      <c r="Q1377" s="11" t="s">
        <v>8324</v>
      </c>
      <c r="R1377" t="s">
        <v>8327</v>
      </c>
      <c r="S1377" s="16">
        <f t="shared" si="65"/>
        <v>42148.676851851851</v>
      </c>
    </row>
    <row r="1378" spans="1:19" ht="48" x14ac:dyDescent="0.2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63"/>
        <v>105</v>
      </c>
      <c r="O1378" t="s">
        <v>8269</v>
      </c>
      <c r="P1378">
        <f t="shared" si="64"/>
        <v>79.540000000000006</v>
      </c>
      <c r="Q1378" s="11" t="s">
        <v>8324</v>
      </c>
      <c r="R1378" t="s">
        <v>8327</v>
      </c>
      <c r="S1378" s="16">
        <f t="shared" si="65"/>
        <v>42341.180636574078</v>
      </c>
    </row>
    <row r="1379" spans="1:19" ht="48" x14ac:dyDescent="0.2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63"/>
        <v>104</v>
      </c>
      <c r="O1379" t="s">
        <v>8269</v>
      </c>
      <c r="P1379">
        <f t="shared" si="64"/>
        <v>71.67</v>
      </c>
      <c r="Q1379" s="11" t="s">
        <v>8324</v>
      </c>
      <c r="R1379" t="s">
        <v>8327</v>
      </c>
      <c r="S1379" s="16">
        <f t="shared" si="65"/>
        <v>42302.701516203699</v>
      </c>
    </row>
    <row r="1380" spans="1:19" ht="48" x14ac:dyDescent="0.2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63"/>
        <v>121</v>
      </c>
      <c r="O1380" t="s">
        <v>8274</v>
      </c>
      <c r="P1380">
        <f t="shared" si="64"/>
        <v>46.09</v>
      </c>
      <c r="Q1380" s="11" t="s">
        <v>8328</v>
      </c>
      <c r="R1380" t="s">
        <v>8332</v>
      </c>
      <c r="S1380" s="16">
        <f t="shared" si="65"/>
        <v>41059.185682870368</v>
      </c>
    </row>
    <row r="1381" spans="1:19" ht="48" x14ac:dyDescent="0.2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63"/>
        <v>104</v>
      </c>
      <c r="O1381" t="s">
        <v>8267</v>
      </c>
      <c r="P1381">
        <f t="shared" si="64"/>
        <v>125.45</v>
      </c>
      <c r="Q1381" s="11" t="s">
        <v>8322</v>
      </c>
      <c r="R1381" t="s">
        <v>8323</v>
      </c>
      <c r="S1381" s="16">
        <f t="shared" si="65"/>
        <v>42438.827789351853</v>
      </c>
    </row>
    <row r="1382" spans="1:19" ht="48" x14ac:dyDescent="0.2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63"/>
        <v>121</v>
      </c>
      <c r="O1382" t="s">
        <v>8269</v>
      </c>
      <c r="P1382">
        <f t="shared" si="64"/>
        <v>125.38</v>
      </c>
      <c r="Q1382" s="11" t="s">
        <v>8324</v>
      </c>
      <c r="R1382" t="s">
        <v>8327</v>
      </c>
      <c r="S1382" s="16">
        <f t="shared" si="65"/>
        <v>42087.768055555556</v>
      </c>
    </row>
    <row r="1383" spans="1:19" ht="48" x14ac:dyDescent="0.2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63"/>
        <v>103</v>
      </c>
      <c r="O1383" t="s">
        <v>8264</v>
      </c>
      <c r="P1383">
        <f t="shared" si="64"/>
        <v>60</v>
      </c>
      <c r="Q1383" s="11" t="s">
        <v>8322</v>
      </c>
      <c r="R1383" t="s">
        <v>8344</v>
      </c>
      <c r="S1383" s="16">
        <f t="shared" si="65"/>
        <v>41786.65892361111</v>
      </c>
    </row>
    <row r="1384" spans="1:19" ht="48" x14ac:dyDescent="0.2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63"/>
        <v>120</v>
      </c>
      <c r="O1384" t="s">
        <v>8264</v>
      </c>
      <c r="P1384">
        <f t="shared" si="64"/>
        <v>78.260000000000005</v>
      </c>
      <c r="Q1384" s="11" t="s">
        <v>8322</v>
      </c>
      <c r="R1384" t="s">
        <v>8344</v>
      </c>
      <c r="S1384" s="16">
        <f t="shared" si="65"/>
        <v>40619.402361111112</v>
      </c>
    </row>
    <row r="1385" spans="1:19" ht="48" x14ac:dyDescent="0.2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63"/>
        <v>51</v>
      </c>
      <c r="O1385" t="s">
        <v>8273</v>
      </c>
      <c r="P1385">
        <f t="shared" si="64"/>
        <v>63.12</v>
      </c>
      <c r="Q1385" s="11" t="s">
        <v>8312</v>
      </c>
      <c r="R1385" t="s">
        <v>8353</v>
      </c>
      <c r="S1385" s="16">
        <f t="shared" si="65"/>
        <v>42250.685706018514</v>
      </c>
    </row>
    <row r="1386" spans="1:19" ht="48" x14ac:dyDescent="0.2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63"/>
        <v>103</v>
      </c>
      <c r="O1386" t="s">
        <v>8269</v>
      </c>
      <c r="P1386">
        <f t="shared" si="64"/>
        <v>132.96</v>
      </c>
      <c r="Q1386" s="11" t="s">
        <v>8324</v>
      </c>
      <c r="R1386" t="s">
        <v>8327</v>
      </c>
      <c r="S1386" s="16">
        <f t="shared" si="65"/>
        <v>42036.995590277773</v>
      </c>
    </row>
    <row r="1387" spans="1:19" ht="32" x14ac:dyDescent="0.2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63"/>
        <v>119</v>
      </c>
      <c r="O1387" t="s">
        <v>8274</v>
      </c>
      <c r="P1387">
        <f t="shared" si="64"/>
        <v>51.81</v>
      </c>
      <c r="Q1387" s="11" t="s">
        <v>8328</v>
      </c>
      <c r="R1387" t="s">
        <v>8332</v>
      </c>
      <c r="S1387" s="16">
        <f t="shared" si="65"/>
        <v>41157.947337962964</v>
      </c>
    </row>
    <row r="1388" spans="1:19" ht="48" x14ac:dyDescent="0.2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63"/>
        <v>128</v>
      </c>
      <c r="O1388" t="s">
        <v>8269</v>
      </c>
      <c r="P1388">
        <f t="shared" si="64"/>
        <v>37.21</v>
      </c>
      <c r="Q1388" s="11" t="s">
        <v>8324</v>
      </c>
      <c r="R1388" t="s">
        <v>8327</v>
      </c>
      <c r="S1388" s="16">
        <f t="shared" si="65"/>
        <v>42693.742604166662</v>
      </c>
    </row>
    <row r="1389" spans="1:19" ht="32" x14ac:dyDescent="0.2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63"/>
        <v>18</v>
      </c>
      <c r="O1389" t="s">
        <v>8271</v>
      </c>
      <c r="P1389">
        <f t="shared" si="64"/>
        <v>43.98</v>
      </c>
      <c r="Q1389" s="11" t="s">
        <v>8309</v>
      </c>
      <c r="R1389" t="s">
        <v>8311</v>
      </c>
      <c r="S1389" s="16">
        <f t="shared" si="65"/>
        <v>42422.254328703704</v>
      </c>
    </row>
    <row r="1390" spans="1:19" ht="48" x14ac:dyDescent="0.2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63"/>
        <v>119</v>
      </c>
      <c r="O1390" t="s">
        <v>8272</v>
      </c>
      <c r="P1390">
        <f t="shared" si="64"/>
        <v>57.34</v>
      </c>
      <c r="Q1390" s="11" t="s">
        <v>8312</v>
      </c>
      <c r="R1390" t="s">
        <v>8334</v>
      </c>
      <c r="S1390" s="16">
        <f t="shared" si="65"/>
        <v>40713.630497685182</v>
      </c>
    </row>
    <row r="1391" spans="1:19" ht="48" x14ac:dyDescent="0.2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63"/>
        <v>4</v>
      </c>
      <c r="O1391" t="s">
        <v>8271</v>
      </c>
      <c r="P1391">
        <f t="shared" si="64"/>
        <v>591.66999999999996</v>
      </c>
      <c r="Q1391" s="11" t="s">
        <v>8309</v>
      </c>
      <c r="R1391" t="s">
        <v>8311</v>
      </c>
      <c r="S1391" s="16">
        <f t="shared" si="65"/>
        <v>42711.750613425931</v>
      </c>
    </row>
    <row r="1392" spans="1:19" ht="48" x14ac:dyDescent="0.2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63"/>
        <v>118</v>
      </c>
      <c r="O1392" t="s">
        <v>8269</v>
      </c>
      <c r="P1392">
        <f t="shared" si="64"/>
        <v>57.26</v>
      </c>
      <c r="Q1392" s="11" t="s">
        <v>8324</v>
      </c>
      <c r="R1392" t="s">
        <v>8327</v>
      </c>
      <c r="S1392" s="16">
        <f t="shared" si="65"/>
        <v>42147.826840277776</v>
      </c>
    </row>
    <row r="1393" spans="1:19" ht="48" x14ac:dyDescent="0.2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63"/>
        <v>101</v>
      </c>
      <c r="O1393" t="s">
        <v>8278</v>
      </c>
      <c r="P1393">
        <f t="shared" si="64"/>
        <v>51.3</v>
      </c>
      <c r="Q1393" s="11" t="s">
        <v>8328</v>
      </c>
      <c r="R1393" t="s">
        <v>8330</v>
      </c>
      <c r="S1393" s="16">
        <f t="shared" si="65"/>
        <v>41452.060601851852</v>
      </c>
    </row>
    <row r="1394" spans="1:19" ht="48" x14ac:dyDescent="0.2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63"/>
        <v>101</v>
      </c>
      <c r="O1394" t="s">
        <v>8269</v>
      </c>
      <c r="P1394">
        <f t="shared" si="64"/>
        <v>33.99</v>
      </c>
      <c r="Q1394" s="11" t="s">
        <v>8324</v>
      </c>
      <c r="R1394" t="s">
        <v>8327</v>
      </c>
      <c r="S1394" s="16">
        <f t="shared" si="65"/>
        <v>40478.263923611114</v>
      </c>
    </row>
    <row r="1395" spans="1:19" ht="48" x14ac:dyDescent="0.2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63"/>
        <v>101</v>
      </c>
      <c r="O1395" t="s">
        <v>8303</v>
      </c>
      <c r="P1395">
        <f t="shared" si="64"/>
        <v>90.54</v>
      </c>
      <c r="Q1395" s="11" t="s">
        <v>8324</v>
      </c>
      <c r="R1395" t="s">
        <v>8336</v>
      </c>
      <c r="S1395" s="16">
        <f t="shared" si="65"/>
        <v>42553.583425925928</v>
      </c>
    </row>
    <row r="1396" spans="1:19" ht="48" x14ac:dyDescent="0.2">
      <c r="A1396">
        <v>1394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63"/>
        <v>101</v>
      </c>
      <c r="O1396" t="s">
        <v>8269</v>
      </c>
      <c r="P1396">
        <f t="shared" si="64"/>
        <v>88.25</v>
      </c>
      <c r="Q1396" s="11" t="s">
        <v>8324</v>
      </c>
      <c r="R1396" t="s">
        <v>8327</v>
      </c>
      <c r="S1396" s="16">
        <f t="shared" si="65"/>
        <v>41820.62809027778</v>
      </c>
    </row>
    <row r="1397" spans="1:19" ht="48" x14ac:dyDescent="0.2">
      <c r="A1397">
        <v>1395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63"/>
        <v>71</v>
      </c>
      <c r="O1397" t="s">
        <v>8269</v>
      </c>
      <c r="P1397">
        <f t="shared" si="64"/>
        <v>106.97</v>
      </c>
      <c r="Q1397" s="11" t="s">
        <v>8324</v>
      </c>
      <c r="R1397" t="s">
        <v>8327</v>
      </c>
      <c r="S1397" s="16">
        <f t="shared" si="65"/>
        <v>42053.049375000002</v>
      </c>
    </row>
    <row r="1398" spans="1:19" ht="48" x14ac:dyDescent="0.2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63"/>
        <v>101</v>
      </c>
      <c r="O1398" t="s">
        <v>8269</v>
      </c>
      <c r="P1398">
        <f t="shared" si="64"/>
        <v>76.650000000000006</v>
      </c>
      <c r="Q1398" s="11" t="s">
        <v>8324</v>
      </c>
      <c r="R1398" t="s">
        <v>8327</v>
      </c>
      <c r="S1398" s="16">
        <f t="shared" si="65"/>
        <v>42559.431203703702</v>
      </c>
    </row>
    <row r="1399" spans="1:19" ht="32" x14ac:dyDescent="0.2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63"/>
        <v>100</v>
      </c>
      <c r="O1399" t="s">
        <v>8269</v>
      </c>
      <c r="P1399">
        <f t="shared" si="64"/>
        <v>103.35</v>
      </c>
      <c r="Q1399" s="11" t="s">
        <v>8324</v>
      </c>
      <c r="R1399" t="s">
        <v>8327</v>
      </c>
      <c r="S1399" s="16">
        <f t="shared" si="65"/>
        <v>41862.83997685185</v>
      </c>
    </row>
    <row r="1400" spans="1:19" ht="48" x14ac:dyDescent="0.2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63"/>
        <v>153</v>
      </c>
      <c r="O1400" t="s">
        <v>8267</v>
      </c>
      <c r="P1400">
        <f t="shared" si="64"/>
        <v>57.54</v>
      </c>
      <c r="Q1400" s="11" t="s">
        <v>8322</v>
      </c>
      <c r="R1400" t="s">
        <v>8323</v>
      </c>
      <c r="S1400" s="16">
        <f t="shared" si="65"/>
        <v>40637.866550925923</v>
      </c>
    </row>
    <row r="1401" spans="1:19" ht="32" x14ac:dyDescent="0.2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63"/>
        <v>103</v>
      </c>
      <c r="O1401" t="s">
        <v>8301</v>
      </c>
      <c r="P1401">
        <f t="shared" si="64"/>
        <v>87.7</v>
      </c>
      <c r="Q1401" s="11" t="s">
        <v>8324</v>
      </c>
      <c r="R1401" t="s">
        <v>8325</v>
      </c>
      <c r="S1401" s="16">
        <f t="shared" si="65"/>
        <v>41785.72729166667</v>
      </c>
    </row>
    <row r="1402" spans="1:19" ht="48" x14ac:dyDescent="0.2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63"/>
        <v>117</v>
      </c>
      <c r="O1402" t="s">
        <v>8269</v>
      </c>
      <c r="P1402">
        <f t="shared" si="64"/>
        <v>100.17</v>
      </c>
      <c r="Q1402" s="11" t="s">
        <v>8324</v>
      </c>
      <c r="R1402" t="s">
        <v>8327</v>
      </c>
      <c r="S1402" s="16">
        <f t="shared" si="65"/>
        <v>41947.762592592589</v>
      </c>
    </row>
    <row r="1403" spans="1:19" ht="16" x14ac:dyDescent="0.2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63"/>
        <v>100</v>
      </c>
      <c r="O1403" t="s">
        <v>8263</v>
      </c>
      <c r="P1403">
        <f t="shared" si="64"/>
        <v>291.79000000000002</v>
      </c>
      <c r="Q1403" s="11" t="s">
        <v>8322</v>
      </c>
      <c r="R1403" t="s">
        <v>8333</v>
      </c>
      <c r="S1403" s="16">
        <f t="shared" si="65"/>
        <v>42468.94458333333</v>
      </c>
    </row>
    <row r="1404" spans="1:19" ht="48" x14ac:dyDescent="0.2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63"/>
        <v>100</v>
      </c>
      <c r="O1404" t="s">
        <v>8264</v>
      </c>
      <c r="P1404">
        <f t="shared" si="64"/>
        <v>100</v>
      </c>
      <c r="Q1404" s="11" t="s">
        <v>8322</v>
      </c>
      <c r="R1404" t="s">
        <v>8344</v>
      </c>
      <c r="S1404" s="16">
        <f t="shared" si="65"/>
        <v>41274.776736111111</v>
      </c>
    </row>
    <row r="1405" spans="1:19" ht="32" x14ac:dyDescent="0.2">
      <c r="A1405">
        <v>1403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63"/>
        <v>233</v>
      </c>
      <c r="O1405" t="s">
        <v>8274</v>
      </c>
      <c r="P1405">
        <f t="shared" si="64"/>
        <v>175</v>
      </c>
      <c r="Q1405" s="11" t="s">
        <v>8328</v>
      </c>
      <c r="R1405" t="s">
        <v>8332</v>
      </c>
      <c r="S1405" s="16">
        <f t="shared" si="65"/>
        <v>40996.646921296298</v>
      </c>
    </row>
    <row r="1406" spans="1:19" ht="64" x14ac:dyDescent="0.2">
      <c r="A1406">
        <v>1404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63"/>
        <v>175</v>
      </c>
      <c r="O1406" t="s">
        <v>8290</v>
      </c>
      <c r="P1406">
        <f t="shared" si="64"/>
        <v>62.5</v>
      </c>
      <c r="Q1406" s="11" t="s">
        <v>8328</v>
      </c>
      <c r="R1406" t="s">
        <v>8339</v>
      </c>
      <c r="S1406" s="16">
        <f t="shared" si="65"/>
        <v>40723.068807870368</v>
      </c>
    </row>
    <row r="1407" spans="1:19" ht="48" x14ac:dyDescent="0.2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63"/>
        <v>140</v>
      </c>
      <c r="O1407" t="s">
        <v>8271</v>
      </c>
      <c r="P1407">
        <f t="shared" si="64"/>
        <v>42.67</v>
      </c>
      <c r="Q1407" s="11" t="s">
        <v>8309</v>
      </c>
      <c r="R1407" t="s">
        <v>8311</v>
      </c>
      <c r="S1407" s="16">
        <f t="shared" si="65"/>
        <v>41877.912187499998</v>
      </c>
    </row>
    <row r="1408" spans="1:19" ht="48" x14ac:dyDescent="0.2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63"/>
        <v>116</v>
      </c>
      <c r="O1408" t="s">
        <v>8269</v>
      </c>
      <c r="P1408">
        <f t="shared" si="64"/>
        <v>55.33</v>
      </c>
      <c r="Q1408" s="11" t="s">
        <v>8324</v>
      </c>
      <c r="R1408" t="s">
        <v>8327</v>
      </c>
      <c r="S1408" s="16">
        <f t="shared" si="65"/>
        <v>42261.917395833334</v>
      </c>
    </row>
    <row r="1409" spans="1:19" ht="32" x14ac:dyDescent="0.2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63"/>
        <v>116</v>
      </c>
      <c r="O1409" t="s">
        <v>8269</v>
      </c>
      <c r="P1409">
        <f t="shared" si="64"/>
        <v>63.36</v>
      </c>
      <c r="Q1409" s="11" t="s">
        <v>8324</v>
      </c>
      <c r="R1409" t="s">
        <v>8327</v>
      </c>
      <c r="S1409" s="16">
        <f t="shared" si="65"/>
        <v>41839.175706018519</v>
      </c>
    </row>
    <row r="1410" spans="1:19" ht="48" x14ac:dyDescent="0.2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66" xml:space="preserve"> ROUND(E1410/D1410*100,0)</f>
        <v>108</v>
      </c>
      <c r="O1410" t="s">
        <v>8269</v>
      </c>
      <c r="P1410">
        <f t="shared" ref="P1410:P1473" si="67">IFERROR(ROUND(E1410/L1410,2),0)</f>
        <v>46.89</v>
      </c>
      <c r="Q1410" s="11" t="s">
        <v>8324</v>
      </c>
      <c r="R1410" t="s">
        <v>8327</v>
      </c>
      <c r="S1410" s="16">
        <f t="shared" ref="S1410:S1473" si="68">(((J1410/60)/60)/24)+DATE(1970,1,1)</f>
        <v>42115.889652777783</v>
      </c>
    </row>
    <row r="1411" spans="1:19" ht="48" x14ac:dyDescent="0.2">
      <c r="A1411">
        <v>1409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66"/>
        <v>139</v>
      </c>
      <c r="O1411" t="s">
        <v>8274</v>
      </c>
      <c r="P1411">
        <f t="shared" si="67"/>
        <v>29.62</v>
      </c>
      <c r="Q1411" s="11" t="s">
        <v>8328</v>
      </c>
      <c r="R1411" t="s">
        <v>8332</v>
      </c>
      <c r="S1411" s="16">
        <f t="shared" si="68"/>
        <v>42438.667071759264</v>
      </c>
    </row>
    <row r="1412" spans="1:19" ht="32" x14ac:dyDescent="0.2">
      <c r="A1412">
        <v>1410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66"/>
        <v>7</v>
      </c>
      <c r="O1412" t="s">
        <v>8282</v>
      </c>
      <c r="P1412">
        <f t="shared" si="67"/>
        <v>115.53</v>
      </c>
      <c r="Q1412" s="11" t="s">
        <v>8320</v>
      </c>
      <c r="R1412" t="s">
        <v>8346</v>
      </c>
      <c r="S1412" s="16">
        <f t="shared" si="68"/>
        <v>42394.900462962964</v>
      </c>
    </row>
    <row r="1413" spans="1:19" ht="48" x14ac:dyDescent="0.2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66"/>
        <v>116</v>
      </c>
      <c r="O1413" t="s">
        <v>8277</v>
      </c>
      <c r="P1413">
        <f t="shared" si="67"/>
        <v>46.2</v>
      </c>
      <c r="Q1413" s="11" t="s">
        <v>8328</v>
      </c>
      <c r="R1413" t="s">
        <v>8329</v>
      </c>
      <c r="S1413" s="16">
        <f t="shared" si="68"/>
        <v>40395.714722222219</v>
      </c>
    </row>
    <row r="1414" spans="1:19" ht="80" x14ac:dyDescent="0.2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66"/>
        <v>116</v>
      </c>
      <c r="O1414" t="s">
        <v>8269</v>
      </c>
      <c r="P1414">
        <f t="shared" si="67"/>
        <v>30.94</v>
      </c>
      <c r="Q1414" s="11" t="s">
        <v>8324</v>
      </c>
      <c r="R1414" t="s">
        <v>8327</v>
      </c>
      <c r="S1414" s="16">
        <f t="shared" si="68"/>
        <v>42168.316481481481</v>
      </c>
    </row>
    <row r="1415" spans="1:19" ht="32" x14ac:dyDescent="0.2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66"/>
        <v>115</v>
      </c>
      <c r="O1415" t="s">
        <v>8290</v>
      </c>
      <c r="P1415">
        <f t="shared" si="67"/>
        <v>82.38</v>
      </c>
      <c r="Q1415" s="11" t="s">
        <v>8328</v>
      </c>
      <c r="R1415" t="s">
        <v>8339</v>
      </c>
      <c r="S1415" s="16">
        <f t="shared" si="68"/>
        <v>40973.72623842593</v>
      </c>
    </row>
    <row r="1416" spans="1:19" ht="32" x14ac:dyDescent="0.2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66"/>
        <v>173</v>
      </c>
      <c r="O1416" t="s">
        <v>8277</v>
      </c>
      <c r="P1416">
        <f t="shared" si="67"/>
        <v>49.34</v>
      </c>
      <c r="Q1416" s="11" t="s">
        <v>8328</v>
      </c>
      <c r="R1416" t="s">
        <v>8329</v>
      </c>
      <c r="S1416" s="16">
        <f t="shared" si="68"/>
        <v>42043.152650462958</v>
      </c>
    </row>
    <row r="1417" spans="1:19" ht="32" x14ac:dyDescent="0.2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66"/>
        <v>105</v>
      </c>
      <c r="O1417" t="s">
        <v>8269</v>
      </c>
      <c r="P1417">
        <f t="shared" si="67"/>
        <v>86.23</v>
      </c>
      <c r="Q1417" s="11" t="s">
        <v>8324</v>
      </c>
      <c r="R1417" t="s">
        <v>8327</v>
      </c>
      <c r="S1417" s="16">
        <f t="shared" si="68"/>
        <v>42165.993125000001</v>
      </c>
    </row>
    <row r="1418" spans="1:19" ht="48" x14ac:dyDescent="0.2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66"/>
        <v>34</v>
      </c>
      <c r="O1418" t="s">
        <v>8301</v>
      </c>
      <c r="P1418">
        <f t="shared" si="67"/>
        <v>132.35</v>
      </c>
      <c r="Q1418" s="11" t="s">
        <v>8324</v>
      </c>
      <c r="R1418" t="s">
        <v>8325</v>
      </c>
      <c r="S1418" s="16">
        <f t="shared" si="68"/>
        <v>42800.801817129628</v>
      </c>
    </row>
    <row r="1419" spans="1:19" ht="32" x14ac:dyDescent="0.2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66"/>
        <v>115</v>
      </c>
      <c r="O1419" t="s">
        <v>8269</v>
      </c>
      <c r="P1419">
        <f t="shared" si="67"/>
        <v>110.97</v>
      </c>
      <c r="Q1419" s="11" t="s">
        <v>8324</v>
      </c>
      <c r="R1419" t="s">
        <v>8327</v>
      </c>
      <c r="S1419" s="16">
        <f t="shared" si="68"/>
        <v>42430.040798611109</v>
      </c>
    </row>
    <row r="1420" spans="1:19" ht="48" x14ac:dyDescent="0.2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66"/>
        <v>114</v>
      </c>
      <c r="O1420" t="s">
        <v>8277</v>
      </c>
      <c r="P1420">
        <f t="shared" si="67"/>
        <v>104</v>
      </c>
      <c r="Q1420" s="11" t="s">
        <v>8328</v>
      </c>
      <c r="R1420" t="s">
        <v>8329</v>
      </c>
      <c r="S1420" s="16">
        <f t="shared" si="68"/>
        <v>41626.761053240742</v>
      </c>
    </row>
    <row r="1421" spans="1:19" ht="48" x14ac:dyDescent="0.2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66"/>
        <v>122</v>
      </c>
      <c r="O1421" t="s">
        <v>8274</v>
      </c>
      <c r="P1421">
        <f t="shared" si="67"/>
        <v>48.84</v>
      </c>
      <c r="Q1421" s="11" t="s">
        <v>8328</v>
      </c>
      <c r="R1421" t="s">
        <v>8332</v>
      </c>
      <c r="S1421" s="16">
        <f t="shared" si="68"/>
        <v>40945.845312500001</v>
      </c>
    </row>
    <row r="1422" spans="1:19" ht="48" x14ac:dyDescent="0.2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66"/>
        <v>1</v>
      </c>
      <c r="O1422" t="s">
        <v>8271</v>
      </c>
      <c r="P1422">
        <f t="shared" si="67"/>
        <v>100.5</v>
      </c>
      <c r="Q1422" s="11" t="s">
        <v>8309</v>
      </c>
      <c r="R1422" t="s">
        <v>8311</v>
      </c>
      <c r="S1422" s="16">
        <f t="shared" si="68"/>
        <v>42569.50409722222</v>
      </c>
    </row>
    <row r="1423" spans="1:19" ht="48" x14ac:dyDescent="0.2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66"/>
        <v>18</v>
      </c>
      <c r="O1423" t="s">
        <v>8300</v>
      </c>
      <c r="P1423">
        <f t="shared" si="67"/>
        <v>126.48</v>
      </c>
      <c r="Q1423" s="11" t="s">
        <v>8309</v>
      </c>
      <c r="R1423" t="s">
        <v>8341</v>
      </c>
      <c r="S1423" s="16">
        <f t="shared" si="68"/>
        <v>41793.029432870368</v>
      </c>
    </row>
    <row r="1424" spans="1:19" ht="48" x14ac:dyDescent="0.2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66"/>
        <v>14</v>
      </c>
      <c r="O1424" t="s">
        <v>8288</v>
      </c>
      <c r="P1424">
        <f t="shared" si="67"/>
        <v>155</v>
      </c>
      <c r="Q1424" s="11" t="s">
        <v>8312</v>
      </c>
      <c r="R1424" t="s">
        <v>8350</v>
      </c>
      <c r="S1424" s="16">
        <f t="shared" si="68"/>
        <v>41962.062326388885</v>
      </c>
    </row>
    <row r="1425" spans="1:19" ht="48" x14ac:dyDescent="0.2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66"/>
        <v>6</v>
      </c>
      <c r="O1425" t="s">
        <v>8280</v>
      </c>
      <c r="P1425">
        <f t="shared" si="67"/>
        <v>113.57</v>
      </c>
      <c r="Q1425" s="11" t="s">
        <v>8317</v>
      </c>
      <c r="R1425" t="s">
        <v>8335</v>
      </c>
      <c r="S1425" s="16">
        <f t="shared" si="68"/>
        <v>41613.172974537039</v>
      </c>
    </row>
    <row r="1426" spans="1:19" ht="48" x14ac:dyDescent="0.2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66"/>
        <v>114</v>
      </c>
      <c r="O1426" t="s">
        <v>8269</v>
      </c>
      <c r="P1426">
        <f t="shared" si="67"/>
        <v>113.57</v>
      </c>
      <c r="Q1426" s="11" t="s">
        <v>8324</v>
      </c>
      <c r="R1426" t="s">
        <v>8327</v>
      </c>
      <c r="S1426" s="16">
        <f t="shared" si="68"/>
        <v>42026.88118055556</v>
      </c>
    </row>
    <row r="1427" spans="1:19" ht="48" x14ac:dyDescent="0.2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66"/>
        <v>62</v>
      </c>
      <c r="O1427" t="s">
        <v>8269</v>
      </c>
      <c r="P1427">
        <f t="shared" si="67"/>
        <v>486.43</v>
      </c>
      <c r="Q1427" s="11" t="s">
        <v>8324</v>
      </c>
      <c r="R1427" t="s">
        <v>8327</v>
      </c>
      <c r="S1427" s="16">
        <f t="shared" si="68"/>
        <v>41830.234166666669</v>
      </c>
    </row>
    <row r="1428" spans="1:19" ht="48" x14ac:dyDescent="0.2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66"/>
        <v>106</v>
      </c>
      <c r="O1428" t="s">
        <v>8264</v>
      </c>
      <c r="P1428">
        <f t="shared" si="67"/>
        <v>56.67</v>
      </c>
      <c r="Q1428" s="11" t="s">
        <v>8322</v>
      </c>
      <c r="R1428" t="s">
        <v>8344</v>
      </c>
      <c r="S1428" s="16">
        <f t="shared" si="68"/>
        <v>41214.79483796296</v>
      </c>
    </row>
    <row r="1429" spans="1:19" ht="48" x14ac:dyDescent="0.2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66"/>
        <v>136</v>
      </c>
      <c r="O1429" t="s">
        <v>8269</v>
      </c>
      <c r="P1429">
        <f t="shared" si="67"/>
        <v>66.67</v>
      </c>
      <c r="Q1429" s="11" t="s">
        <v>8324</v>
      </c>
      <c r="R1429" t="s">
        <v>8327</v>
      </c>
      <c r="S1429" s="16">
        <f t="shared" si="68"/>
        <v>42072.370381944449</v>
      </c>
    </row>
    <row r="1430" spans="1:19" ht="48" x14ac:dyDescent="0.2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66"/>
        <v>105</v>
      </c>
      <c r="O1430" t="s">
        <v>8264</v>
      </c>
      <c r="P1430">
        <f t="shared" si="67"/>
        <v>91.84</v>
      </c>
      <c r="Q1430" s="11" t="s">
        <v>8322</v>
      </c>
      <c r="R1430" t="s">
        <v>8344</v>
      </c>
      <c r="S1430" s="16">
        <f t="shared" si="68"/>
        <v>40739.069282407407</v>
      </c>
    </row>
    <row r="1431" spans="1:19" ht="48" x14ac:dyDescent="0.2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66"/>
        <v>170</v>
      </c>
      <c r="O1431" t="s">
        <v>8299</v>
      </c>
      <c r="P1431">
        <f t="shared" si="67"/>
        <v>47.18</v>
      </c>
      <c r="Q1431" s="11" t="s">
        <v>8309</v>
      </c>
      <c r="R1431" t="s">
        <v>8316</v>
      </c>
      <c r="S1431" s="16">
        <f t="shared" si="68"/>
        <v>42453.49726851852</v>
      </c>
    </row>
    <row r="1432" spans="1:19" ht="32" x14ac:dyDescent="0.2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66"/>
        <v>110</v>
      </c>
      <c r="O1432" t="s">
        <v>8269</v>
      </c>
      <c r="P1432">
        <f t="shared" si="67"/>
        <v>45.88</v>
      </c>
      <c r="Q1432" s="11" t="s">
        <v>8324</v>
      </c>
      <c r="R1432" t="s">
        <v>8327</v>
      </c>
      <c r="S1432" s="16">
        <f t="shared" si="68"/>
        <v>42206.835370370376</v>
      </c>
    </row>
    <row r="1433" spans="1:19" ht="48" x14ac:dyDescent="0.2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66"/>
        <v>130</v>
      </c>
      <c r="O1433" t="s">
        <v>8263</v>
      </c>
      <c r="P1433">
        <f t="shared" si="67"/>
        <v>49.88</v>
      </c>
      <c r="Q1433" s="11" t="s">
        <v>8322</v>
      </c>
      <c r="R1433" t="s">
        <v>8333</v>
      </c>
      <c r="S1433" s="16">
        <f t="shared" si="68"/>
        <v>41841.321770833332</v>
      </c>
    </row>
    <row r="1434" spans="1:19" ht="48" x14ac:dyDescent="0.2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66"/>
        <v>6</v>
      </c>
      <c r="O1434" t="s">
        <v>8282</v>
      </c>
      <c r="P1434">
        <f t="shared" si="67"/>
        <v>89.21</v>
      </c>
      <c r="Q1434" s="11" t="s">
        <v>8320</v>
      </c>
      <c r="R1434" t="s">
        <v>8346</v>
      </c>
      <c r="S1434" s="16">
        <f t="shared" si="68"/>
        <v>41964.844444444447</v>
      </c>
    </row>
    <row r="1435" spans="1:19" ht="32" x14ac:dyDescent="0.2">
      <c r="A1435">
        <v>1433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66"/>
        <v>226</v>
      </c>
      <c r="O1435" t="s">
        <v>8277</v>
      </c>
      <c r="P1435">
        <f t="shared" si="67"/>
        <v>94.03</v>
      </c>
      <c r="Q1435" s="11" t="s">
        <v>8328</v>
      </c>
      <c r="R1435" t="s">
        <v>8329</v>
      </c>
      <c r="S1435" s="16">
        <f t="shared" si="68"/>
        <v>40564.081030092595</v>
      </c>
    </row>
    <row r="1436" spans="1:19" ht="48" x14ac:dyDescent="0.2">
      <c r="A1436">
        <v>1434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66"/>
        <v>113</v>
      </c>
      <c r="O1436" t="s">
        <v>8269</v>
      </c>
      <c r="P1436">
        <f t="shared" si="67"/>
        <v>49.06</v>
      </c>
      <c r="Q1436" s="11" t="s">
        <v>8324</v>
      </c>
      <c r="R1436" t="s">
        <v>8327</v>
      </c>
      <c r="S1436" s="16">
        <f t="shared" si="68"/>
        <v>42483.015694444446</v>
      </c>
    </row>
    <row r="1437" spans="1:19" ht="32" x14ac:dyDescent="0.2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66"/>
        <v>113</v>
      </c>
      <c r="O1437" t="s">
        <v>8269</v>
      </c>
      <c r="P1437">
        <f t="shared" si="67"/>
        <v>99.5</v>
      </c>
      <c r="Q1437" s="11" t="s">
        <v>8324</v>
      </c>
      <c r="R1437" t="s">
        <v>8327</v>
      </c>
      <c r="S1437" s="16">
        <f t="shared" si="68"/>
        <v>42627.454097222217</v>
      </c>
    </row>
    <row r="1438" spans="1:19" ht="48" x14ac:dyDescent="0.2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66"/>
        <v>101</v>
      </c>
      <c r="O1438" t="s">
        <v>8277</v>
      </c>
      <c r="P1438">
        <f t="shared" si="67"/>
        <v>41.73</v>
      </c>
      <c r="Q1438" s="11" t="s">
        <v>8328</v>
      </c>
      <c r="R1438" t="s">
        <v>8329</v>
      </c>
      <c r="S1438" s="16">
        <f t="shared" si="68"/>
        <v>41067.949212962965</v>
      </c>
    </row>
    <row r="1439" spans="1:19" ht="48" x14ac:dyDescent="0.2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66"/>
        <v>135</v>
      </c>
      <c r="O1439" t="s">
        <v>8274</v>
      </c>
      <c r="P1439">
        <f t="shared" si="67"/>
        <v>59.16</v>
      </c>
      <c r="Q1439" s="11" t="s">
        <v>8328</v>
      </c>
      <c r="R1439" t="s">
        <v>8332</v>
      </c>
      <c r="S1439" s="16">
        <f t="shared" si="68"/>
        <v>40926.319062499999</v>
      </c>
    </row>
    <row r="1440" spans="1:19" ht="48" x14ac:dyDescent="0.2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66"/>
        <v>112</v>
      </c>
      <c r="O1440" t="s">
        <v>8286</v>
      </c>
      <c r="P1440">
        <f t="shared" si="67"/>
        <v>44.32</v>
      </c>
      <c r="Q1440" s="11" t="s">
        <v>8312</v>
      </c>
      <c r="R1440" t="s">
        <v>8313</v>
      </c>
      <c r="S1440" s="16">
        <f t="shared" si="68"/>
        <v>41500.727916666663</v>
      </c>
    </row>
    <row r="1441" spans="1:19" ht="48" x14ac:dyDescent="0.2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66"/>
        <v>102</v>
      </c>
      <c r="O1441" t="s">
        <v>8269</v>
      </c>
      <c r="P1441">
        <f t="shared" si="67"/>
        <v>99</v>
      </c>
      <c r="Q1441" s="11" t="s">
        <v>8324</v>
      </c>
      <c r="R1441" t="s">
        <v>8327</v>
      </c>
      <c r="S1441" s="16">
        <f t="shared" si="68"/>
        <v>42460.335312499999</v>
      </c>
    </row>
    <row r="1442" spans="1:19" ht="48" x14ac:dyDescent="0.2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66"/>
        <v>112</v>
      </c>
      <c r="O1442" t="s">
        <v>8269</v>
      </c>
      <c r="P1442">
        <f t="shared" si="67"/>
        <v>44.25</v>
      </c>
      <c r="Q1442" s="11" t="s">
        <v>8324</v>
      </c>
      <c r="R1442" t="s">
        <v>8327</v>
      </c>
      <c r="S1442" s="16">
        <f t="shared" si="68"/>
        <v>42185.267245370371</v>
      </c>
    </row>
    <row r="1443" spans="1:19" ht="32" x14ac:dyDescent="0.2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66"/>
        <v>105</v>
      </c>
      <c r="O1443" t="s">
        <v>8277</v>
      </c>
      <c r="P1443">
        <f t="shared" si="67"/>
        <v>61.1</v>
      </c>
      <c r="Q1443" s="11" t="s">
        <v>8328</v>
      </c>
      <c r="R1443" t="s">
        <v>8329</v>
      </c>
      <c r="S1443" s="16">
        <f t="shared" si="68"/>
        <v>41913.328356481477</v>
      </c>
    </row>
    <row r="1444" spans="1:19" ht="48" x14ac:dyDescent="0.2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66"/>
        <v>112</v>
      </c>
      <c r="O1444" t="s">
        <v>8267</v>
      </c>
      <c r="P1444">
        <f t="shared" si="67"/>
        <v>40.4</v>
      </c>
      <c r="Q1444" s="11" t="s">
        <v>8322</v>
      </c>
      <c r="R1444" t="s">
        <v>8323</v>
      </c>
      <c r="S1444" s="16">
        <f t="shared" si="68"/>
        <v>42370.571851851855</v>
      </c>
    </row>
    <row r="1445" spans="1:19" ht="32" x14ac:dyDescent="0.2">
      <c r="A1445">
        <v>1443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66"/>
        <v>112</v>
      </c>
      <c r="O1445" t="s">
        <v>8272</v>
      </c>
      <c r="P1445">
        <f t="shared" si="67"/>
        <v>68.37</v>
      </c>
      <c r="Q1445" s="11" t="s">
        <v>8312</v>
      </c>
      <c r="R1445" t="s">
        <v>8334</v>
      </c>
      <c r="S1445" s="16">
        <f t="shared" si="68"/>
        <v>40689.570868055554</v>
      </c>
    </row>
    <row r="1446" spans="1:19" ht="48" x14ac:dyDescent="0.2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66"/>
        <v>102</v>
      </c>
      <c r="O1446" t="s">
        <v>8269</v>
      </c>
      <c r="P1446">
        <f t="shared" si="67"/>
        <v>145.65</v>
      </c>
      <c r="Q1446" s="11" t="s">
        <v>8324</v>
      </c>
      <c r="R1446" t="s">
        <v>8327</v>
      </c>
      <c r="S1446" s="16">
        <f t="shared" si="68"/>
        <v>42521.010370370372</v>
      </c>
    </row>
    <row r="1447" spans="1:19" ht="48" x14ac:dyDescent="0.2">
      <c r="A1447">
        <v>1445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66"/>
        <v>100</v>
      </c>
      <c r="O1447" t="s">
        <v>8269</v>
      </c>
      <c r="P1447">
        <f t="shared" si="67"/>
        <v>119.64</v>
      </c>
      <c r="Q1447" s="11" t="s">
        <v>8324</v>
      </c>
      <c r="R1447" t="s">
        <v>8327</v>
      </c>
      <c r="S1447" s="16">
        <f t="shared" si="68"/>
        <v>42510.798854166671</v>
      </c>
    </row>
    <row r="1448" spans="1:19" ht="48" x14ac:dyDescent="0.2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66"/>
        <v>111</v>
      </c>
      <c r="O1448" t="s">
        <v>8277</v>
      </c>
      <c r="P1448">
        <f t="shared" si="67"/>
        <v>416.88</v>
      </c>
      <c r="Q1448" s="11" t="s">
        <v>8328</v>
      </c>
      <c r="R1448" t="s">
        <v>8329</v>
      </c>
      <c r="S1448" s="16">
        <f t="shared" si="68"/>
        <v>42323.800138888888</v>
      </c>
    </row>
    <row r="1449" spans="1:19" ht="48" x14ac:dyDescent="0.2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66"/>
        <v>111</v>
      </c>
      <c r="O1449" t="s">
        <v>8269</v>
      </c>
      <c r="P1449">
        <f t="shared" si="67"/>
        <v>92.5</v>
      </c>
      <c r="Q1449" s="11" t="s">
        <v>8324</v>
      </c>
      <c r="R1449" t="s">
        <v>8327</v>
      </c>
      <c r="S1449" s="16">
        <f t="shared" si="68"/>
        <v>42447.896666666667</v>
      </c>
    </row>
    <row r="1450" spans="1:19" ht="48" x14ac:dyDescent="0.2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66"/>
        <v>111</v>
      </c>
      <c r="O1450" t="s">
        <v>8277</v>
      </c>
      <c r="P1450">
        <f t="shared" si="67"/>
        <v>28.88</v>
      </c>
      <c r="Q1450" s="11" t="s">
        <v>8328</v>
      </c>
      <c r="R1450" t="s">
        <v>8329</v>
      </c>
      <c r="S1450" s="16">
        <f t="shared" si="68"/>
        <v>41089.186296296299</v>
      </c>
    </row>
    <row r="1451" spans="1:19" ht="32" x14ac:dyDescent="0.2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66"/>
        <v>111</v>
      </c>
      <c r="O1451" t="s">
        <v>8269</v>
      </c>
      <c r="P1451">
        <f t="shared" si="67"/>
        <v>63.85</v>
      </c>
      <c r="Q1451" s="11" t="s">
        <v>8324</v>
      </c>
      <c r="R1451" t="s">
        <v>8327</v>
      </c>
      <c r="S1451" s="16">
        <f t="shared" si="68"/>
        <v>42171.824884259258</v>
      </c>
    </row>
    <row r="1452" spans="1:19" ht="48" x14ac:dyDescent="0.2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66"/>
        <v>33</v>
      </c>
      <c r="O1452" t="s">
        <v>8300</v>
      </c>
      <c r="P1452">
        <f t="shared" si="67"/>
        <v>70.62</v>
      </c>
      <c r="Q1452" s="11" t="s">
        <v>8309</v>
      </c>
      <c r="R1452" t="s">
        <v>8341</v>
      </c>
      <c r="S1452" s="16">
        <f t="shared" si="68"/>
        <v>42344.884143518517</v>
      </c>
    </row>
    <row r="1453" spans="1:19" ht="48" x14ac:dyDescent="0.2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66"/>
        <v>111</v>
      </c>
      <c r="O1453" t="s">
        <v>8269</v>
      </c>
      <c r="P1453">
        <f t="shared" si="67"/>
        <v>77.19</v>
      </c>
      <c r="Q1453" s="11" t="s">
        <v>8324</v>
      </c>
      <c r="R1453" t="s">
        <v>8327</v>
      </c>
      <c r="S1453" s="16">
        <f t="shared" si="68"/>
        <v>41974.898599537039</v>
      </c>
    </row>
    <row r="1454" spans="1:19" ht="16" x14ac:dyDescent="0.2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66"/>
        <v>111</v>
      </c>
      <c r="O1454" t="s">
        <v>8272</v>
      </c>
      <c r="P1454">
        <f t="shared" si="67"/>
        <v>34.21</v>
      </c>
      <c r="Q1454" s="11" t="s">
        <v>8312</v>
      </c>
      <c r="R1454" t="s">
        <v>8334</v>
      </c>
      <c r="S1454" s="16">
        <f t="shared" si="68"/>
        <v>41157.042928240742</v>
      </c>
    </row>
    <row r="1455" spans="1:19" ht="32" x14ac:dyDescent="0.2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66"/>
        <v>7</v>
      </c>
      <c r="O1455" t="s">
        <v>8271</v>
      </c>
      <c r="P1455">
        <f t="shared" si="67"/>
        <v>89.65</v>
      </c>
      <c r="Q1455" s="11" t="s">
        <v>8309</v>
      </c>
      <c r="R1455" t="s">
        <v>8311</v>
      </c>
      <c r="S1455" s="16">
        <f t="shared" si="68"/>
        <v>41936.647164351853</v>
      </c>
    </row>
    <row r="1456" spans="1:19" ht="48" x14ac:dyDescent="0.2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66"/>
        <v>100</v>
      </c>
      <c r="O1456" t="s">
        <v>8269</v>
      </c>
      <c r="P1456">
        <f t="shared" si="67"/>
        <v>67.650000000000006</v>
      </c>
      <c r="Q1456" s="11" t="s">
        <v>8324</v>
      </c>
      <c r="R1456" t="s">
        <v>8327</v>
      </c>
      <c r="S1456" s="16">
        <f t="shared" si="68"/>
        <v>42171.725416666668</v>
      </c>
    </row>
    <row r="1457" spans="1:19" ht="48" x14ac:dyDescent="0.2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66"/>
        <v>118</v>
      </c>
      <c r="O1457" t="s">
        <v>8269</v>
      </c>
      <c r="P1457">
        <f t="shared" si="67"/>
        <v>75.34</v>
      </c>
      <c r="Q1457" s="11" t="s">
        <v>8324</v>
      </c>
      <c r="R1457" t="s">
        <v>8327</v>
      </c>
      <c r="S1457" s="16">
        <f t="shared" si="68"/>
        <v>41781.096203703702</v>
      </c>
    </row>
    <row r="1458" spans="1:19" ht="48" x14ac:dyDescent="0.2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66"/>
        <v>661</v>
      </c>
      <c r="O1458" t="s">
        <v>8299</v>
      </c>
      <c r="P1458">
        <f t="shared" si="67"/>
        <v>21.9</v>
      </c>
      <c r="Q1458" s="11" t="s">
        <v>8309</v>
      </c>
      <c r="R1458" t="s">
        <v>8316</v>
      </c>
      <c r="S1458" s="16">
        <f t="shared" si="68"/>
        <v>41150.902187499996</v>
      </c>
    </row>
    <row r="1459" spans="1:19" ht="48" x14ac:dyDescent="0.2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66"/>
        <v>132</v>
      </c>
      <c r="O1459" t="s">
        <v>8274</v>
      </c>
      <c r="P1459">
        <f t="shared" si="67"/>
        <v>75.11</v>
      </c>
      <c r="Q1459" s="11" t="s">
        <v>8328</v>
      </c>
      <c r="R1459" t="s">
        <v>8332</v>
      </c>
      <c r="S1459" s="16">
        <f t="shared" si="68"/>
        <v>42111.899537037039</v>
      </c>
    </row>
    <row r="1460" spans="1:19" ht="48" x14ac:dyDescent="0.2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66"/>
        <v>18</v>
      </c>
      <c r="O1460" t="s">
        <v>8280</v>
      </c>
      <c r="P1460">
        <f t="shared" si="67"/>
        <v>122</v>
      </c>
      <c r="Q1460" s="11" t="s">
        <v>8317</v>
      </c>
      <c r="R1460" t="s">
        <v>8335</v>
      </c>
      <c r="S1460" s="16">
        <f t="shared" si="68"/>
        <v>40795.713344907403</v>
      </c>
    </row>
    <row r="1461" spans="1:19" ht="48" x14ac:dyDescent="0.2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66"/>
        <v>110</v>
      </c>
      <c r="O1461" t="s">
        <v>8269</v>
      </c>
      <c r="P1461">
        <f t="shared" si="67"/>
        <v>47.03</v>
      </c>
      <c r="Q1461" s="11" t="s">
        <v>8324</v>
      </c>
      <c r="R1461" t="s">
        <v>8327</v>
      </c>
      <c r="S1461" s="16">
        <f t="shared" si="68"/>
        <v>42619.935694444444</v>
      </c>
    </row>
    <row r="1462" spans="1:19" ht="32" x14ac:dyDescent="0.2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66"/>
        <v>110</v>
      </c>
      <c r="O1462" t="s">
        <v>8263</v>
      </c>
      <c r="P1462">
        <f t="shared" si="67"/>
        <v>28.11</v>
      </c>
      <c r="Q1462" s="11" t="s">
        <v>8322</v>
      </c>
      <c r="R1462" t="s">
        <v>8333</v>
      </c>
      <c r="S1462" s="16">
        <f t="shared" si="68"/>
        <v>41719.549131944441</v>
      </c>
    </row>
    <row r="1463" spans="1:19" ht="32" x14ac:dyDescent="0.2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66"/>
        <v>109</v>
      </c>
      <c r="O1463" t="s">
        <v>8269</v>
      </c>
      <c r="P1463">
        <f t="shared" si="67"/>
        <v>136.46</v>
      </c>
      <c r="Q1463" s="11" t="s">
        <v>8324</v>
      </c>
      <c r="R1463" t="s">
        <v>8327</v>
      </c>
      <c r="S1463" s="16">
        <f t="shared" si="68"/>
        <v>42219.915856481486</v>
      </c>
    </row>
    <row r="1464" spans="1:19" ht="48" x14ac:dyDescent="0.2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66"/>
        <v>109</v>
      </c>
      <c r="O1464" t="s">
        <v>8269</v>
      </c>
      <c r="P1464">
        <f t="shared" si="67"/>
        <v>83.97</v>
      </c>
      <c r="Q1464" s="11" t="s">
        <v>8324</v>
      </c>
      <c r="R1464" t="s">
        <v>8327</v>
      </c>
      <c r="S1464" s="16">
        <f t="shared" si="68"/>
        <v>41829.787083333329</v>
      </c>
    </row>
    <row r="1465" spans="1:19" ht="48" x14ac:dyDescent="0.2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66"/>
        <v>109</v>
      </c>
      <c r="O1465" t="s">
        <v>8269</v>
      </c>
      <c r="P1465">
        <f t="shared" si="67"/>
        <v>155.94999999999999</v>
      </c>
      <c r="Q1465" s="11" t="s">
        <v>8324</v>
      </c>
      <c r="R1465" t="s">
        <v>8327</v>
      </c>
      <c r="S1465" s="16">
        <f t="shared" si="68"/>
        <v>42524.53800925926</v>
      </c>
    </row>
    <row r="1466" spans="1:19" ht="48" x14ac:dyDescent="0.2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66"/>
        <v>109</v>
      </c>
      <c r="O1466" t="s">
        <v>8269</v>
      </c>
      <c r="P1466">
        <f t="shared" si="67"/>
        <v>71.150000000000006</v>
      </c>
      <c r="Q1466" s="11" t="s">
        <v>8324</v>
      </c>
      <c r="R1466" t="s">
        <v>8327</v>
      </c>
      <c r="S1466" s="16">
        <f t="shared" si="68"/>
        <v>42323.562222222223</v>
      </c>
    </row>
    <row r="1467" spans="1:19" ht="48" x14ac:dyDescent="0.2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66"/>
        <v>109</v>
      </c>
      <c r="O1467" t="s">
        <v>8269</v>
      </c>
      <c r="P1467">
        <f t="shared" si="67"/>
        <v>57.39</v>
      </c>
      <c r="Q1467" s="11" t="s">
        <v>8324</v>
      </c>
      <c r="R1467" t="s">
        <v>8327</v>
      </c>
      <c r="S1467" s="16">
        <f t="shared" si="68"/>
        <v>42143.445219907408</v>
      </c>
    </row>
    <row r="1468" spans="1:19" ht="48" x14ac:dyDescent="0.2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66"/>
        <v>102</v>
      </c>
      <c r="O1468" t="s">
        <v>8269</v>
      </c>
      <c r="P1468">
        <f t="shared" si="67"/>
        <v>46.71</v>
      </c>
      <c r="Q1468" s="11" t="s">
        <v>8324</v>
      </c>
      <c r="R1468" t="s">
        <v>8327</v>
      </c>
      <c r="S1468" s="16">
        <f t="shared" si="68"/>
        <v>41868.924050925925</v>
      </c>
    </row>
    <row r="1469" spans="1:19" ht="48" x14ac:dyDescent="0.2">
      <c r="A1469">
        <v>1467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66"/>
        <v>109</v>
      </c>
      <c r="O1469" t="s">
        <v>8296</v>
      </c>
      <c r="P1469">
        <f t="shared" si="67"/>
        <v>53.41</v>
      </c>
      <c r="Q1469" s="11" t="s">
        <v>8320</v>
      </c>
      <c r="R1469" t="s">
        <v>8321</v>
      </c>
      <c r="S1469" s="16">
        <f t="shared" si="68"/>
        <v>42485.754525462966</v>
      </c>
    </row>
    <row r="1470" spans="1:19" ht="48" x14ac:dyDescent="0.2">
      <c r="A1470">
        <v>1468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66"/>
        <v>105</v>
      </c>
      <c r="O1470" t="s">
        <v>8303</v>
      </c>
      <c r="P1470">
        <f t="shared" si="67"/>
        <v>85.74</v>
      </c>
      <c r="Q1470" s="11" t="s">
        <v>8324</v>
      </c>
      <c r="R1470" t="s">
        <v>8336</v>
      </c>
      <c r="S1470" s="16">
        <f t="shared" si="68"/>
        <v>42025.164780092593</v>
      </c>
    </row>
    <row r="1471" spans="1:19" ht="48" x14ac:dyDescent="0.2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66"/>
        <v>109</v>
      </c>
      <c r="O1471" t="s">
        <v>8269</v>
      </c>
      <c r="P1471">
        <f t="shared" si="67"/>
        <v>81.38</v>
      </c>
      <c r="Q1471" s="11" t="s">
        <v>8324</v>
      </c>
      <c r="R1471" t="s">
        <v>8327</v>
      </c>
      <c r="S1471" s="16">
        <f t="shared" si="68"/>
        <v>42500.041550925926</v>
      </c>
    </row>
    <row r="1472" spans="1:19" ht="48" x14ac:dyDescent="0.2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66"/>
        <v>109</v>
      </c>
      <c r="O1472" t="s">
        <v>8269</v>
      </c>
      <c r="P1472">
        <f t="shared" si="67"/>
        <v>135.63</v>
      </c>
      <c r="Q1472" s="11" t="s">
        <v>8324</v>
      </c>
      <c r="R1472" t="s">
        <v>8327</v>
      </c>
      <c r="S1472" s="16">
        <f t="shared" si="68"/>
        <v>42418.425983796296</v>
      </c>
    </row>
    <row r="1473" spans="1:19" ht="32" x14ac:dyDescent="0.2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66"/>
        <v>108</v>
      </c>
      <c r="O1473" t="s">
        <v>8277</v>
      </c>
      <c r="P1473">
        <f t="shared" si="67"/>
        <v>70.650000000000006</v>
      </c>
      <c r="Q1473" s="11" t="s">
        <v>8328</v>
      </c>
      <c r="R1473" t="s">
        <v>8329</v>
      </c>
      <c r="S1473" s="16">
        <f t="shared" si="68"/>
        <v>41731.833124999997</v>
      </c>
    </row>
    <row r="1474" spans="1:19" ht="32" x14ac:dyDescent="0.2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69" xml:space="preserve"> ROUND(E1474/D1474*100,0)</f>
        <v>108</v>
      </c>
      <c r="O1474" t="s">
        <v>8277</v>
      </c>
      <c r="P1474">
        <f t="shared" ref="P1474:P1537" si="70">IFERROR(ROUND(E1474/L1474,2),0)</f>
        <v>40.96</v>
      </c>
      <c r="Q1474" s="11" t="s">
        <v>8328</v>
      </c>
      <c r="R1474" t="s">
        <v>8329</v>
      </c>
      <c r="S1474" s="16">
        <f t="shared" ref="S1474:S1537" si="71">(((J1474/60)/60)/24)+DATE(1970,1,1)</f>
        <v>41716.632847222223</v>
      </c>
    </row>
    <row r="1475" spans="1:19" ht="48" x14ac:dyDescent="0.2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69"/>
        <v>108</v>
      </c>
      <c r="O1475" t="s">
        <v>8277</v>
      </c>
      <c r="P1475">
        <f t="shared" si="70"/>
        <v>41.96</v>
      </c>
      <c r="Q1475" s="11" t="s">
        <v>8328</v>
      </c>
      <c r="R1475" t="s">
        <v>8329</v>
      </c>
      <c r="S1475" s="16">
        <f t="shared" si="71"/>
        <v>41593.082002314812</v>
      </c>
    </row>
    <row r="1476" spans="1:19" ht="48" x14ac:dyDescent="0.2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69"/>
        <v>108</v>
      </c>
      <c r="O1476" t="s">
        <v>8274</v>
      </c>
      <c r="P1476">
        <f t="shared" si="70"/>
        <v>45.44</v>
      </c>
      <c r="Q1476" s="11" t="s">
        <v>8328</v>
      </c>
      <c r="R1476" t="s">
        <v>8332</v>
      </c>
      <c r="S1476" s="16">
        <f t="shared" si="71"/>
        <v>40996.994074074071</v>
      </c>
    </row>
    <row r="1477" spans="1:19" ht="48" x14ac:dyDescent="0.2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69"/>
        <v>129</v>
      </c>
      <c r="O1477" t="s">
        <v>8283</v>
      </c>
      <c r="P1477">
        <f t="shared" si="70"/>
        <v>38.869999999999997</v>
      </c>
      <c r="Q1477" s="11" t="s">
        <v>8314</v>
      </c>
      <c r="R1477" t="s">
        <v>8315</v>
      </c>
      <c r="S1477" s="16">
        <f t="shared" si="71"/>
        <v>42318.950173611112</v>
      </c>
    </row>
    <row r="1478" spans="1:19" ht="32" x14ac:dyDescent="0.2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69"/>
        <v>108</v>
      </c>
      <c r="O1478" t="s">
        <v>8301</v>
      </c>
      <c r="P1478">
        <f t="shared" si="70"/>
        <v>76.790000000000006</v>
      </c>
      <c r="Q1478" s="11" t="s">
        <v>8324</v>
      </c>
      <c r="R1478" t="s">
        <v>8325</v>
      </c>
      <c r="S1478" s="16">
        <f t="shared" si="71"/>
        <v>42177.791909722218</v>
      </c>
    </row>
    <row r="1479" spans="1:19" ht="32" x14ac:dyDescent="0.2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69"/>
        <v>147</v>
      </c>
      <c r="O1479" t="s">
        <v>8295</v>
      </c>
      <c r="P1479">
        <f t="shared" si="70"/>
        <v>15.72</v>
      </c>
      <c r="Q1479" s="11" t="s">
        <v>8317</v>
      </c>
      <c r="R1479" t="s">
        <v>8318</v>
      </c>
      <c r="S1479" s="16">
        <f t="shared" si="71"/>
        <v>42136.75100694444</v>
      </c>
    </row>
    <row r="1480" spans="1:19" ht="48" x14ac:dyDescent="0.2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69"/>
        <v>107</v>
      </c>
      <c r="O1480" t="s">
        <v>8272</v>
      </c>
      <c r="P1480">
        <f t="shared" si="70"/>
        <v>169.58</v>
      </c>
      <c r="Q1480" s="11" t="s">
        <v>8312</v>
      </c>
      <c r="R1480" t="s">
        <v>8334</v>
      </c>
      <c r="S1480" s="16">
        <f t="shared" si="71"/>
        <v>42162.146782407406</v>
      </c>
    </row>
    <row r="1481" spans="1:19" ht="48" x14ac:dyDescent="0.2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69"/>
        <v>107</v>
      </c>
      <c r="O1481" t="s">
        <v>8274</v>
      </c>
      <c r="P1481">
        <f t="shared" si="70"/>
        <v>134.21</v>
      </c>
      <c r="Q1481" s="11" t="s">
        <v>8328</v>
      </c>
      <c r="R1481" t="s">
        <v>8332</v>
      </c>
      <c r="S1481" s="16">
        <f t="shared" si="71"/>
        <v>40691.788055555553</v>
      </c>
    </row>
    <row r="1482" spans="1:19" ht="32" x14ac:dyDescent="0.2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69"/>
        <v>16</v>
      </c>
      <c r="O1482" t="s">
        <v>8271</v>
      </c>
      <c r="P1482">
        <f t="shared" si="70"/>
        <v>214.07</v>
      </c>
      <c r="Q1482" s="11" t="s">
        <v>8309</v>
      </c>
      <c r="R1482" t="s">
        <v>8311</v>
      </c>
      <c r="S1482" s="16">
        <f t="shared" si="71"/>
        <v>42780.709039351852</v>
      </c>
    </row>
    <row r="1483" spans="1:19" ht="32" x14ac:dyDescent="0.2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69"/>
        <v>161</v>
      </c>
      <c r="O1483" t="s">
        <v>8283</v>
      </c>
      <c r="P1483">
        <f t="shared" si="70"/>
        <v>37.78</v>
      </c>
      <c r="Q1483" s="11" t="s">
        <v>8314</v>
      </c>
      <c r="R1483" t="s">
        <v>8315</v>
      </c>
      <c r="S1483" s="16">
        <f t="shared" si="71"/>
        <v>42711.700694444444</v>
      </c>
    </row>
    <row r="1484" spans="1:19" ht="32" x14ac:dyDescent="0.2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69"/>
        <v>100</v>
      </c>
      <c r="O1484" t="s">
        <v>8277</v>
      </c>
      <c r="P1484">
        <f t="shared" si="70"/>
        <v>42.8</v>
      </c>
      <c r="Q1484" s="11" t="s">
        <v>8328</v>
      </c>
      <c r="R1484" t="s">
        <v>8329</v>
      </c>
      <c r="S1484" s="16">
        <f t="shared" si="71"/>
        <v>40687.021597222221</v>
      </c>
    </row>
    <row r="1485" spans="1:19" ht="48" x14ac:dyDescent="0.2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69"/>
        <v>100</v>
      </c>
      <c r="O1485" t="s">
        <v>8269</v>
      </c>
      <c r="P1485">
        <f t="shared" si="70"/>
        <v>74.53</v>
      </c>
      <c r="Q1485" s="11" t="s">
        <v>8324</v>
      </c>
      <c r="R1485" t="s">
        <v>8327</v>
      </c>
      <c r="S1485" s="16">
        <f t="shared" si="71"/>
        <v>41852.658310185187</v>
      </c>
    </row>
    <row r="1486" spans="1:19" ht="48" x14ac:dyDescent="0.2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69"/>
        <v>107</v>
      </c>
      <c r="O1486" t="s">
        <v>8277</v>
      </c>
      <c r="P1486">
        <f t="shared" si="70"/>
        <v>49.25</v>
      </c>
      <c r="Q1486" s="11" t="s">
        <v>8328</v>
      </c>
      <c r="R1486" t="s">
        <v>8329</v>
      </c>
      <c r="S1486" s="16">
        <f t="shared" si="71"/>
        <v>40833.633194444446</v>
      </c>
    </row>
    <row r="1487" spans="1:19" ht="48" x14ac:dyDescent="0.2">
      <c r="A1487">
        <v>1485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69"/>
        <v>40</v>
      </c>
      <c r="O1487" t="s">
        <v>8277</v>
      </c>
      <c r="P1487">
        <f t="shared" si="70"/>
        <v>44.44</v>
      </c>
      <c r="Q1487" s="11" t="s">
        <v>8328</v>
      </c>
      <c r="R1487" t="s">
        <v>8329</v>
      </c>
      <c r="S1487" s="16">
        <f t="shared" si="71"/>
        <v>42218.872986111113</v>
      </c>
    </row>
    <row r="1488" spans="1:19" ht="48" x14ac:dyDescent="0.2">
      <c r="A1488">
        <v>1486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69"/>
        <v>5</v>
      </c>
      <c r="O1488" t="s">
        <v>8282</v>
      </c>
      <c r="P1488">
        <f t="shared" si="70"/>
        <v>640</v>
      </c>
      <c r="Q1488" s="11" t="s">
        <v>8320</v>
      </c>
      <c r="R1488" t="s">
        <v>8346</v>
      </c>
      <c r="S1488" s="16">
        <f t="shared" si="71"/>
        <v>42275.720219907409</v>
      </c>
    </row>
    <row r="1489" spans="1:19" ht="48" x14ac:dyDescent="0.2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69"/>
        <v>107</v>
      </c>
      <c r="O1489" t="s">
        <v>8298</v>
      </c>
      <c r="P1489">
        <f t="shared" si="70"/>
        <v>177.5</v>
      </c>
      <c r="Q1489" s="11" t="s">
        <v>8328</v>
      </c>
      <c r="R1489" t="s">
        <v>8342</v>
      </c>
      <c r="S1489" s="16">
        <f t="shared" si="71"/>
        <v>42769.809965277775</v>
      </c>
    </row>
    <row r="1490" spans="1:19" ht="48" x14ac:dyDescent="0.2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69"/>
        <v>106</v>
      </c>
      <c r="O1490" t="s">
        <v>8269</v>
      </c>
      <c r="P1490">
        <f t="shared" si="70"/>
        <v>96.67</v>
      </c>
      <c r="Q1490" s="11" t="s">
        <v>8324</v>
      </c>
      <c r="R1490" t="s">
        <v>8327</v>
      </c>
      <c r="S1490" s="16">
        <f t="shared" si="71"/>
        <v>41950.859560185185</v>
      </c>
    </row>
    <row r="1491" spans="1:19" ht="48" x14ac:dyDescent="0.2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69"/>
        <v>206</v>
      </c>
      <c r="O1491" t="s">
        <v>8278</v>
      </c>
      <c r="P1491">
        <f t="shared" si="70"/>
        <v>106.2</v>
      </c>
      <c r="Q1491" s="11" t="s">
        <v>8328</v>
      </c>
      <c r="R1491" t="s">
        <v>8330</v>
      </c>
      <c r="S1491" s="16">
        <f t="shared" si="71"/>
        <v>42127.069548611107</v>
      </c>
    </row>
    <row r="1492" spans="1:19" ht="48" x14ac:dyDescent="0.2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69"/>
        <v>4</v>
      </c>
      <c r="O1492" t="s">
        <v>8303</v>
      </c>
      <c r="P1492">
        <f t="shared" si="70"/>
        <v>176.94</v>
      </c>
      <c r="Q1492" s="11" t="s">
        <v>8324</v>
      </c>
      <c r="R1492" t="s">
        <v>8336</v>
      </c>
      <c r="S1492" s="16">
        <f t="shared" si="71"/>
        <v>42701.166365740741</v>
      </c>
    </row>
    <row r="1493" spans="1:19" ht="48" x14ac:dyDescent="0.2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69"/>
        <v>106</v>
      </c>
      <c r="O1493" t="s">
        <v>8269</v>
      </c>
      <c r="P1493">
        <f t="shared" si="70"/>
        <v>44.14</v>
      </c>
      <c r="Q1493" s="11" t="s">
        <v>8324</v>
      </c>
      <c r="R1493" t="s">
        <v>8327</v>
      </c>
      <c r="S1493" s="16">
        <f t="shared" si="71"/>
        <v>42422.977418981478</v>
      </c>
    </row>
    <row r="1494" spans="1:19" ht="48" x14ac:dyDescent="0.2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69"/>
        <v>113</v>
      </c>
      <c r="O1494" t="s">
        <v>8269</v>
      </c>
      <c r="P1494">
        <f t="shared" si="70"/>
        <v>50.4</v>
      </c>
      <c r="Q1494" s="11" t="s">
        <v>8324</v>
      </c>
      <c r="R1494" t="s">
        <v>8327</v>
      </c>
      <c r="S1494" s="16">
        <f t="shared" si="71"/>
        <v>42458.641724537039</v>
      </c>
    </row>
    <row r="1495" spans="1:19" ht="64" x14ac:dyDescent="0.2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69"/>
        <v>21</v>
      </c>
      <c r="O1495" t="s">
        <v>8294</v>
      </c>
      <c r="P1495">
        <f t="shared" si="70"/>
        <v>453.14</v>
      </c>
      <c r="Q1495" s="11" t="s">
        <v>8314</v>
      </c>
      <c r="R1495" t="s">
        <v>8354</v>
      </c>
      <c r="S1495" s="16">
        <f t="shared" si="71"/>
        <v>41913.790289351848</v>
      </c>
    </row>
    <row r="1496" spans="1:19" ht="48" x14ac:dyDescent="0.2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69"/>
        <v>127</v>
      </c>
      <c r="O1496" t="s">
        <v>8267</v>
      </c>
      <c r="P1496">
        <f t="shared" si="70"/>
        <v>57.65</v>
      </c>
      <c r="Q1496" s="11" t="s">
        <v>8322</v>
      </c>
      <c r="R1496" t="s">
        <v>8323</v>
      </c>
      <c r="S1496" s="16">
        <f t="shared" si="71"/>
        <v>41099.742800925924</v>
      </c>
    </row>
    <row r="1497" spans="1:19" ht="64" x14ac:dyDescent="0.2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69"/>
        <v>106</v>
      </c>
      <c r="O1497" t="s">
        <v>8299</v>
      </c>
      <c r="P1497">
        <f t="shared" si="70"/>
        <v>45.94</v>
      </c>
      <c r="Q1497" s="11" t="s">
        <v>8309</v>
      </c>
      <c r="R1497" t="s">
        <v>8316</v>
      </c>
      <c r="S1497" s="16">
        <f t="shared" si="71"/>
        <v>42103.160578703704</v>
      </c>
    </row>
    <row r="1498" spans="1:19" ht="48" x14ac:dyDescent="0.2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69"/>
        <v>105</v>
      </c>
      <c r="O1498" t="s">
        <v>8269</v>
      </c>
      <c r="P1498">
        <f t="shared" si="70"/>
        <v>47.88</v>
      </c>
      <c r="Q1498" s="11" t="s">
        <v>8324</v>
      </c>
      <c r="R1498" t="s">
        <v>8327</v>
      </c>
      <c r="S1498" s="16">
        <f t="shared" si="71"/>
        <v>42016.938692129625</v>
      </c>
    </row>
    <row r="1499" spans="1:19" ht="48" x14ac:dyDescent="0.2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69"/>
        <v>158</v>
      </c>
      <c r="O1499" t="s">
        <v>8299</v>
      </c>
      <c r="P1499">
        <f t="shared" si="70"/>
        <v>38.99</v>
      </c>
      <c r="Q1499" s="11" t="s">
        <v>8309</v>
      </c>
      <c r="R1499" t="s">
        <v>8316</v>
      </c>
      <c r="S1499" s="16">
        <f t="shared" si="71"/>
        <v>42524.105462962965</v>
      </c>
    </row>
    <row r="1500" spans="1:19" ht="16" x14ac:dyDescent="0.2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69"/>
        <v>21</v>
      </c>
      <c r="O1500" t="s">
        <v>8299</v>
      </c>
      <c r="P1500">
        <f t="shared" si="70"/>
        <v>73.37</v>
      </c>
      <c r="Q1500" s="11" t="s">
        <v>8309</v>
      </c>
      <c r="R1500" t="s">
        <v>8316</v>
      </c>
      <c r="S1500" s="16">
        <f t="shared" si="71"/>
        <v>42381.866284722222</v>
      </c>
    </row>
    <row r="1501" spans="1:19" ht="48" x14ac:dyDescent="0.2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69"/>
        <v>105</v>
      </c>
      <c r="O1501" t="s">
        <v>8274</v>
      </c>
      <c r="P1501">
        <f t="shared" si="70"/>
        <v>58.33</v>
      </c>
      <c r="Q1501" s="11" t="s">
        <v>8328</v>
      </c>
      <c r="R1501" t="s">
        <v>8332</v>
      </c>
      <c r="S1501" s="16">
        <f t="shared" si="71"/>
        <v>40690.823055555556</v>
      </c>
    </row>
    <row r="1502" spans="1:19" ht="80" x14ac:dyDescent="0.2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69"/>
        <v>105</v>
      </c>
      <c r="O1502" t="s">
        <v>8269</v>
      </c>
      <c r="P1502">
        <f t="shared" si="70"/>
        <v>80.72</v>
      </c>
      <c r="Q1502" s="11" t="s">
        <v>8324</v>
      </c>
      <c r="R1502" t="s">
        <v>8327</v>
      </c>
      <c r="S1502" s="16">
        <f t="shared" si="71"/>
        <v>42545.774189814809</v>
      </c>
    </row>
    <row r="1503" spans="1:19" ht="48" x14ac:dyDescent="0.2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69"/>
        <v>112</v>
      </c>
      <c r="O1503" t="s">
        <v>8269</v>
      </c>
      <c r="P1503">
        <f t="shared" si="70"/>
        <v>39.81</v>
      </c>
      <c r="Q1503" s="11" t="s">
        <v>8324</v>
      </c>
      <c r="R1503" t="s">
        <v>8327</v>
      </c>
      <c r="S1503" s="16">
        <f t="shared" si="71"/>
        <v>42156.510393518518</v>
      </c>
    </row>
    <row r="1504" spans="1:19" ht="48" x14ac:dyDescent="0.2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69"/>
        <v>105</v>
      </c>
      <c r="O1504" t="s">
        <v>8301</v>
      </c>
      <c r="P1504">
        <f t="shared" si="70"/>
        <v>48.98</v>
      </c>
      <c r="Q1504" s="11" t="s">
        <v>8324</v>
      </c>
      <c r="R1504" t="s">
        <v>8325</v>
      </c>
      <c r="S1504" s="16">
        <f t="shared" si="71"/>
        <v>42622.767476851848</v>
      </c>
    </row>
    <row r="1505" spans="1:19" ht="48" x14ac:dyDescent="0.2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69"/>
        <v>104</v>
      </c>
      <c r="O1505" t="s">
        <v>8269</v>
      </c>
      <c r="P1505">
        <f t="shared" si="70"/>
        <v>111.89</v>
      </c>
      <c r="Q1505" s="11" t="s">
        <v>8324</v>
      </c>
      <c r="R1505" t="s">
        <v>8327</v>
      </c>
      <c r="S1505" s="16">
        <f t="shared" si="71"/>
        <v>41937.95344907407</v>
      </c>
    </row>
    <row r="1506" spans="1:19" ht="32" x14ac:dyDescent="0.2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69"/>
        <v>104</v>
      </c>
      <c r="O1506" t="s">
        <v>8274</v>
      </c>
      <c r="P1506">
        <f t="shared" si="70"/>
        <v>46.07</v>
      </c>
      <c r="Q1506" s="11" t="s">
        <v>8328</v>
      </c>
      <c r="R1506" t="s">
        <v>8332</v>
      </c>
      <c r="S1506" s="16">
        <f t="shared" si="71"/>
        <v>40007.704247685186</v>
      </c>
    </row>
    <row r="1507" spans="1:19" ht="48" x14ac:dyDescent="0.2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69"/>
        <v>31</v>
      </c>
      <c r="O1507" t="s">
        <v>8291</v>
      </c>
      <c r="P1507">
        <f t="shared" si="70"/>
        <v>80.13</v>
      </c>
      <c r="Q1507" s="11" t="s">
        <v>8328</v>
      </c>
      <c r="R1507" t="s">
        <v>8331</v>
      </c>
      <c r="S1507" s="16">
        <f t="shared" si="71"/>
        <v>42802.046817129631</v>
      </c>
    </row>
    <row r="1508" spans="1:19" ht="32" x14ac:dyDescent="0.2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69"/>
        <v>260</v>
      </c>
      <c r="O1508" t="s">
        <v>8283</v>
      </c>
      <c r="P1508">
        <f t="shared" si="70"/>
        <v>34.69</v>
      </c>
      <c r="Q1508" s="11" t="s">
        <v>8314</v>
      </c>
      <c r="R1508" t="s">
        <v>8315</v>
      </c>
      <c r="S1508" s="16">
        <f t="shared" si="71"/>
        <v>42627.253263888888</v>
      </c>
    </row>
    <row r="1509" spans="1:19" ht="32" x14ac:dyDescent="0.2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69"/>
        <v>125</v>
      </c>
      <c r="O1509" t="s">
        <v>8269</v>
      </c>
      <c r="P1509">
        <f t="shared" si="70"/>
        <v>37.14</v>
      </c>
      <c r="Q1509" s="11" t="s">
        <v>8324</v>
      </c>
      <c r="R1509" t="s">
        <v>8327</v>
      </c>
      <c r="S1509" s="16">
        <f t="shared" si="71"/>
        <v>42270.582141203704</v>
      </c>
    </row>
    <row r="1510" spans="1:19" ht="48" x14ac:dyDescent="0.2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69"/>
        <v>125</v>
      </c>
      <c r="O1510" t="s">
        <v>8269</v>
      </c>
      <c r="P1510">
        <f t="shared" si="70"/>
        <v>69.33</v>
      </c>
      <c r="Q1510" s="11" t="s">
        <v>8324</v>
      </c>
      <c r="R1510" t="s">
        <v>8327</v>
      </c>
      <c r="S1510" s="16">
        <f t="shared" si="71"/>
        <v>42052.949814814812</v>
      </c>
    </row>
    <row r="1511" spans="1:19" ht="48" x14ac:dyDescent="0.2">
      <c r="A1511">
        <v>1509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69"/>
        <v>124</v>
      </c>
      <c r="O1511" t="s">
        <v>8269</v>
      </c>
      <c r="P1511">
        <f t="shared" si="70"/>
        <v>50.9</v>
      </c>
      <c r="Q1511" s="11" t="s">
        <v>8324</v>
      </c>
      <c r="R1511" t="s">
        <v>8327</v>
      </c>
      <c r="S1511" s="16">
        <f t="shared" si="71"/>
        <v>41772.105937500004</v>
      </c>
    </row>
    <row r="1512" spans="1:19" ht="48" x14ac:dyDescent="0.2">
      <c r="A1512">
        <v>1510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69"/>
        <v>104</v>
      </c>
      <c r="O1512" t="s">
        <v>8269</v>
      </c>
      <c r="P1512">
        <f t="shared" si="70"/>
        <v>70.569999999999993</v>
      </c>
      <c r="Q1512" s="11" t="s">
        <v>8324</v>
      </c>
      <c r="R1512" t="s">
        <v>8327</v>
      </c>
      <c r="S1512" s="16">
        <f t="shared" si="71"/>
        <v>42675.832465277781</v>
      </c>
    </row>
    <row r="1513" spans="1:19" ht="48" x14ac:dyDescent="0.2">
      <c r="A1513">
        <v>1511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69"/>
        <v>103</v>
      </c>
      <c r="O1513" t="s">
        <v>8264</v>
      </c>
      <c r="P1513">
        <f t="shared" si="70"/>
        <v>88.57</v>
      </c>
      <c r="Q1513" s="11" t="s">
        <v>8322</v>
      </c>
      <c r="R1513" t="s">
        <v>8344</v>
      </c>
      <c r="S1513" s="16">
        <f t="shared" si="71"/>
        <v>40861.27416666667</v>
      </c>
    </row>
    <row r="1514" spans="1:19" ht="32" x14ac:dyDescent="0.2">
      <c r="A1514">
        <v>1512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69"/>
        <v>16</v>
      </c>
      <c r="O1514" t="s">
        <v>8271</v>
      </c>
      <c r="P1514">
        <f t="shared" si="70"/>
        <v>129.16999999999999</v>
      </c>
      <c r="Q1514" s="11" t="s">
        <v>8309</v>
      </c>
      <c r="R1514" t="s">
        <v>8311</v>
      </c>
      <c r="S1514" s="16">
        <f t="shared" si="71"/>
        <v>42556.667245370365</v>
      </c>
    </row>
    <row r="1515" spans="1:19" ht="48" x14ac:dyDescent="0.2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69"/>
        <v>103</v>
      </c>
      <c r="O1515" t="s">
        <v>8269</v>
      </c>
      <c r="P1515">
        <f t="shared" si="70"/>
        <v>60.78</v>
      </c>
      <c r="Q1515" s="11" t="s">
        <v>8324</v>
      </c>
      <c r="R1515" t="s">
        <v>8327</v>
      </c>
      <c r="S1515" s="16">
        <f t="shared" si="71"/>
        <v>42312.792662037042</v>
      </c>
    </row>
    <row r="1516" spans="1:19" ht="32" x14ac:dyDescent="0.2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69"/>
        <v>155</v>
      </c>
      <c r="O1516" t="s">
        <v>8269</v>
      </c>
      <c r="P1516">
        <f t="shared" si="70"/>
        <v>39.74</v>
      </c>
      <c r="Q1516" s="11" t="s">
        <v>8324</v>
      </c>
      <c r="R1516" t="s">
        <v>8327</v>
      </c>
      <c r="S1516" s="16">
        <f t="shared" si="71"/>
        <v>41988.617083333331</v>
      </c>
    </row>
    <row r="1517" spans="1:19" ht="48" x14ac:dyDescent="0.2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69"/>
        <v>103</v>
      </c>
      <c r="O1517" t="s">
        <v>8269</v>
      </c>
      <c r="P1517">
        <f t="shared" si="70"/>
        <v>53.36</v>
      </c>
      <c r="Q1517" s="11" t="s">
        <v>8324</v>
      </c>
      <c r="R1517" t="s">
        <v>8327</v>
      </c>
      <c r="S1517" s="16">
        <f t="shared" si="71"/>
        <v>42173.970127314817</v>
      </c>
    </row>
    <row r="1518" spans="1:19" ht="32" x14ac:dyDescent="0.2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69"/>
        <v>103</v>
      </c>
      <c r="O1518" t="s">
        <v>8269</v>
      </c>
      <c r="P1518">
        <f t="shared" si="70"/>
        <v>39.54</v>
      </c>
      <c r="Q1518" s="11" t="s">
        <v>8324</v>
      </c>
      <c r="R1518" t="s">
        <v>8327</v>
      </c>
      <c r="S1518" s="16">
        <f t="shared" si="71"/>
        <v>41921.375532407408</v>
      </c>
    </row>
    <row r="1519" spans="1:19" ht="32" x14ac:dyDescent="0.2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69"/>
        <v>119</v>
      </c>
      <c r="O1519" t="s">
        <v>8269</v>
      </c>
      <c r="P1519">
        <f t="shared" si="70"/>
        <v>49.69</v>
      </c>
      <c r="Q1519" s="11" t="s">
        <v>8324</v>
      </c>
      <c r="R1519" t="s">
        <v>8327</v>
      </c>
      <c r="S1519" s="16">
        <f t="shared" si="71"/>
        <v>42050.008368055554</v>
      </c>
    </row>
    <row r="1520" spans="1:19" ht="48" x14ac:dyDescent="0.2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69"/>
        <v>103</v>
      </c>
      <c r="O1520" t="s">
        <v>8269</v>
      </c>
      <c r="P1520">
        <f t="shared" si="70"/>
        <v>66.959999999999994</v>
      </c>
      <c r="Q1520" s="11" t="s">
        <v>8324</v>
      </c>
      <c r="R1520" t="s">
        <v>8327</v>
      </c>
      <c r="S1520" s="16">
        <f t="shared" si="71"/>
        <v>42125.772812499999</v>
      </c>
    </row>
    <row r="1521" spans="1:19" ht="48" x14ac:dyDescent="0.2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69"/>
        <v>103</v>
      </c>
      <c r="O1521" t="s">
        <v>8269</v>
      </c>
      <c r="P1521">
        <f t="shared" si="70"/>
        <v>39.49</v>
      </c>
      <c r="Q1521" s="11" t="s">
        <v>8324</v>
      </c>
      <c r="R1521" t="s">
        <v>8327</v>
      </c>
      <c r="S1521" s="16">
        <f t="shared" si="71"/>
        <v>42157.652511574073</v>
      </c>
    </row>
    <row r="1522" spans="1:19" ht="48" x14ac:dyDescent="0.2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69"/>
        <v>123</v>
      </c>
      <c r="O1522" t="s">
        <v>8272</v>
      </c>
      <c r="P1522">
        <f t="shared" si="70"/>
        <v>25.35</v>
      </c>
      <c r="Q1522" s="11" t="s">
        <v>8312</v>
      </c>
      <c r="R1522" t="s">
        <v>8334</v>
      </c>
      <c r="S1522" s="16">
        <f t="shared" si="71"/>
        <v>41213.254687499997</v>
      </c>
    </row>
    <row r="1523" spans="1:19" ht="48" x14ac:dyDescent="0.2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69"/>
        <v>153</v>
      </c>
      <c r="O1523" t="s">
        <v>8295</v>
      </c>
      <c r="P1523">
        <f t="shared" si="70"/>
        <v>57.77</v>
      </c>
      <c r="Q1523" s="11" t="s">
        <v>8317</v>
      </c>
      <c r="R1523" t="s">
        <v>8318</v>
      </c>
      <c r="S1523" s="16">
        <f t="shared" si="71"/>
        <v>42773.005243055552</v>
      </c>
    </row>
    <row r="1524" spans="1:19" ht="32" x14ac:dyDescent="0.2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69"/>
        <v>102</v>
      </c>
      <c r="O1524" t="s">
        <v>8269</v>
      </c>
      <c r="P1524">
        <f t="shared" si="70"/>
        <v>235.46</v>
      </c>
      <c r="Q1524" s="11" t="s">
        <v>8324</v>
      </c>
      <c r="R1524" t="s">
        <v>8327</v>
      </c>
      <c r="S1524" s="16">
        <f t="shared" si="71"/>
        <v>42055.277199074073</v>
      </c>
    </row>
    <row r="1525" spans="1:19" ht="48" x14ac:dyDescent="0.2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69"/>
        <v>122</v>
      </c>
      <c r="O1525" t="s">
        <v>8290</v>
      </c>
      <c r="P1525">
        <f t="shared" si="70"/>
        <v>34.380000000000003</v>
      </c>
      <c r="Q1525" s="11" t="s">
        <v>8328</v>
      </c>
      <c r="R1525" t="s">
        <v>8339</v>
      </c>
      <c r="S1525" s="16">
        <f t="shared" si="71"/>
        <v>40939.761782407404</v>
      </c>
    </row>
    <row r="1526" spans="1:19" ht="32" x14ac:dyDescent="0.2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69"/>
        <v>31</v>
      </c>
      <c r="O1526" t="s">
        <v>8271</v>
      </c>
      <c r="P1526">
        <f t="shared" si="70"/>
        <v>191.25</v>
      </c>
      <c r="Q1526" s="11" t="s">
        <v>8309</v>
      </c>
      <c r="R1526" t="s">
        <v>8311</v>
      </c>
      <c r="S1526" s="16">
        <f t="shared" si="71"/>
        <v>41955.002488425926</v>
      </c>
    </row>
    <row r="1527" spans="1:19" ht="32" x14ac:dyDescent="0.2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69"/>
        <v>102</v>
      </c>
      <c r="O1527" t="s">
        <v>8269</v>
      </c>
      <c r="P1527">
        <f t="shared" si="70"/>
        <v>55.6</v>
      </c>
      <c r="Q1527" s="11" t="s">
        <v>8324</v>
      </c>
      <c r="R1527" t="s">
        <v>8327</v>
      </c>
      <c r="S1527" s="16">
        <f t="shared" si="71"/>
        <v>42270.7269212963</v>
      </c>
    </row>
    <row r="1528" spans="1:19" ht="32" x14ac:dyDescent="0.2">
      <c r="A1528">
        <v>1526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69"/>
        <v>109</v>
      </c>
      <c r="O1528" t="s">
        <v>8274</v>
      </c>
      <c r="P1528">
        <f t="shared" si="70"/>
        <v>160.79</v>
      </c>
      <c r="Q1528" s="11" t="s">
        <v>8328</v>
      </c>
      <c r="R1528" t="s">
        <v>8332</v>
      </c>
      <c r="S1528" s="16">
        <f t="shared" si="71"/>
        <v>42087.803310185183</v>
      </c>
    </row>
    <row r="1529" spans="1:19" ht="48" x14ac:dyDescent="0.2">
      <c r="A1529">
        <v>1527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69"/>
        <v>102</v>
      </c>
      <c r="O1529" t="s">
        <v>8269</v>
      </c>
      <c r="P1529">
        <f t="shared" si="70"/>
        <v>33.94</v>
      </c>
      <c r="Q1529" s="11" t="s">
        <v>8324</v>
      </c>
      <c r="R1529" t="s">
        <v>8327</v>
      </c>
      <c r="S1529" s="16">
        <f t="shared" si="71"/>
        <v>42192.64707175926</v>
      </c>
    </row>
    <row r="1530" spans="1:19" ht="48" x14ac:dyDescent="0.2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69"/>
        <v>102</v>
      </c>
      <c r="O1530" t="s">
        <v>8269</v>
      </c>
      <c r="P1530">
        <f t="shared" si="70"/>
        <v>203.2</v>
      </c>
      <c r="Q1530" s="11" t="s">
        <v>8324</v>
      </c>
      <c r="R1530" t="s">
        <v>8327</v>
      </c>
      <c r="S1530" s="16">
        <f t="shared" si="71"/>
        <v>42380.884872685187</v>
      </c>
    </row>
    <row r="1531" spans="1:19" ht="48" x14ac:dyDescent="0.2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69"/>
        <v>102</v>
      </c>
      <c r="O1531" t="s">
        <v>8269</v>
      </c>
      <c r="P1531">
        <f t="shared" si="70"/>
        <v>53.44</v>
      </c>
      <c r="Q1531" s="11" t="s">
        <v>8324</v>
      </c>
      <c r="R1531" t="s">
        <v>8327</v>
      </c>
      <c r="S1531" s="16">
        <f t="shared" si="71"/>
        <v>41878.946574074071</v>
      </c>
    </row>
    <row r="1532" spans="1:19" ht="32" x14ac:dyDescent="0.2">
      <c r="A1532">
        <v>1530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69"/>
        <v>122</v>
      </c>
      <c r="O1532" t="s">
        <v>8274</v>
      </c>
      <c r="P1532">
        <f t="shared" si="70"/>
        <v>49.11</v>
      </c>
      <c r="Q1532" s="11" t="s">
        <v>8328</v>
      </c>
      <c r="R1532" t="s">
        <v>8332</v>
      </c>
      <c r="S1532" s="16">
        <f t="shared" si="71"/>
        <v>41730.998402777775</v>
      </c>
    </row>
    <row r="1533" spans="1:19" ht="48" x14ac:dyDescent="0.2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69"/>
        <v>102</v>
      </c>
      <c r="O1533" t="s">
        <v>8269</v>
      </c>
      <c r="P1533">
        <f t="shared" si="70"/>
        <v>105</v>
      </c>
      <c r="Q1533" s="11" t="s">
        <v>8324</v>
      </c>
      <c r="R1533" t="s">
        <v>8327</v>
      </c>
      <c r="S1533" s="16">
        <f t="shared" si="71"/>
        <v>41829.734259259261</v>
      </c>
    </row>
    <row r="1534" spans="1:19" ht="48" x14ac:dyDescent="0.2">
      <c r="A1534">
        <v>1532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69"/>
        <v>61</v>
      </c>
      <c r="O1534" t="s">
        <v>8269</v>
      </c>
      <c r="P1534">
        <f t="shared" si="70"/>
        <v>179.12</v>
      </c>
      <c r="Q1534" s="11" t="s">
        <v>8324</v>
      </c>
      <c r="R1534" t="s">
        <v>8327</v>
      </c>
      <c r="S1534" s="16">
        <f t="shared" si="71"/>
        <v>42235.117476851854</v>
      </c>
    </row>
    <row r="1535" spans="1:19" ht="32" x14ac:dyDescent="0.2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69"/>
        <v>108</v>
      </c>
      <c r="O1535" t="s">
        <v>8267</v>
      </c>
      <c r="P1535">
        <f t="shared" si="70"/>
        <v>55.2</v>
      </c>
      <c r="Q1535" s="11" t="s">
        <v>8322</v>
      </c>
      <c r="R1535" t="s">
        <v>8323</v>
      </c>
      <c r="S1535" s="16">
        <f t="shared" si="71"/>
        <v>41674.08494212963</v>
      </c>
    </row>
    <row r="1536" spans="1:19" ht="48" x14ac:dyDescent="0.2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69"/>
        <v>101</v>
      </c>
      <c r="O1536" t="s">
        <v>8267</v>
      </c>
      <c r="P1536">
        <f t="shared" si="70"/>
        <v>97.9</v>
      </c>
      <c r="Q1536" s="11" t="s">
        <v>8322</v>
      </c>
      <c r="R1536" t="s">
        <v>8323</v>
      </c>
      <c r="S1536" s="16">
        <f t="shared" si="71"/>
        <v>42047.128564814819</v>
      </c>
    </row>
    <row r="1537" spans="1:19" ht="32" x14ac:dyDescent="0.2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69"/>
        <v>101</v>
      </c>
      <c r="O1537" t="s">
        <v>8269</v>
      </c>
      <c r="P1537">
        <f t="shared" si="70"/>
        <v>126.46</v>
      </c>
      <c r="Q1537" s="11" t="s">
        <v>8324</v>
      </c>
      <c r="R1537" t="s">
        <v>8327</v>
      </c>
      <c r="S1537" s="16">
        <f t="shared" si="71"/>
        <v>42056.013124999998</v>
      </c>
    </row>
    <row r="1538" spans="1:19" ht="48" x14ac:dyDescent="0.2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72" xml:space="preserve"> ROUND(E1538/D1538*100,0)</f>
        <v>101</v>
      </c>
      <c r="O1538" t="s">
        <v>8301</v>
      </c>
      <c r="P1538">
        <f t="shared" ref="P1538:P1601" si="73">IFERROR(ROUND(E1538/L1538,2),0)</f>
        <v>178.53</v>
      </c>
      <c r="Q1538" s="11" t="s">
        <v>8324</v>
      </c>
      <c r="R1538" t="s">
        <v>8325</v>
      </c>
      <c r="S1538" s="16">
        <f t="shared" ref="S1538:S1601" si="74">(((J1538/60)/60)/24)+DATE(1970,1,1)</f>
        <v>42398.849259259259</v>
      </c>
    </row>
    <row r="1539" spans="1:19" ht="48" x14ac:dyDescent="0.2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72"/>
        <v>101</v>
      </c>
      <c r="O1539" t="s">
        <v>8301</v>
      </c>
      <c r="P1539">
        <f t="shared" si="73"/>
        <v>116.73</v>
      </c>
      <c r="Q1539" s="11" t="s">
        <v>8324</v>
      </c>
      <c r="R1539" t="s">
        <v>8325</v>
      </c>
      <c r="S1539" s="16">
        <f t="shared" si="74"/>
        <v>42360.212025462963</v>
      </c>
    </row>
    <row r="1540" spans="1:19" ht="48" x14ac:dyDescent="0.2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72"/>
        <v>101</v>
      </c>
      <c r="O1540" t="s">
        <v>8269</v>
      </c>
      <c r="P1540">
        <f t="shared" si="73"/>
        <v>131.91</v>
      </c>
      <c r="Q1540" s="11" t="s">
        <v>8324</v>
      </c>
      <c r="R1540" t="s">
        <v>8327</v>
      </c>
      <c r="S1540" s="16">
        <f t="shared" si="74"/>
        <v>41862.864675925928</v>
      </c>
    </row>
    <row r="1541" spans="1:19" ht="48" x14ac:dyDescent="0.2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72"/>
        <v>25</v>
      </c>
      <c r="O1541" t="s">
        <v>8266</v>
      </c>
      <c r="P1541">
        <f t="shared" si="73"/>
        <v>91.82</v>
      </c>
      <c r="Q1541" s="11" t="s">
        <v>8322</v>
      </c>
      <c r="R1541" t="s">
        <v>8326</v>
      </c>
      <c r="S1541" s="16">
        <f t="shared" si="74"/>
        <v>42249.064722222218</v>
      </c>
    </row>
    <row r="1542" spans="1:19" ht="48" x14ac:dyDescent="0.2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72"/>
        <v>101</v>
      </c>
      <c r="O1542" t="s">
        <v>8269</v>
      </c>
      <c r="P1542">
        <f t="shared" si="73"/>
        <v>84.17</v>
      </c>
      <c r="Q1542" s="11" t="s">
        <v>8324</v>
      </c>
      <c r="R1542" t="s">
        <v>8327</v>
      </c>
      <c r="S1542" s="16">
        <f t="shared" si="74"/>
        <v>42205.710879629631</v>
      </c>
    </row>
    <row r="1543" spans="1:19" ht="16" x14ac:dyDescent="0.2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72"/>
        <v>101</v>
      </c>
      <c r="O1543" t="s">
        <v>8269</v>
      </c>
      <c r="P1543">
        <f t="shared" si="73"/>
        <v>64.47</v>
      </c>
      <c r="Q1543" s="11" t="s">
        <v>8324</v>
      </c>
      <c r="R1543" t="s">
        <v>8327</v>
      </c>
      <c r="S1543" s="16">
        <f t="shared" si="74"/>
        <v>42053.671666666662</v>
      </c>
    </row>
    <row r="1544" spans="1:19" ht="48" x14ac:dyDescent="0.2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72"/>
        <v>101</v>
      </c>
      <c r="O1544" t="s">
        <v>8274</v>
      </c>
      <c r="P1544">
        <f t="shared" si="73"/>
        <v>63.03</v>
      </c>
      <c r="Q1544" s="11" t="s">
        <v>8328</v>
      </c>
      <c r="R1544" t="s">
        <v>8332</v>
      </c>
      <c r="S1544" s="16">
        <f t="shared" si="74"/>
        <v>40978.125046296293</v>
      </c>
    </row>
    <row r="1545" spans="1:19" ht="48" x14ac:dyDescent="0.2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72"/>
        <v>121</v>
      </c>
      <c r="O1545" t="s">
        <v>8274</v>
      </c>
      <c r="P1545">
        <f t="shared" si="73"/>
        <v>79.53</v>
      </c>
      <c r="Q1545" s="11" t="s">
        <v>8328</v>
      </c>
      <c r="R1545" t="s">
        <v>8332</v>
      </c>
      <c r="S1545" s="16">
        <f t="shared" si="74"/>
        <v>42094.236481481479</v>
      </c>
    </row>
    <row r="1546" spans="1:19" ht="16" x14ac:dyDescent="0.2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72"/>
        <v>101</v>
      </c>
      <c r="O1546" t="s">
        <v>8271</v>
      </c>
      <c r="P1546">
        <f t="shared" si="73"/>
        <v>143.66999999999999</v>
      </c>
      <c r="Q1546" s="11" t="s">
        <v>8309</v>
      </c>
      <c r="R1546" t="s">
        <v>8311</v>
      </c>
      <c r="S1546" s="16">
        <f t="shared" si="74"/>
        <v>42209.593692129631</v>
      </c>
    </row>
    <row r="1547" spans="1:19" ht="48" x14ac:dyDescent="0.2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72"/>
        <v>101</v>
      </c>
      <c r="O1547" t="s">
        <v>8269</v>
      </c>
      <c r="P1547">
        <f t="shared" si="73"/>
        <v>88.74</v>
      </c>
      <c r="Q1547" s="11" t="s">
        <v>8324</v>
      </c>
      <c r="R1547" t="s">
        <v>8327</v>
      </c>
      <c r="S1547" s="16">
        <f t="shared" si="74"/>
        <v>42754.693842592591</v>
      </c>
    </row>
    <row r="1548" spans="1:19" ht="48" x14ac:dyDescent="0.2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72"/>
        <v>108</v>
      </c>
      <c r="O1548" t="s">
        <v>8267</v>
      </c>
      <c r="P1548">
        <f t="shared" si="73"/>
        <v>86.16</v>
      </c>
      <c r="Q1548" s="11" t="s">
        <v>8322</v>
      </c>
      <c r="R1548" t="s">
        <v>8323</v>
      </c>
      <c r="S1548" s="16">
        <f t="shared" si="74"/>
        <v>40638.162465277775</v>
      </c>
    </row>
    <row r="1549" spans="1:19" ht="48" x14ac:dyDescent="0.2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72"/>
        <v>101</v>
      </c>
      <c r="O1549" t="s">
        <v>8263</v>
      </c>
      <c r="P1549">
        <f t="shared" si="73"/>
        <v>158.68</v>
      </c>
      <c r="Q1549" s="11" t="s">
        <v>8322</v>
      </c>
      <c r="R1549" t="s">
        <v>8333</v>
      </c>
      <c r="S1549" s="16">
        <f t="shared" si="74"/>
        <v>41780.068043981482</v>
      </c>
    </row>
    <row r="1550" spans="1:19" ht="48" x14ac:dyDescent="0.2">
      <c r="A1550">
        <v>1548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72"/>
        <v>151</v>
      </c>
      <c r="O1550" t="s">
        <v>8303</v>
      </c>
      <c r="P1550">
        <f t="shared" si="73"/>
        <v>100.5</v>
      </c>
      <c r="Q1550" s="11" t="s">
        <v>8324</v>
      </c>
      <c r="R1550" t="s">
        <v>8336</v>
      </c>
      <c r="S1550" s="16">
        <f t="shared" si="74"/>
        <v>42548.63853009259</v>
      </c>
    </row>
    <row r="1551" spans="1:19" ht="48" x14ac:dyDescent="0.2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72"/>
        <v>100</v>
      </c>
      <c r="O1551" t="s">
        <v>8271</v>
      </c>
      <c r="P1551">
        <f t="shared" si="73"/>
        <v>107.64</v>
      </c>
      <c r="Q1551" s="11" t="s">
        <v>8309</v>
      </c>
      <c r="R1551" t="s">
        <v>8311</v>
      </c>
      <c r="S1551" s="16">
        <f t="shared" si="74"/>
        <v>42675.690393518518</v>
      </c>
    </row>
    <row r="1552" spans="1:19" ht="48" x14ac:dyDescent="0.2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72"/>
        <v>120</v>
      </c>
      <c r="O1552" t="s">
        <v>8272</v>
      </c>
      <c r="P1552">
        <f t="shared" si="73"/>
        <v>17.82</v>
      </c>
      <c r="Q1552" s="11" t="s">
        <v>8312</v>
      </c>
      <c r="R1552" t="s">
        <v>8334</v>
      </c>
      <c r="S1552" s="16">
        <f t="shared" si="74"/>
        <v>41598.420046296298</v>
      </c>
    </row>
    <row r="1553" spans="1:19" ht="32" x14ac:dyDescent="0.2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72"/>
        <v>120</v>
      </c>
      <c r="O1553" t="s">
        <v>8277</v>
      </c>
      <c r="P1553">
        <f t="shared" si="73"/>
        <v>48.55</v>
      </c>
      <c r="Q1553" s="11" t="s">
        <v>8328</v>
      </c>
      <c r="R1553" t="s">
        <v>8329</v>
      </c>
      <c r="S1553" s="16">
        <f t="shared" si="74"/>
        <v>41453.076319444444</v>
      </c>
    </row>
    <row r="1554" spans="1:19" ht="48" x14ac:dyDescent="0.2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72"/>
        <v>153</v>
      </c>
      <c r="O1554" t="s">
        <v>8269</v>
      </c>
      <c r="P1554">
        <f t="shared" si="73"/>
        <v>143.1</v>
      </c>
      <c r="Q1554" s="11" t="s">
        <v>8324</v>
      </c>
      <c r="R1554" t="s">
        <v>8327</v>
      </c>
      <c r="S1554" s="16">
        <f t="shared" si="74"/>
        <v>42429.991724537031</v>
      </c>
    </row>
    <row r="1555" spans="1:19" ht="48" x14ac:dyDescent="0.2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72"/>
        <v>100</v>
      </c>
      <c r="O1555" t="s">
        <v>8298</v>
      </c>
      <c r="P1555">
        <f t="shared" si="73"/>
        <v>143</v>
      </c>
      <c r="Q1555" s="11" t="s">
        <v>8328</v>
      </c>
      <c r="R1555" t="s">
        <v>8342</v>
      </c>
      <c r="S1555" s="16">
        <f t="shared" si="74"/>
        <v>42039.951087962967</v>
      </c>
    </row>
    <row r="1556" spans="1:19" ht="16" x14ac:dyDescent="0.2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72"/>
        <v>100</v>
      </c>
      <c r="O1556" t="s">
        <v>8274</v>
      </c>
      <c r="P1556">
        <f t="shared" si="73"/>
        <v>75.05</v>
      </c>
      <c r="Q1556" s="11" t="s">
        <v>8328</v>
      </c>
      <c r="R1556" t="s">
        <v>8332</v>
      </c>
      <c r="S1556" s="16">
        <f t="shared" si="74"/>
        <v>41626.916284722225</v>
      </c>
    </row>
    <row r="1557" spans="1:19" ht="48" x14ac:dyDescent="0.2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72"/>
        <v>18</v>
      </c>
      <c r="O1557" t="s">
        <v>8269</v>
      </c>
      <c r="P1557">
        <f t="shared" si="73"/>
        <v>32.979999999999997</v>
      </c>
      <c r="Q1557" s="11" t="s">
        <v>8324</v>
      </c>
      <c r="R1557" t="s">
        <v>8327</v>
      </c>
      <c r="S1557" s="16">
        <f t="shared" si="74"/>
        <v>42436.509108796294</v>
      </c>
    </row>
    <row r="1558" spans="1:19" ht="32" x14ac:dyDescent="0.2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72"/>
        <v>60</v>
      </c>
      <c r="O1558" t="s">
        <v>8266</v>
      </c>
      <c r="P1558">
        <f t="shared" si="73"/>
        <v>3000</v>
      </c>
      <c r="Q1558" s="11" t="s">
        <v>8322</v>
      </c>
      <c r="R1558" t="s">
        <v>8326</v>
      </c>
      <c r="S1558" s="16">
        <f t="shared" si="74"/>
        <v>42721.075949074075</v>
      </c>
    </row>
    <row r="1559" spans="1:19" ht="48" x14ac:dyDescent="0.2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72"/>
        <v>100</v>
      </c>
      <c r="O1559" t="s">
        <v>8274</v>
      </c>
      <c r="P1559">
        <f t="shared" si="73"/>
        <v>136.36000000000001</v>
      </c>
      <c r="Q1559" s="11" t="s">
        <v>8328</v>
      </c>
      <c r="R1559" t="s">
        <v>8332</v>
      </c>
      <c r="S1559" s="16">
        <f t="shared" si="74"/>
        <v>41864.76866898148</v>
      </c>
    </row>
    <row r="1560" spans="1:19" ht="48" x14ac:dyDescent="0.2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72"/>
        <v>100</v>
      </c>
      <c r="O1560" t="s">
        <v>8277</v>
      </c>
      <c r="P1560">
        <f t="shared" si="73"/>
        <v>78.95</v>
      </c>
      <c r="Q1560" s="11" t="s">
        <v>8328</v>
      </c>
      <c r="R1560" t="s">
        <v>8329</v>
      </c>
      <c r="S1560" s="16">
        <f t="shared" si="74"/>
        <v>40818.58489583333</v>
      </c>
    </row>
    <row r="1561" spans="1:19" ht="32" x14ac:dyDescent="0.2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72"/>
        <v>100</v>
      </c>
      <c r="O1561" t="s">
        <v>8269</v>
      </c>
      <c r="P1561">
        <f t="shared" si="73"/>
        <v>272.73</v>
      </c>
      <c r="Q1561" s="11" t="s">
        <v>8324</v>
      </c>
      <c r="R1561" t="s">
        <v>8327</v>
      </c>
      <c r="S1561" s="16">
        <f t="shared" si="74"/>
        <v>41758.839675925927</v>
      </c>
    </row>
    <row r="1562" spans="1:19" ht="48" x14ac:dyDescent="0.2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72"/>
        <v>100</v>
      </c>
      <c r="O1562" t="s">
        <v>8269</v>
      </c>
      <c r="P1562">
        <f t="shared" si="73"/>
        <v>176.47</v>
      </c>
      <c r="Q1562" s="11" t="s">
        <v>8324</v>
      </c>
      <c r="R1562" t="s">
        <v>8327</v>
      </c>
      <c r="S1562" s="16">
        <f t="shared" si="74"/>
        <v>41765.610798611109</v>
      </c>
    </row>
    <row r="1563" spans="1:19" ht="48" x14ac:dyDescent="0.2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72"/>
        <v>100</v>
      </c>
      <c r="O1563" t="s">
        <v>8269</v>
      </c>
      <c r="P1563">
        <f t="shared" si="73"/>
        <v>115.38</v>
      </c>
      <c r="Q1563" s="11" t="s">
        <v>8324</v>
      </c>
      <c r="R1563" t="s">
        <v>8327</v>
      </c>
      <c r="S1563" s="16">
        <f t="shared" si="74"/>
        <v>41879.959050925929</v>
      </c>
    </row>
    <row r="1564" spans="1:19" ht="32" x14ac:dyDescent="0.2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72"/>
        <v>120</v>
      </c>
      <c r="O1564" t="s">
        <v>8269</v>
      </c>
      <c r="P1564">
        <f t="shared" si="73"/>
        <v>88.24</v>
      </c>
      <c r="Q1564" s="11" t="s">
        <v>8324</v>
      </c>
      <c r="R1564" t="s">
        <v>8327</v>
      </c>
      <c r="S1564" s="16">
        <f t="shared" si="74"/>
        <v>41828.736921296295</v>
      </c>
    </row>
    <row r="1565" spans="1:19" ht="48" x14ac:dyDescent="0.2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72"/>
        <v>120</v>
      </c>
      <c r="O1565" t="s">
        <v>8303</v>
      </c>
      <c r="P1565">
        <f t="shared" si="73"/>
        <v>111.11</v>
      </c>
      <c r="Q1565" s="11" t="s">
        <v>8324</v>
      </c>
      <c r="R1565" t="s">
        <v>8336</v>
      </c>
      <c r="S1565" s="16">
        <f t="shared" si="74"/>
        <v>41808.881215277775</v>
      </c>
    </row>
    <row r="1566" spans="1:19" ht="48" x14ac:dyDescent="0.2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72"/>
        <v>120</v>
      </c>
      <c r="O1566" t="s">
        <v>8303</v>
      </c>
      <c r="P1566">
        <f t="shared" si="73"/>
        <v>100</v>
      </c>
      <c r="Q1566" s="11" t="s">
        <v>8324</v>
      </c>
      <c r="R1566" t="s">
        <v>8336</v>
      </c>
      <c r="S1566" s="16">
        <f t="shared" si="74"/>
        <v>42166.219733796301</v>
      </c>
    </row>
    <row r="1567" spans="1:19" ht="48" x14ac:dyDescent="0.2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72"/>
        <v>5</v>
      </c>
      <c r="O1567" t="s">
        <v>8268</v>
      </c>
      <c r="P1567">
        <f t="shared" si="73"/>
        <v>136.09</v>
      </c>
      <c r="Q1567" s="11" t="s">
        <v>8322</v>
      </c>
      <c r="R1567" t="s">
        <v>8340</v>
      </c>
      <c r="S1567" s="16">
        <f t="shared" si="74"/>
        <v>40858.762141203704</v>
      </c>
    </row>
    <row r="1568" spans="1:19" ht="48" x14ac:dyDescent="0.2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72"/>
        <v>37</v>
      </c>
      <c r="O1568" t="s">
        <v>8269</v>
      </c>
      <c r="P1568">
        <f t="shared" si="73"/>
        <v>83.14</v>
      </c>
      <c r="Q1568" s="11" t="s">
        <v>8324</v>
      </c>
      <c r="R1568" t="s">
        <v>8327</v>
      </c>
      <c r="S1568" s="16">
        <f t="shared" si="74"/>
        <v>41939.8122337963</v>
      </c>
    </row>
    <row r="1569" spans="1:19" ht="48" x14ac:dyDescent="0.2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72"/>
        <v>120</v>
      </c>
      <c r="O1569" t="s">
        <v>8295</v>
      </c>
      <c r="P1569">
        <f t="shared" si="73"/>
        <v>30.2</v>
      </c>
      <c r="Q1569" s="11" t="s">
        <v>8317</v>
      </c>
      <c r="R1569" t="s">
        <v>8318</v>
      </c>
      <c r="S1569" s="16">
        <f t="shared" si="74"/>
        <v>41663.500659722224</v>
      </c>
    </row>
    <row r="1570" spans="1:19" ht="48" x14ac:dyDescent="0.2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72"/>
        <v>5</v>
      </c>
      <c r="O1570" t="s">
        <v>8280</v>
      </c>
      <c r="P1570">
        <f t="shared" si="73"/>
        <v>80.3</v>
      </c>
      <c r="Q1570" s="11" t="s">
        <v>8317</v>
      </c>
      <c r="R1570" t="s">
        <v>8335</v>
      </c>
      <c r="S1570" s="16">
        <f t="shared" si="74"/>
        <v>41771.40996527778</v>
      </c>
    </row>
    <row r="1571" spans="1:19" ht="48" x14ac:dyDescent="0.2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72"/>
        <v>59</v>
      </c>
      <c r="O1571" t="s">
        <v>8292</v>
      </c>
      <c r="P1571">
        <f t="shared" si="73"/>
        <v>70.599999999999994</v>
      </c>
      <c r="Q1571" s="11" t="s">
        <v>8309</v>
      </c>
      <c r="R1571" t="s">
        <v>8319</v>
      </c>
      <c r="S1571" s="16">
        <f t="shared" si="74"/>
        <v>42129.226388888885</v>
      </c>
    </row>
    <row r="1572" spans="1:19" ht="48" x14ac:dyDescent="0.2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72"/>
        <v>30</v>
      </c>
      <c r="O1572" t="s">
        <v>8271</v>
      </c>
      <c r="P1572">
        <f t="shared" si="73"/>
        <v>134.55000000000001</v>
      </c>
      <c r="Q1572" s="11" t="s">
        <v>8309</v>
      </c>
      <c r="R1572" t="s">
        <v>8311</v>
      </c>
      <c r="S1572" s="16">
        <f t="shared" si="74"/>
        <v>42325.684189814812</v>
      </c>
    </row>
    <row r="1573" spans="1:19" ht="48" x14ac:dyDescent="0.2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72"/>
        <v>102</v>
      </c>
      <c r="O1573" t="s">
        <v>8269</v>
      </c>
      <c r="P1573">
        <f t="shared" si="73"/>
        <v>44.76</v>
      </c>
      <c r="Q1573" s="11" t="s">
        <v>8324</v>
      </c>
      <c r="R1573" t="s">
        <v>8327</v>
      </c>
      <c r="S1573" s="16">
        <f t="shared" si="74"/>
        <v>42193.723912037036</v>
      </c>
    </row>
    <row r="1574" spans="1:19" ht="32" x14ac:dyDescent="0.2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72"/>
        <v>118</v>
      </c>
      <c r="O1574" t="s">
        <v>8269</v>
      </c>
      <c r="P1574">
        <f t="shared" si="73"/>
        <v>39.81</v>
      </c>
      <c r="Q1574" s="11" t="s">
        <v>8324</v>
      </c>
      <c r="R1574" t="s">
        <v>8327</v>
      </c>
      <c r="S1574" s="16">
        <f t="shared" si="74"/>
        <v>41815.569212962961</v>
      </c>
    </row>
    <row r="1575" spans="1:19" ht="48" x14ac:dyDescent="0.2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72"/>
        <v>109</v>
      </c>
      <c r="O1575" t="s">
        <v>8283</v>
      </c>
      <c r="P1575">
        <f t="shared" si="73"/>
        <v>89.24</v>
      </c>
      <c r="Q1575" s="11" t="s">
        <v>8314</v>
      </c>
      <c r="R1575" t="s">
        <v>8315</v>
      </c>
      <c r="S1575" s="16">
        <f t="shared" si="74"/>
        <v>42419.603703703702</v>
      </c>
    </row>
    <row r="1576" spans="1:19" ht="48" x14ac:dyDescent="0.2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72"/>
        <v>117</v>
      </c>
      <c r="O1576" t="s">
        <v>8269</v>
      </c>
      <c r="P1576">
        <f t="shared" si="73"/>
        <v>57.55</v>
      </c>
      <c r="Q1576" s="11" t="s">
        <v>8324</v>
      </c>
      <c r="R1576" t="s">
        <v>8327</v>
      </c>
      <c r="S1576" s="16">
        <f t="shared" si="74"/>
        <v>41781.666770833333</v>
      </c>
    </row>
    <row r="1577" spans="1:19" ht="48" x14ac:dyDescent="0.2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72"/>
        <v>147</v>
      </c>
      <c r="O1577" t="s">
        <v>8274</v>
      </c>
      <c r="P1577">
        <f t="shared" si="73"/>
        <v>91.63</v>
      </c>
      <c r="Q1577" s="11" t="s">
        <v>8328</v>
      </c>
      <c r="R1577" t="s">
        <v>8332</v>
      </c>
      <c r="S1577" s="16">
        <f t="shared" si="74"/>
        <v>41933.838171296295</v>
      </c>
    </row>
    <row r="1578" spans="1:19" ht="48" x14ac:dyDescent="0.2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72"/>
        <v>195</v>
      </c>
      <c r="O1578" t="s">
        <v>8277</v>
      </c>
      <c r="P1578">
        <f t="shared" si="73"/>
        <v>27.39</v>
      </c>
      <c r="Q1578" s="11" t="s">
        <v>8328</v>
      </c>
      <c r="R1578" t="s">
        <v>8329</v>
      </c>
      <c r="S1578" s="16">
        <f t="shared" si="74"/>
        <v>40456.954351851848</v>
      </c>
    </row>
    <row r="1579" spans="1:19" ht="48" x14ac:dyDescent="0.2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72"/>
        <v>107</v>
      </c>
      <c r="O1579" t="s">
        <v>8269</v>
      </c>
      <c r="P1579">
        <f t="shared" si="73"/>
        <v>63.7</v>
      </c>
      <c r="Q1579" s="11" t="s">
        <v>8324</v>
      </c>
      <c r="R1579" t="s">
        <v>8327</v>
      </c>
      <c r="S1579" s="16">
        <f t="shared" si="74"/>
        <v>42448.821585648147</v>
      </c>
    </row>
    <row r="1580" spans="1:19" ht="32" x14ac:dyDescent="0.2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72"/>
        <v>293</v>
      </c>
      <c r="O1580" t="s">
        <v>8267</v>
      </c>
      <c r="P1580">
        <f t="shared" si="73"/>
        <v>36.61</v>
      </c>
      <c r="Q1580" s="11" t="s">
        <v>8322</v>
      </c>
      <c r="R1580" t="s">
        <v>8323</v>
      </c>
      <c r="S1580" s="16">
        <f t="shared" si="74"/>
        <v>41333.837187500001</v>
      </c>
    </row>
    <row r="1581" spans="1:19" ht="48" x14ac:dyDescent="0.2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72"/>
        <v>103</v>
      </c>
      <c r="O1581" t="s">
        <v>8269</v>
      </c>
      <c r="P1581">
        <f t="shared" si="73"/>
        <v>83.57</v>
      </c>
      <c r="Q1581" s="11" t="s">
        <v>8324</v>
      </c>
      <c r="R1581" t="s">
        <v>8327</v>
      </c>
      <c r="S1581" s="16">
        <f t="shared" si="74"/>
        <v>41792.542986111112</v>
      </c>
    </row>
    <row r="1582" spans="1:19" ht="16" x14ac:dyDescent="0.2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72"/>
        <v>108</v>
      </c>
      <c r="O1582" t="s">
        <v>8269</v>
      </c>
      <c r="P1582">
        <f t="shared" si="73"/>
        <v>83.51</v>
      </c>
      <c r="Q1582" s="11" t="s">
        <v>8324</v>
      </c>
      <c r="R1582" t="s">
        <v>8327</v>
      </c>
      <c r="S1582" s="16">
        <f t="shared" si="74"/>
        <v>42268.127696759257</v>
      </c>
    </row>
    <row r="1583" spans="1:19" ht="48" x14ac:dyDescent="0.2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72"/>
        <v>145</v>
      </c>
      <c r="O1583" t="s">
        <v>8274</v>
      </c>
      <c r="P1583">
        <f t="shared" si="73"/>
        <v>47.67</v>
      </c>
      <c r="Q1583" s="11" t="s">
        <v>8328</v>
      </c>
      <c r="R1583" t="s">
        <v>8332</v>
      </c>
      <c r="S1583" s="16">
        <f t="shared" si="74"/>
        <v>40895.897974537038</v>
      </c>
    </row>
    <row r="1584" spans="1:19" ht="48" x14ac:dyDescent="0.2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72"/>
        <v>2</v>
      </c>
      <c r="O1584" t="s">
        <v>8271</v>
      </c>
      <c r="P1584">
        <f t="shared" si="73"/>
        <v>160.5</v>
      </c>
      <c r="Q1584" s="11" t="s">
        <v>8309</v>
      </c>
      <c r="R1584" t="s">
        <v>8311</v>
      </c>
      <c r="S1584" s="16">
        <f t="shared" si="74"/>
        <v>42185.058993055558</v>
      </c>
    </row>
    <row r="1585" spans="1:19" ht="48" x14ac:dyDescent="0.2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72"/>
        <v>192</v>
      </c>
      <c r="O1585" t="s">
        <v>8293</v>
      </c>
      <c r="P1585">
        <f t="shared" si="73"/>
        <v>23.65</v>
      </c>
      <c r="Q1585" s="11" t="s">
        <v>8309</v>
      </c>
      <c r="R1585" t="s">
        <v>8310</v>
      </c>
      <c r="S1585" s="16">
        <f t="shared" si="74"/>
        <v>41737.097499999996</v>
      </c>
    </row>
    <row r="1586" spans="1:19" ht="48" x14ac:dyDescent="0.2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72"/>
        <v>125</v>
      </c>
      <c r="O1586" t="s">
        <v>8290</v>
      </c>
      <c r="P1586">
        <f t="shared" si="73"/>
        <v>32.01</v>
      </c>
      <c r="Q1586" s="11" t="s">
        <v>8328</v>
      </c>
      <c r="R1586" t="s">
        <v>8339</v>
      </c>
      <c r="S1586" s="16">
        <f t="shared" si="74"/>
        <v>40592.704652777778</v>
      </c>
    </row>
    <row r="1587" spans="1:19" ht="48" x14ac:dyDescent="0.2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72"/>
        <v>339</v>
      </c>
      <c r="O1587" t="s">
        <v>8269</v>
      </c>
      <c r="P1587">
        <f t="shared" si="73"/>
        <v>62.59</v>
      </c>
      <c r="Q1587" s="11" t="s">
        <v>8324</v>
      </c>
      <c r="R1587" t="s">
        <v>8327</v>
      </c>
      <c r="S1587" s="16">
        <f t="shared" si="74"/>
        <v>42462.140868055561</v>
      </c>
    </row>
    <row r="1588" spans="1:19" ht="32" x14ac:dyDescent="0.2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72"/>
        <v>128</v>
      </c>
      <c r="O1588" t="s">
        <v>8269</v>
      </c>
      <c r="P1588">
        <f t="shared" si="73"/>
        <v>57.52</v>
      </c>
      <c r="Q1588" s="11" t="s">
        <v>8324</v>
      </c>
      <c r="R1588" t="s">
        <v>8327</v>
      </c>
      <c r="S1588" s="16">
        <f t="shared" si="74"/>
        <v>42590.472685185188</v>
      </c>
    </row>
    <row r="1589" spans="1:19" ht="48" x14ac:dyDescent="0.2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72"/>
        <v>19</v>
      </c>
      <c r="O1589" t="s">
        <v>8282</v>
      </c>
      <c r="P1589">
        <f t="shared" si="73"/>
        <v>358.88</v>
      </c>
      <c r="Q1589" s="11" t="s">
        <v>8320</v>
      </c>
      <c r="R1589" t="s">
        <v>8346</v>
      </c>
      <c r="S1589" s="16">
        <f t="shared" si="74"/>
        <v>42150.485439814816</v>
      </c>
    </row>
    <row r="1590" spans="1:19" ht="48" x14ac:dyDescent="0.2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72"/>
        <v>287</v>
      </c>
      <c r="O1590" t="s">
        <v>8269</v>
      </c>
      <c r="P1590">
        <f t="shared" si="73"/>
        <v>58.57</v>
      </c>
      <c r="Q1590" s="11" t="s">
        <v>8324</v>
      </c>
      <c r="R1590" t="s">
        <v>8327</v>
      </c>
      <c r="S1590" s="16">
        <f t="shared" si="74"/>
        <v>42451.095856481479</v>
      </c>
    </row>
    <row r="1591" spans="1:19" ht="48" x14ac:dyDescent="0.2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72"/>
        <v>115</v>
      </c>
      <c r="O1591" t="s">
        <v>8269</v>
      </c>
      <c r="P1591">
        <f t="shared" si="73"/>
        <v>30.19</v>
      </c>
      <c r="Q1591" s="11" t="s">
        <v>8324</v>
      </c>
      <c r="R1591" t="s">
        <v>8327</v>
      </c>
      <c r="S1591" s="16">
        <f t="shared" si="74"/>
        <v>41938.709421296298</v>
      </c>
    </row>
    <row r="1592" spans="1:19" ht="48" x14ac:dyDescent="0.2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72"/>
        <v>143</v>
      </c>
      <c r="O1592" t="s">
        <v>8303</v>
      </c>
      <c r="P1592">
        <f t="shared" si="73"/>
        <v>48.54</v>
      </c>
      <c r="Q1592" s="11" t="s">
        <v>8324</v>
      </c>
      <c r="R1592" t="s">
        <v>8336</v>
      </c>
      <c r="S1592" s="16">
        <f t="shared" si="74"/>
        <v>41887.111354166671</v>
      </c>
    </row>
    <row r="1593" spans="1:19" ht="48" x14ac:dyDescent="0.2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72"/>
        <v>110</v>
      </c>
      <c r="O1593" t="s">
        <v>8269</v>
      </c>
      <c r="P1593">
        <f t="shared" si="73"/>
        <v>77.22</v>
      </c>
      <c r="Q1593" s="11" t="s">
        <v>8324</v>
      </c>
      <c r="R1593" t="s">
        <v>8327</v>
      </c>
      <c r="S1593" s="16">
        <f t="shared" si="74"/>
        <v>41898.168125000004</v>
      </c>
    </row>
    <row r="1594" spans="1:19" ht="48" x14ac:dyDescent="0.2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72"/>
        <v>114</v>
      </c>
      <c r="O1594" t="s">
        <v>8269</v>
      </c>
      <c r="P1594">
        <f t="shared" si="73"/>
        <v>64.91</v>
      </c>
      <c r="Q1594" s="11" t="s">
        <v>8324</v>
      </c>
      <c r="R1594" t="s">
        <v>8327</v>
      </c>
      <c r="S1594" s="16">
        <f t="shared" si="74"/>
        <v>42506.760405092587</v>
      </c>
    </row>
    <row r="1595" spans="1:19" ht="32" x14ac:dyDescent="0.2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72"/>
        <v>3</v>
      </c>
      <c r="O1595" t="s">
        <v>8271</v>
      </c>
      <c r="P1595">
        <f t="shared" si="73"/>
        <v>74.790000000000006</v>
      </c>
      <c r="Q1595" s="11" t="s">
        <v>8309</v>
      </c>
      <c r="R1595" t="s">
        <v>8311</v>
      </c>
      <c r="S1595" s="16">
        <f t="shared" si="74"/>
        <v>42422.107129629629</v>
      </c>
    </row>
    <row r="1596" spans="1:19" ht="48" x14ac:dyDescent="0.2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72"/>
        <v>189</v>
      </c>
      <c r="O1596" t="s">
        <v>8274</v>
      </c>
      <c r="P1596">
        <f t="shared" si="73"/>
        <v>43.06</v>
      </c>
      <c r="Q1596" s="11" t="s">
        <v>8328</v>
      </c>
      <c r="R1596" t="s">
        <v>8332</v>
      </c>
      <c r="S1596" s="16">
        <f t="shared" si="74"/>
        <v>42424.161898148144</v>
      </c>
    </row>
    <row r="1597" spans="1:19" ht="32" x14ac:dyDescent="0.2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72"/>
        <v>114</v>
      </c>
      <c r="O1597" t="s">
        <v>8274</v>
      </c>
      <c r="P1597">
        <f t="shared" si="73"/>
        <v>27.32</v>
      </c>
      <c r="Q1597" s="11" t="s">
        <v>8328</v>
      </c>
      <c r="R1597" t="s">
        <v>8332</v>
      </c>
      <c r="S1597" s="16">
        <f t="shared" si="74"/>
        <v>42401.154930555553</v>
      </c>
    </row>
    <row r="1598" spans="1:19" ht="48" x14ac:dyDescent="0.2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72"/>
        <v>11</v>
      </c>
      <c r="O1598" t="s">
        <v>8300</v>
      </c>
      <c r="P1598">
        <f t="shared" si="73"/>
        <v>33.76</v>
      </c>
      <c r="Q1598" s="11" t="s">
        <v>8309</v>
      </c>
      <c r="R1598" t="s">
        <v>8341</v>
      </c>
      <c r="S1598" s="16">
        <f t="shared" si="74"/>
        <v>41962.749027777783</v>
      </c>
    </row>
    <row r="1599" spans="1:19" ht="48" x14ac:dyDescent="0.2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72"/>
        <v>123</v>
      </c>
      <c r="O1599" t="s">
        <v>8274</v>
      </c>
      <c r="P1599">
        <f t="shared" si="73"/>
        <v>74.61</v>
      </c>
      <c r="Q1599" s="11" t="s">
        <v>8328</v>
      </c>
      <c r="R1599" t="s">
        <v>8332</v>
      </c>
      <c r="S1599" s="16">
        <f t="shared" si="74"/>
        <v>40665.949976851851</v>
      </c>
    </row>
    <row r="1600" spans="1:19" ht="48" x14ac:dyDescent="0.2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72"/>
        <v>142</v>
      </c>
      <c r="O1600" t="s">
        <v>8267</v>
      </c>
      <c r="P1600">
        <f t="shared" si="73"/>
        <v>65.88</v>
      </c>
      <c r="Q1600" s="11" t="s">
        <v>8322</v>
      </c>
      <c r="R1600" t="s">
        <v>8323</v>
      </c>
      <c r="S1600" s="16">
        <f t="shared" si="74"/>
        <v>42292.539548611108</v>
      </c>
    </row>
    <row r="1601" spans="1:19" ht="32" x14ac:dyDescent="0.2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72"/>
        <v>142</v>
      </c>
      <c r="O1601" t="s">
        <v>8290</v>
      </c>
      <c r="P1601">
        <f t="shared" si="73"/>
        <v>88.47</v>
      </c>
      <c r="Q1601" s="11" t="s">
        <v>8328</v>
      </c>
      <c r="R1601" t="s">
        <v>8339</v>
      </c>
      <c r="S1601" s="16">
        <f t="shared" si="74"/>
        <v>41526.435613425929</v>
      </c>
    </row>
    <row r="1602" spans="1:19" ht="48" x14ac:dyDescent="0.2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75" xml:space="preserve"> ROUND(E1602/D1602*100,0)</f>
        <v>103</v>
      </c>
      <c r="O1602" t="s">
        <v>8274</v>
      </c>
      <c r="P1602">
        <f t="shared" ref="P1602:P1665" si="76">IFERROR(ROUND(E1602/L1602,2),0)</f>
        <v>88.33</v>
      </c>
      <c r="Q1602" s="11" t="s">
        <v>8328</v>
      </c>
      <c r="R1602" t="s">
        <v>8332</v>
      </c>
      <c r="S1602" s="16">
        <f t="shared" ref="S1602:S1665" si="77">(((J1602/60)/60)/24)+DATE(1970,1,1)</f>
        <v>41442.741249999999</v>
      </c>
    </row>
    <row r="1603" spans="1:19" ht="48" x14ac:dyDescent="0.2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75"/>
        <v>47</v>
      </c>
      <c r="O1603" t="s">
        <v>8269</v>
      </c>
      <c r="P1603">
        <f t="shared" si="76"/>
        <v>166.06</v>
      </c>
      <c r="Q1603" s="11" t="s">
        <v>8324</v>
      </c>
      <c r="R1603" t="s">
        <v>8327</v>
      </c>
      <c r="S1603" s="16">
        <f t="shared" si="77"/>
        <v>41804.937083333331</v>
      </c>
    </row>
    <row r="1604" spans="1:19" ht="32" x14ac:dyDescent="0.2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75"/>
        <v>112</v>
      </c>
      <c r="O1604" t="s">
        <v>8269</v>
      </c>
      <c r="P1604">
        <f t="shared" si="76"/>
        <v>41.24</v>
      </c>
      <c r="Q1604" s="11" t="s">
        <v>8324</v>
      </c>
      <c r="R1604" t="s">
        <v>8327</v>
      </c>
      <c r="S1604" s="16">
        <f t="shared" si="77"/>
        <v>42284.516064814816</v>
      </c>
    </row>
    <row r="1605" spans="1:19" ht="32" x14ac:dyDescent="0.2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75"/>
        <v>140</v>
      </c>
      <c r="O1605" t="s">
        <v>8269</v>
      </c>
      <c r="P1605">
        <f t="shared" si="76"/>
        <v>50.98</v>
      </c>
      <c r="Q1605" s="11" t="s">
        <v>8324</v>
      </c>
      <c r="R1605" t="s">
        <v>8327</v>
      </c>
      <c r="S1605" s="16">
        <f t="shared" si="77"/>
        <v>42016.706678240742</v>
      </c>
    </row>
    <row r="1606" spans="1:19" ht="32" x14ac:dyDescent="0.2">
      <c r="A1606">
        <v>1604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75"/>
        <v>112</v>
      </c>
      <c r="O1606" t="s">
        <v>8299</v>
      </c>
      <c r="P1606">
        <f t="shared" si="76"/>
        <v>56</v>
      </c>
      <c r="Q1606" s="11" t="s">
        <v>8309</v>
      </c>
      <c r="R1606" t="s">
        <v>8316</v>
      </c>
      <c r="S1606" s="16">
        <f t="shared" si="77"/>
        <v>42128.628113425926</v>
      </c>
    </row>
    <row r="1607" spans="1:19" ht="48" x14ac:dyDescent="0.2">
      <c r="A1607">
        <v>1605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75"/>
        <v>23</v>
      </c>
      <c r="O1607" t="s">
        <v>8269</v>
      </c>
      <c r="P1607">
        <f t="shared" si="76"/>
        <v>96.55</v>
      </c>
      <c r="Q1607" s="11" t="s">
        <v>8324</v>
      </c>
      <c r="R1607" t="s">
        <v>8327</v>
      </c>
      <c r="S1607" s="16">
        <f t="shared" si="77"/>
        <v>42192.905694444446</v>
      </c>
    </row>
    <row r="1608" spans="1:19" ht="48" x14ac:dyDescent="0.2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75"/>
        <v>140</v>
      </c>
      <c r="O1608" t="s">
        <v>8290</v>
      </c>
      <c r="P1608">
        <f t="shared" si="76"/>
        <v>53.75</v>
      </c>
      <c r="Q1608" s="11" t="s">
        <v>8328</v>
      </c>
      <c r="R1608" t="s">
        <v>8339</v>
      </c>
      <c r="S1608" s="16">
        <f t="shared" si="77"/>
        <v>42461.885138888887</v>
      </c>
    </row>
    <row r="1609" spans="1:19" ht="48" x14ac:dyDescent="0.2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75"/>
        <v>43</v>
      </c>
      <c r="O1609" t="s">
        <v>8281</v>
      </c>
      <c r="P1609">
        <f t="shared" si="76"/>
        <v>58.08</v>
      </c>
      <c r="Q1609" s="11" t="s">
        <v>8317</v>
      </c>
      <c r="R1609" t="s">
        <v>8345</v>
      </c>
      <c r="S1609" s="16">
        <f t="shared" si="77"/>
        <v>41733.716435185182</v>
      </c>
    </row>
    <row r="1610" spans="1:19" ht="48" x14ac:dyDescent="0.2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75"/>
        <v>110</v>
      </c>
      <c r="O1610" t="s">
        <v>8269</v>
      </c>
      <c r="P1610">
        <f t="shared" si="76"/>
        <v>81.03</v>
      </c>
      <c r="Q1610" s="11" t="s">
        <v>8324</v>
      </c>
      <c r="R1610" t="s">
        <v>8327</v>
      </c>
      <c r="S1610" s="16">
        <f t="shared" si="77"/>
        <v>41901.282025462962</v>
      </c>
    </row>
    <row r="1611" spans="1:19" ht="48" x14ac:dyDescent="0.2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75"/>
        <v>110</v>
      </c>
      <c r="O1611" t="s">
        <v>8263</v>
      </c>
      <c r="P1611">
        <f t="shared" si="76"/>
        <v>41.68</v>
      </c>
      <c r="Q1611" s="11" t="s">
        <v>8322</v>
      </c>
      <c r="R1611" t="s">
        <v>8333</v>
      </c>
      <c r="S1611" s="16">
        <f t="shared" si="77"/>
        <v>41375.057222222218</v>
      </c>
    </row>
    <row r="1612" spans="1:19" ht="48" x14ac:dyDescent="0.2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75"/>
        <v>100</v>
      </c>
      <c r="O1612" t="s">
        <v>8269</v>
      </c>
      <c r="P1612">
        <f t="shared" si="76"/>
        <v>125</v>
      </c>
      <c r="Q1612" s="11" t="s">
        <v>8324</v>
      </c>
      <c r="R1612" t="s">
        <v>8327</v>
      </c>
      <c r="S1612" s="16">
        <f t="shared" si="77"/>
        <v>42442.623344907406</v>
      </c>
    </row>
    <row r="1613" spans="1:19" ht="48" x14ac:dyDescent="0.2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75"/>
        <v>23</v>
      </c>
      <c r="O1613" t="s">
        <v>8268</v>
      </c>
      <c r="P1613">
        <f t="shared" si="76"/>
        <v>39.229999999999997</v>
      </c>
      <c r="Q1613" s="11" t="s">
        <v>8322</v>
      </c>
      <c r="R1613" t="s">
        <v>8340</v>
      </c>
      <c r="S1613" s="16">
        <f t="shared" si="77"/>
        <v>41218.391446759262</v>
      </c>
    </row>
    <row r="1614" spans="1:19" ht="48" x14ac:dyDescent="0.2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75"/>
        <v>110</v>
      </c>
      <c r="O1614" t="s">
        <v>8269</v>
      </c>
      <c r="P1614">
        <f t="shared" si="76"/>
        <v>61.02</v>
      </c>
      <c r="Q1614" s="11" t="s">
        <v>8324</v>
      </c>
      <c r="R1614" t="s">
        <v>8327</v>
      </c>
      <c r="S1614" s="16">
        <f t="shared" si="77"/>
        <v>42264.29178240741</v>
      </c>
    </row>
    <row r="1615" spans="1:19" ht="48" x14ac:dyDescent="0.2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75"/>
        <v>144</v>
      </c>
      <c r="O1615" t="s">
        <v>8272</v>
      </c>
      <c r="P1615">
        <f t="shared" si="76"/>
        <v>66.709999999999994</v>
      </c>
      <c r="Q1615" s="11" t="s">
        <v>8312</v>
      </c>
      <c r="R1615" t="s">
        <v>8334</v>
      </c>
      <c r="S1615" s="16">
        <f t="shared" si="77"/>
        <v>40909.649201388893</v>
      </c>
    </row>
    <row r="1616" spans="1:19" ht="48" x14ac:dyDescent="0.2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75"/>
        <v>109</v>
      </c>
      <c r="O1616" t="s">
        <v>8277</v>
      </c>
      <c r="P1616">
        <f t="shared" si="76"/>
        <v>50.63</v>
      </c>
      <c r="Q1616" s="11" t="s">
        <v>8328</v>
      </c>
      <c r="R1616" t="s">
        <v>8329</v>
      </c>
      <c r="S1616" s="16">
        <f t="shared" si="77"/>
        <v>41160.871886574074</v>
      </c>
    </row>
    <row r="1617" spans="1:19" ht="48" x14ac:dyDescent="0.2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75"/>
        <v>109</v>
      </c>
      <c r="O1617" t="s">
        <v>8274</v>
      </c>
      <c r="P1617">
        <f t="shared" si="76"/>
        <v>24.15</v>
      </c>
      <c r="Q1617" s="11" t="s">
        <v>8328</v>
      </c>
      <c r="R1617" t="s">
        <v>8332</v>
      </c>
      <c r="S1617" s="16">
        <f t="shared" si="77"/>
        <v>42065.053368055553</v>
      </c>
    </row>
    <row r="1618" spans="1:19" ht="48" x14ac:dyDescent="0.2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75"/>
        <v>55</v>
      </c>
      <c r="O1618" t="s">
        <v>8303</v>
      </c>
      <c r="P1618">
        <f t="shared" si="76"/>
        <v>109.04</v>
      </c>
      <c r="Q1618" s="11" t="s">
        <v>8324</v>
      </c>
      <c r="R1618" t="s">
        <v>8336</v>
      </c>
      <c r="S1618" s="16">
        <f t="shared" si="77"/>
        <v>42293.853541666671</v>
      </c>
    </row>
    <row r="1619" spans="1:19" ht="80" x14ac:dyDescent="0.2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75"/>
        <v>9</v>
      </c>
      <c r="O1619" t="s">
        <v>8270</v>
      </c>
      <c r="P1619">
        <f t="shared" si="76"/>
        <v>389.29</v>
      </c>
      <c r="Q1619" s="11" t="s">
        <v>8309</v>
      </c>
      <c r="R1619" t="s">
        <v>8343</v>
      </c>
      <c r="S1619" s="16">
        <f t="shared" si="77"/>
        <v>42080.757326388892</v>
      </c>
    </row>
    <row r="1620" spans="1:19" ht="32" x14ac:dyDescent="0.2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75"/>
        <v>109</v>
      </c>
      <c r="O1620" t="s">
        <v>8269</v>
      </c>
      <c r="P1620">
        <f t="shared" si="76"/>
        <v>40.07</v>
      </c>
      <c r="Q1620" s="11" t="s">
        <v>8324</v>
      </c>
      <c r="R1620" t="s">
        <v>8327</v>
      </c>
      <c r="S1620" s="16">
        <f t="shared" si="77"/>
        <v>41491.79478009259</v>
      </c>
    </row>
    <row r="1621" spans="1:19" ht="16" x14ac:dyDescent="0.2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75"/>
        <v>1</v>
      </c>
      <c r="O1621" t="s">
        <v>8280</v>
      </c>
      <c r="P1621">
        <f t="shared" si="76"/>
        <v>49.38</v>
      </c>
      <c r="Q1621" s="11" t="s">
        <v>8317</v>
      </c>
      <c r="R1621" t="s">
        <v>8335</v>
      </c>
      <c r="S1621" s="16">
        <f t="shared" si="77"/>
        <v>41927.295694444445</v>
      </c>
    </row>
    <row r="1622" spans="1:19" ht="48" x14ac:dyDescent="0.2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75"/>
        <v>181</v>
      </c>
      <c r="O1622" t="s">
        <v>8296</v>
      </c>
      <c r="P1622">
        <f t="shared" si="76"/>
        <v>40.49</v>
      </c>
      <c r="Q1622" s="11" t="s">
        <v>8320</v>
      </c>
      <c r="R1622" t="s">
        <v>8321</v>
      </c>
      <c r="S1622" s="16">
        <f t="shared" si="77"/>
        <v>42761.961099537039</v>
      </c>
    </row>
    <row r="1623" spans="1:19" ht="48" x14ac:dyDescent="0.2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75"/>
        <v>108</v>
      </c>
      <c r="O1623" t="s">
        <v>8277</v>
      </c>
      <c r="P1623">
        <f t="shared" si="76"/>
        <v>54.2</v>
      </c>
      <c r="Q1623" s="11" t="s">
        <v>8328</v>
      </c>
      <c r="R1623" t="s">
        <v>8329</v>
      </c>
      <c r="S1623" s="16">
        <f t="shared" si="77"/>
        <v>41773.932534722226</v>
      </c>
    </row>
    <row r="1624" spans="1:19" ht="32" x14ac:dyDescent="0.2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75"/>
        <v>108</v>
      </c>
      <c r="O1624" t="s">
        <v>8274</v>
      </c>
      <c r="P1624">
        <f t="shared" si="76"/>
        <v>48.33</v>
      </c>
      <c r="Q1624" s="11" t="s">
        <v>8328</v>
      </c>
      <c r="R1624" t="s">
        <v>8332</v>
      </c>
      <c r="S1624" s="16">
        <f t="shared" si="77"/>
        <v>40638.092974537038</v>
      </c>
    </row>
    <row r="1625" spans="1:19" ht="48" x14ac:dyDescent="0.2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75"/>
        <v>108</v>
      </c>
      <c r="O1625" t="s">
        <v>8269</v>
      </c>
      <c r="P1625">
        <f t="shared" si="76"/>
        <v>47.46</v>
      </c>
      <c r="Q1625" s="11" t="s">
        <v>8324</v>
      </c>
      <c r="R1625" t="s">
        <v>8327</v>
      </c>
      <c r="S1625" s="16">
        <f t="shared" si="77"/>
        <v>41759.13962962963</v>
      </c>
    </row>
    <row r="1626" spans="1:19" ht="48" x14ac:dyDescent="0.2">
      <c r="A1626">
        <v>1624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75"/>
        <v>42</v>
      </c>
      <c r="O1626" t="s">
        <v>8276</v>
      </c>
      <c r="P1626">
        <f t="shared" si="76"/>
        <v>34.18</v>
      </c>
      <c r="Q1626" s="11" t="s">
        <v>8328</v>
      </c>
      <c r="R1626" t="s">
        <v>8351</v>
      </c>
      <c r="S1626" s="16">
        <f t="shared" si="77"/>
        <v>41541.106921296298</v>
      </c>
    </row>
    <row r="1627" spans="1:19" ht="48" x14ac:dyDescent="0.2">
      <c r="A1627">
        <v>1625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75"/>
        <v>108</v>
      </c>
      <c r="O1627" t="s">
        <v>8303</v>
      </c>
      <c r="P1627">
        <f t="shared" si="76"/>
        <v>72.97</v>
      </c>
      <c r="Q1627" s="11" t="s">
        <v>8324</v>
      </c>
      <c r="R1627" t="s">
        <v>8336</v>
      </c>
      <c r="S1627" s="16">
        <f t="shared" si="77"/>
        <v>41775.636157407411</v>
      </c>
    </row>
    <row r="1628" spans="1:19" ht="48" x14ac:dyDescent="0.2">
      <c r="A1628">
        <v>1626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75"/>
        <v>5</v>
      </c>
      <c r="O1628" t="s">
        <v>8269</v>
      </c>
      <c r="P1628">
        <f t="shared" si="76"/>
        <v>450</v>
      </c>
      <c r="Q1628" s="11" t="s">
        <v>8324</v>
      </c>
      <c r="R1628" t="s">
        <v>8327</v>
      </c>
      <c r="S1628" s="16">
        <f t="shared" si="77"/>
        <v>42785.270370370374</v>
      </c>
    </row>
    <row r="1629" spans="1:19" ht="48" x14ac:dyDescent="0.2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75"/>
        <v>101</v>
      </c>
      <c r="O1629" t="s">
        <v>8283</v>
      </c>
      <c r="P1629">
        <f t="shared" si="76"/>
        <v>299.22000000000003</v>
      </c>
      <c r="Q1629" s="11" t="s">
        <v>8314</v>
      </c>
      <c r="R1629" t="s">
        <v>8315</v>
      </c>
      <c r="S1629" s="16">
        <f t="shared" si="77"/>
        <v>42161.770833333328</v>
      </c>
    </row>
    <row r="1630" spans="1:19" ht="48" x14ac:dyDescent="0.2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75"/>
        <v>128</v>
      </c>
      <c r="O1630" t="s">
        <v>8290</v>
      </c>
      <c r="P1630">
        <f t="shared" si="76"/>
        <v>45.59</v>
      </c>
      <c r="Q1630" s="11" t="s">
        <v>8328</v>
      </c>
      <c r="R1630" t="s">
        <v>8339</v>
      </c>
      <c r="S1630" s="16">
        <f t="shared" si="77"/>
        <v>42039.878379629634</v>
      </c>
    </row>
    <row r="1631" spans="1:19" ht="48" x14ac:dyDescent="0.2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75"/>
        <v>108</v>
      </c>
      <c r="O1631" t="s">
        <v>8269</v>
      </c>
      <c r="P1631">
        <f t="shared" si="76"/>
        <v>70.760000000000005</v>
      </c>
      <c r="Q1631" s="11" t="s">
        <v>8324</v>
      </c>
      <c r="R1631" t="s">
        <v>8327</v>
      </c>
      <c r="S1631" s="16">
        <f t="shared" si="77"/>
        <v>42545.478333333333</v>
      </c>
    </row>
    <row r="1632" spans="1:19" ht="32" x14ac:dyDescent="0.2">
      <c r="A1632">
        <v>1630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75"/>
        <v>134</v>
      </c>
      <c r="O1632" t="s">
        <v>8274</v>
      </c>
      <c r="P1632">
        <f t="shared" si="76"/>
        <v>70.55</v>
      </c>
      <c r="Q1632" s="11" t="s">
        <v>8328</v>
      </c>
      <c r="R1632" t="s">
        <v>8332</v>
      </c>
      <c r="S1632" s="16">
        <f t="shared" si="77"/>
        <v>41768.841921296298</v>
      </c>
    </row>
    <row r="1633" spans="1:19" ht="48" x14ac:dyDescent="0.2">
      <c r="A1633">
        <v>1631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75"/>
        <v>107</v>
      </c>
      <c r="O1633" t="s">
        <v>8303</v>
      </c>
      <c r="P1633">
        <f t="shared" si="76"/>
        <v>81.239999999999995</v>
      </c>
      <c r="Q1633" s="11" t="s">
        <v>8324</v>
      </c>
      <c r="R1633" t="s">
        <v>8336</v>
      </c>
      <c r="S1633" s="16">
        <f t="shared" si="77"/>
        <v>41982.773356481484</v>
      </c>
    </row>
    <row r="1634" spans="1:19" ht="48" x14ac:dyDescent="0.2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75"/>
        <v>3</v>
      </c>
      <c r="O1634" t="s">
        <v>8292</v>
      </c>
      <c r="P1634">
        <f t="shared" si="76"/>
        <v>106.8</v>
      </c>
      <c r="Q1634" s="11" t="s">
        <v>8309</v>
      </c>
      <c r="R1634" t="s">
        <v>8319</v>
      </c>
      <c r="S1634" s="16">
        <f t="shared" si="77"/>
        <v>42116.54315972222</v>
      </c>
    </row>
    <row r="1635" spans="1:19" ht="48" x14ac:dyDescent="0.2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75"/>
        <v>107</v>
      </c>
      <c r="O1635" t="s">
        <v>8269</v>
      </c>
      <c r="P1635">
        <f t="shared" si="76"/>
        <v>37.08</v>
      </c>
      <c r="Q1635" s="11" t="s">
        <v>8324</v>
      </c>
      <c r="R1635" t="s">
        <v>8327</v>
      </c>
      <c r="S1635" s="16">
        <f t="shared" si="77"/>
        <v>42318.593703703707</v>
      </c>
    </row>
    <row r="1636" spans="1:19" ht="48" x14ac:dyDescent="0.2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75"/>
        <v>107</v>
      </c>
      <c r="O1636" t="s">
        <v>8269</v>
      </c>
      <c r="P1636">
        <f t="shared" si="76"/>
        <v>37.590000000000003</v>
      </c>
      <c r="Q1636" s="11" t="s">
        <v>8324</v>
      </c>
      <c r="R1636" t="s">
        <v>8327</v>
      </c>
      <c r="S1636" s="16">
        <f t="shared" si="77"/>
        <v>41766.80572916667</v>
      </c>
    </row>
    <row r="1637" spans="1:19" ht="48" x14ac:dyDescent="0.2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75"/>
        <v>107</v>
      </c>
      <c r="O1637" t="s">
        <v>8269</v>
      </c>
      <c r="P1637">
        <f t="shared" si="76"/>
        <v>35.04</v>
      </c>
      <c r="Q1637" s="11" t="s">
        <v>8324</v>
      </c>
      <c r="R1637" t="s">
        <v>8327</v>
      </c>
      <c r="S1637" s="16">
        <f t="shared" si="77"/>
        <v>42495.434236111112</v>
      </c>
    </row>
    <row r="1638" spans="1:19" ht="48" x14ac:dyDescent="0.2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75"/>
        <v>408</v>
      </c>
      <c r="O1638" t="s">
        <v>8295</v>
      </c>
      <c r="P1638">
        <f t="shared" si="76"/>
        <v>33.549999999999997</v>
      </c>
      <c r="Q1638" s="11" t="s">
        <v>8317</v>
      </c>
      <c r="R1638" t="s">
        <v>8318</v>
      </c>
      <c r="S1638" s="16">
        <f t="shared" si="77"/>
        <v>41965.616655092599</v>
      </c>
    </row>
    <row r="1639" spans="1:19" ht="48" x14ac:dyDescent="0.2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75"/>
        <v>106</v>
      </c>
      <c r="O1639" t="s">
        <v>8269</v>
      </c>
      <c r="P1639">
        <f t="shared" si="76"/>
        <v>64.63</v>
      </c>
      <c r="Q1639" s="11" t="s">
        <v>8324</v>
      </c>
      <c r="R1639" t="s">
        <v>8327</v>
      </c>
      <c r="S1639" s="16">
        <f t="shared" si="77"/>
        <v>42170.910231481481</v>
      </c>
    </row>
    <row r="1640" spans="1:19" ht="48" x14ac:dyDescent="0.2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75"/>
        <v>106</v>
      </c>
      <c r="O1640" t="s">
        <v>8269</v>
      </c>
      <c r="P1640">
        <f t="shared" si="76"/>
        <v>46.43</v>
      </c>
      <c r="Q1640" s="11" t="s">
        <v>8324</v>
      </c>
      <c r="R1640" t="s">
        <v>8327</v>
      </c>
      <c r="S1640" s="16">
        <f t="shared" si="77"/>
        <v>42167.434166666666</v>
      </c>
    </row>
    <row r="1641" spans="1:19" ht="48" x14ac:dyDescent="0.2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75"/>
        <v>132</v>
      </c>
      <c r="O1641" t="s">
        <v>8283</v>
      </c>
      <c r="P1641">
        <f t="shared" si="76"/>
        <v>105.44</v>
      </c>
      <c r="Q1641" s="11" t="s">
        <v>8314</v>
      </c>
      <c r="R1641" t="s">
        <v>8315</v>
      </c>
      <c r="S1641" s="16">
        <f t="shared" si="77"/>
        <v>42104.840335648143</v>
      </c>
    </row>
    <row r="1642" spans="1:19" ht="48" x14ac:dyDescent="0.2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75"/>
        <v>146</v>
      </c>
      <c r="O1642" t="s">
        <v>8269</v>
      </c>
      <c r="P1642">
        <f t="shared" si="76"/>
        <v>292.77999999999997</v>
      </c>
      <c r="Q1642" s="11" t="s">
        <v>8324</v>
      </c>
      <c r="R1642" t="s">
        <v>8327</v>
      </c>
      <c r="S1642" s="16">
        <f t="shared" si="77"/>
        <v>41822.57503472222</v>
      </c>
    </row>
    <row r="1643" spans="1:19" ht="32" x14ac:dyDescent="0.2">
      <c r="A1643">
        <v>1641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75"/>
        <v>103</v>
      </c>
      <c r="O1643" t="s">
        <v>8277</v>
      </c>
      <c r="P1643">
        <f t="shared" si="76"/>
        <v>77.349999999999994</v>
      </c>
      <c r="Q1643" s="11" t="s">
        <v>8328</v>
      </c>
      <c r="R1643" t="s">
        <v>8329</v>
      </c>
      <c r="S1643" s="16">
        <f t="shared" si="77"/>
        <v>41371.648078703707</v>
      </c>
    </row>
    <row r="1644" spans="1:19" ht="48" x14ac:dyDescent="0.2">
      <c r="A1644">
        <v>1642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75"/>
        <v>11</v>
      </c>
      <c r="O1644" t="s">
        <v>8270</v>
      </c>
      <c r="P1644">
        <f t="shared" si="76"/>
        <v>97.41</v>
      </c>
      <c r="Q1644" s="11" t="s">
        <v>8309</v>
      </c>
      <c r="R1644" t="s">
        <v>8343</v>
      </c>
      <c r="S1644" s="16">
        <f t="shared" si="77"/>
        <v>42268.531631944439</v>
      </c>
    </row>
    <row r="1645" spans="1:19" ht="48" x14ac:dyDescent="0.2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75"/>
        <v>175</v>
      </c>
      <c r="O1645" t="s">
        <v>8269</v>
      </c>
      <c r="P1645">
        <f t="shared" si="76"/>
        <v>48.7</v>
      </c>
      <c r="Q1645" s="11" t="s">
        <v>8324</v>
      </c>
      <c r="R1645" t="s">
        <v>8327</v>
      </c>
      <c r="S1645" s="16">
        <f t="shared" si="77"/>
        <v>42493.219236111108</v>
      </c>
    </row>
    <row r="1646" spans="1:19" ht="48" x14ac:dyDescent="0.2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75"/>
        <v>105</v>
      </c>
      <c r="O1646" t="s">
        <v>8269</v>
      </c>
      <c r="P1646">
        <f t="shared" si="76"/>
        <v>40.94</v>
      </c>
      <c r="Q1646" s="11" t="s">
        <v>8324</v>
      </c>
      <c r="R1646" t="s">
        <v>8327</v>
      </c>
      <c r="S1646" s="16">
        <f t="shared" si="77"/>
        <v>42462.893495370372</v>
      </c>
    </row>
    <row r="1647" spans="1:19" ht="32" x14ac:dyDescent="0.2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75"/>
        <v>105</v>
      </c>
      <c r="O1647" t="s">
        <v>8277</v>
      </c>
      <c r="P1647">
        <f t="shared" si="76"/>
        <v>32.32</v>
      </c>
      <c r="Q1647" s="11" t="s">
        <v>8328</v>
      </c>
      <c r="R1647" t="s">
        <v>8329</v>
      </c>
      <c r="S1647" s="16">
        <f t="shared" si="77"/>
        <v>40310.287673611114</v>
      </c>
    </row>
    <row r="1648" spans="1:19" ht="48" x14ac:dyDescent="0.2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75"/>
        <v>174</v>
      </c>
      <c r="O1648" t="s">
        <v>8269</v>
      </c>
      <c r="P1648">
        <f t="shared" si="76"/>
        <v>68.84</v>
      </c>
      <c r="Q1648" s="11" t="s">
        <v>8324</v>
      </c>
      <c r="R1648" t="s">
        <v>8327</v>
      </c>
      <c r="S1648" s="16">
        <f t="shared" si="77"/>
        <v>42440.416504629626</v>
      </c>
    </row>
    <row r="1649" spans="1:19" ht="48" x14ac:dyDescent="0.2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75"/>
        <v>105</v>
      </c>
      <c r="O1649" t="s">
        <v>8264</v>
      </c>
      <c r="P1649">
        <f t="shared" si="76"/>
        <v>104.6</v>
      </c>
      <c r="Q1649" s="11" t="s">
        <v>8322</v>
      </c>
      <c r="R1649" t="s">
        <v>8344</v>
      </c>
      <c r="S1649" s="16">
        <f t="shared" si="77"/>
        <v>40322.53938657407</v>
      </c>
    </row>
    <row r="1650" spans="1:19" ht="32" x14ac:dyDescent="0.2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75"/>
        <v>130</v>
      </c>
      <c r="O1650" t="s">
        <v>8275</v>
      </c>
      <c r="P1650">
        <f t="shared" si="76"/>
        <v>37.270000000000003</v>
      </c>
      <c r="Q1650" s="11" t="s">
        <v>8328</v>
      </c>
      <c r="R1650" t="s">
        <v>8337</v>
      </c>
      <c r="S1650" s="16">
        <f t="shared" si="77"/>
        <v>42522.880243055552</v>
      </c>
    </row>
    <row r="1651" spans="1:19" ht="48" x14ac:dyDescent="0.2">
      <c r="A1651">
        <v>1649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75"/>
        <v>104</v>
      </c>
      <c r="O1651" t="s">
        <v>8275</v>
      </c>
      <c r="P1651">
        <f t="shared" si="76"/>
        <v>66.87</v>
      </c>
      <c r="Q1651" s="11" t="s">
        <v>8328</v>
      </c>
      <c r="R1651" t="s">
        <v>8337</v>
      </c>
      <c r="S1651" s="16">
        <f t="shared" si="77"/>
        <v>41526.592395833337</v>
      </c>
    </row>
    <row r="1652" spans="1:19" ht="32" x14ac:dyDescent="0.2">
      <c r="A1652">
        <v>1650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75"/>
        <v>52</v>
      </c>
      <c r="O1652" t="s">
        <v>8303</v>
      </c>
      <c r="P1652">
        <f t="shared" si="76"/>
        <v>49.21</v>
      </c>
      <c r="Q1652" s="11" t="s">
        <v>8324</v>
      </c>
      <c r="R1652" t="s">
        <v>8336</v>
      </c>
      <c r="S1652" s="16">
        <f t="shared" si="77"/>
        <v>41858.761782407404</v>
      </c>
    </row>
    <row r="1653" spans="1:19" ht="48" x14ac:dyDescent="0.2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75"/>
        <v>3</v>
      </c>
      <c r="O1653" t="s">
        <v>8271</v>
      </c>
      <c r="P1653">
        <f t="shared" si="76"/>
        <v>108.63</v>
      </c>
      <c r="Q1653" s="11" t="s">
        <v>8309</v>
      </c>
      <c r="R1653" t="s">
        <v>8311</v>
      </c>
      <c r="S1653" s="16">
        <f t="shared" si="77"/>
        <v>42489.696585648147</v>
      </c>
    </row>
    <row r="1654" spans="1:19" ht="32" x14ac:dyDescent="0.2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75"/>
        <v>104</v>
      </c>
      <c r="O1654" t="s">
        <v>8274</v>
      </c>
      <c r="P1654">
        <f t="shared" si="76"/>
        <v>27.15</v>
      </c>
      <c r="Q1654" s="11" t="s">
        <v>8328</v>
      </c>
      <c r="R1654" t="s">
        <v>8332</v>
      </c>
      <c r="S1654" s="16">
        <f t="shared" si="77"/>
        <v>41766.970648148148</v>
      </c>
    </row>
    <row r="1655" spans="1:19" ht="48" x14ac:dyDescent="0.2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75"/>
        <v>104</v>
      </c>
      <c r="O1655" t="s">
        <v>8269</v>
      </c>
      <c r="P1655">
        <f t="shared" si="76"/>
        <v>186.07</v>
      </c>
      <c r="Q1655" s="11" t="s">
        <v>8324</v>
      </c>
      <c r="R1655" t="s">
        <v>8327</v>
      </c>
      <c r="S1655" s="16">
        <f t="shared" si="77"/>
        <v>42100.927858796291</v>
      </c>
    </row>
    <row r="1656" spans="1:19" ht="32" x14ac:dyDescent="0.2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75"/>
        <v>104</v>
      </c>
      <c r="O1656" t="s">
        <v>8277</v>
      </c>
      <c r="P1656">
        <f t="shared" si="76"/>
        <v>57.78</v>
      </c>
      <c r="Q1656" s="11" t="s">
        <v>8328</v>
      </c>
      <c r="R1656" t="s">
        <v>8329</v>
      </c>
      <c r="S1656" s="16">
        <f t="shared" si="77"/>
        <v>40632.94195601852</v>
      </c>
    </row>
    <row r="1657" spans="1:19" ht="48" x14ac:dyDescent="0.2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75"/>
        <v>104</v>
      </c>
      <c r="O1657" t="s">
        <v>8269</v>
      </c>
      <c r="P1657">
        <f t="shared" si="76"/>
        <v>19.7</v>
      </c>
      <c r="Q1657" s="11" t="s">
        <v>8324</v>
      </c>
      <c r="R1657" t="s">
        <v>8327</v>
      </c>
      <c r="S1657" s="16">
        <f t="shared" si="77"/>
        <v>42060.035636574074</v>
      </c>
    </row>
    <row r="1658" spans="1:19" ht="48" x14ac:dyDescent="0.2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75"/>
        <v>104</v>
      </c>
      <c r="O1658" t="s">
        <v>8269</v>
      </c>
      <c r="P1658">
        <f t="shared" si="76"/>
        <v>866.67</v>
      </c>
      <c r="Q1658" s="11" t="s">
        <v>8324</v>
      </c>
      <c r="R1658" t="s">
        <v>8327</v>
      </c>
      <c r="S1658" s="16">
        <f t="shared" si="77"/>
        <v>42321.101759259262</v>
      </c>
    </row>
    <row r="1659" spans="1:19" ht="32" x14ac:dyDescent="0.2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75"/>
        <v>173</v>
      </c>
      <c r="O1659" t="s">
        <v>8272</v>
      </c>
      <c r="P1659">
        <f t="shared" si="76"/>
        <v>32.07</v>
      </c>
      <c r="Q1659" s="11" t="s">
        <v>8312</v>
      </c>
      <c r="R1659" t="s">
        <v>8334</v>
      </c>
      <c r="S1659" s="16">
        <f t="shared" si="77"/>
        <v>41095.900694444441</v>
      </c>
    </row>
    <row r="1660" spans="1:19" ht="48" x14ac:dyDescent="0.2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75"/>
        <v>106</v>
      </c>
      <c r="O1660" t="s">
        <v>8267</v>
      </c>
      <c r="P1660">
        <f t="shared" si="76"/>
        <v>54.08</v>
      </c>
      <c r="Q1660" s="11" t="s">
        <v>8322</v>
      </c>
      <c r="R1660" t="s">
        <v>8323</v>
      </c>
      <c r="S1660" s="16">
        <f t="shared" si="77"/>
        <v>42576.452731481477</v>
      </c>
    </row>
    <row r="1661" spans="1:19" ht="96" x14ac:dyDescent="0.2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75"/>
        <v>104</v>
      </c>
      <c r="O1661" t="s">
        <v>8269</v>
      </c>
      <c r="P1661">
        <f t="shared" si="76"/>
        <v>66.510000000000005</v>
      </c>
      <c r="Q1661" s="11" t="s">
        <v>8324</v>
      </c>
      <c r="R1661" t="s">
        <v>8327</v>
      </c>
      <c r="S1661" s="16">
        <f t="shared" si="77"/>
        <v>41760.935706018521</v>
      </c>
    </row>
    <row r="1662" spans="1:19" ht="48" x14ac:dyDescent="0.2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75"/>
        <v>103</v>
      </c>
      <c r="O1662" t="s">
        <v>8298</v>
      </c>
      <c r="P1662">
        <f t="shared" si="76"/>
        <v>95.74</v>
      </c>
      <c r="Q1662" s="11" t="s">
        <v>8328</v>
      </c>
      <c r="R1662" t="s">
        <v>8342</v>
      </c>
      <c r="S1662" s="16">
        <f t="shared" si="77"/>
        <v>40785.675011574072</v>
      </c>
    </row>
    <row r="1663" spans="1:19" ht="48" x14ac:dyDescent="0.2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75"/>
        <v>103</v>
      </c>
      <c r="O1663" t="s">
        <v>8269</v>
      </c>
      <c r="P1663">
        <f t="shared" si="76"/>
        <v>76.03</v>
      </c>
      <c r="Q1663" s="11" t="s">
        <v>8324</v>
      </c>
      <c r="R1663" t="s">
        <v>8327</v>
      </c>
      <c r="S1663" s="16">
        <f t="shared" si="77"/>
        <v>42124.848414351851</v>
      </c>
    </row>
    <row r="1664" spans="1:19" ht="48" x14ac:dyDescent="0.2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75"/>
        <v>215</v>
      </c>
      <c r="O1664" t="s">
        <v>8283</v>
      </c>
      <c r="P1664">
        <f t="shared" si="76"/>
        <v>78.180000000000007</v>
      </c>
      <c r="Q1664" s="11" t="s">
        <v>8314</v>
      </c>
      <c r="R1664" t="s">
        <v>8315</v>
      </c>
      <c r="S1664" s="16">
        <f t="shared" si="77"/>
        <v>40254.450335648151</v>
      </c>
    </row>
    <row r="1665" spans="1:19" ht="48" x14ac:dyDescent="0.2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75"/>
        <v>172</v>
      </c>
      <c r="O1665" t="s">
        <v>8269</v>
      </c>
      <c r="P1665">
        <f t="shared" si="76"/>
        <v>33.03</v>
      </c>
      <c r="Q1665" s="11" t="s">
        <v>8324</v>
      </c>
      <c r="R1665" t="s">
        <v>8327</v>
      </c>
      <c r="S1665" s="16">
        <f t="shared" si="77"/>
        <v>41806.605034722219</v>
      </c>
    </row>
    <row r="1666" spans="1:19" ht="32" x14ac:dyDescent="0.2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78" xml:space="preserve"> ROUND(E1666/D1666*100,0)</f>
        <v>103</v>
      </c>
      <c r="O1666" t="s">
        <v>8269</v>
      </c>
      <c r="P1666">
        <f t="shared" ref="P1666:P1729" si="79">IFERROR(ROUND(E1666/L1666,2),0)</f>
        <v>52.55</v>
      </c>
      <c r="Q1666" s="11" t="s">
        <v>8324</v>
      </c>
      <c r="R1666" t="s">
        <v>8327</v>
      </c>
      <c r="S1666" s="16">
        <f t="shared" ref="S1666:S1729" si="80">(((J1666/60)/60)/24)+DATE(1970,1,1)</f>
        <v>42016.800208333334</v>
      </c>
    </row>
    <row r="1667" spans="1:19" ht="48" x14ac:dyDescent="0.2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78"/>
        <v>103</v>
      </c>
      <c r="O1667" t="s">
        <v>8303</v>
      </c>
      <c r="P1667">
        <f t="shared" si="79"/>
        <v>47.57</v>
      </c>
      <c r="Q1667" s="11" t="s">
        <v>8324</v>
      </c>
      <c r="R1667" t="s">
        <v>8336</v>
      </c>
      <c r="S1667" s="16">
        <f t="shared" si="80"/>
        <v>42495.956631944442</v>
      </c>
    </row>
    <row r="1668" spans="1:19" ht="48" x14ac:dyDescent="0.2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78"/>
        <v>128</v>
      </c>
      <c r="O1668" t="s">
        <v>8269</v>
      </c>
      <c r="P1668">
        <f t="shared" si="79"/>
        <v>30.95</v>
      </c>
      <c r="Q1668" s="11" t="s">
        <v>8324</v>
      </c>
      <c r="R1668" t="s">
        <v>8327</v>
      </c>
      <c r="S1668" s="16">
        <f t="shared" si="80"/>
        <v>42571.420601851853</v>
      </c>
    </row>
    <row r="1669" spans="1:19" ht="32" x14ac:dyDescent="0.2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78"/>
        <v>103</v>
      </c>
      <c r="O1669" t="s">
        <v>8277</v>
      </c>
      <c r="P1669">
        <f t="shared" si="79"/>
        <v>40.08</v>
      </c>
      <c r="Q1669" s="11" t="s">
        <v>8328</v>
      </c>
      <c r="R1669" t="s">
        <v>8329</v>
      </c>
      <c r="S1669" s="16">
        <f t="shared" si="80"/>
        <v>41004.72619212963</v>
      </c>
    </row>
    <row r="1670" spans="1:19" ht="48" x14ac:dyDescent="0.2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78"/>
        <v>103</v>
      </c>
      <c r="O1670" t="s">
        <v>8269</v>
      </c>
      <c r="P1670">
        <f t="shared" si="79"/>
        <v>59.65</v>
      </c>
      <c r="Q1670" s="11" t="s">
        <v>8324</v>
      </c>
      <c r="R1670" t="s">
        <v>8327</v>
      </c>
      <c r="S1670" s="16">
        <f t="shared" si="80"/>
        <v>42294.429641203707</v>
      </c>
    </row>
    <row r="1671" spans="1:19" ht="32" x14ac:dyDescent="0.2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78"/>
        <v>103</v>
      </c>
      <c r="O1671" t="s">
        <v>8269</v>
      </c>
      <c r="P1671">
        <f t="shared" si="79"/>
        <v>77.73</v>
      </c>
      <c r="Q1671" s="11" t="s">
        <v>8324</v>
      </c>
      <c r="R1671" t="s">
        <v>8327</v>
      </c>
      <c r="S1671" s="16">
        <f t="shared" si="80"/>
        <v>42417.585532407407</v>
      </c>
    </row>
    <row r="1672" spans="1:19" ht="48" x14ac:dyDescent="0.2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78"/>
        <v>102</v>
      </c>
      <c r="O1672" t="s">
        <v>8269</v>
      </c>
      <c r="P1672">
        <f t="shared" si="79"/>
        <v>121.9</v>
      </c>
      <c r="Q1672" s="11" t="s">
        <v>8324</v>
      </c>
      <c r="R1672" t="s">
        <v>8327</v>
      </c>
      <c r="S1672" s="16">
        <f t="shared" si="80"/>
        <v>42451.496817129635</v>
      </c>
    </row>
    <row r="1673" spans="1:19" ht="48" x14ac:dyDescent="0.2">
      <c r="A1673">
        <v>1671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78"/>
        <v>128</v>
      </c>
      <c r="O1673" t="s">
        <v>8269</v>
      </c>
      <c r="P1673">
        <f t="shared" si="79"/>
        <v>60.95</v>
      </c>
      <c r="Q1673" s="11" t="s">
        <v>8324</v>
      </c>
      <c r="R1673" t="s">
        <v>8327</v>
      </c>
      <c r="S1673" s="16">
        <f t="shared" si="80"/>
        <v>42590.90425925926</v>
      </c>
    </row>
    <row r="1674" spans="1:19" ht="112" x14ac:dyDescent="0.2">
      <c r="A1674">
        <v>1672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78"/>
        <v>102</v>
      </c>
      <c r="O1674" t="s">
        <v>8269</v>
      </c>
      <c r="P1674">
        <f t="shared" si="79"/>
        <v>47.41</v>
      </c>
      <c r="Q1674" s="11" t="s">
        <v>8324</v>
      </c>
      <c r="R1674" t="s">
        <v>8327</v>
      </c>
      <c r="S1674" s="16">
        <f t="shared" si="80"/>
        <v>42203.680300925931</v>
      </c>
    </row>
    <row r="1675" spans="1:19" ht="48" x14ac:dyDescent="0.2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78"/>
        <v>171</v>
      </c>
      <c r="O1675" t="s">
        <v>8269</v>
      </c>
      <c r="P1675">
        <f t="shared" si="79"/>
        <v>44.91</v>
      </c>
      <c r="Q1675" s="11" t="s">
        <v>8324</v>
      </c>
      <c r="R1675" t="s">
        <v>8327</v>
      </c>
      <c r="S1675" s="16">
        <f t="shared" si="80"/>
        <v>42283.864351851851</v>
      </c>
    </row>
    <row r="1676" spans="1:19" ht="48" x14ac:dyDescent="0.2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78"/>
        <v>102</v>
      </c>
      <c r="O1676" t="s">
        <v>8272</v>
      </c>
      <c r="P1676">
        <f t="shared" si="79"/>
        <v>82.42</v>
      </c>
      <c r="Q1676" s="11" t="s">
        <v>8312</v>
      </c>
      <c r="R1676" t="s">
        <v>8334</v>
      </c>
      <c r="S1676" s="16">
        <f t="shared" si="80"/>
        <v>42040.638020833328</v>
      </c>
    </row>
    <row r="1677" spans="1:19" ht="48" x14ac:dyDescent="0.2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78"/>
        <v>128</v>
      </c>
      <c r="O1677" t="s">
        <v>8269</v>
      </c>
      <c r="P1677">
        <f t="shared" si="79"/>
        <v>38.71</v>
      </c>
      <c r="Q1677" s="11" t="s">
        <v>8324</v>
      </c>
      <c r="R1677" t="s">
        <v>8327</v>
      </c>
      <c r="S1677" s="16">
        <f t="shared" si="80"/>
        <v>42149.940416666665</v>
      </c>
    </row>
    <row r="1678" spans="1:19" ht="32" x14ac:dyDescent="0.2">
      <c r="A1678">
        <v>1676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78"/>
        <v>102</v>
      </c>
      <c r="O1678" t="s">
        <v>8272</v>
      </c>
      <c r="P1678">
        <f t="shared" si="79"/>
        <v>134.21</v>
      </c>
      <c r="Q1678" s="11" t="s">
        <v>8312</v>
      </c>
      <c r="R1678" t="s">
        <v>8334</v>
      </c>
      <c r="S1678" s="16">
        <f t="shared" si="80"/>
        <v>40429.836435185185</v>
      </c>
    </row>
    <row r="1679" spans="1:19" ht="48" x14ac:dyDescent="0.2">
      <c r="A1679">
        <v>1677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78"/>
        <v>13</v>
      </c>
      <c r="O1679" t="s">
        <v>8271</v>
      </c>
      <c r="P1679">
        <f t="shared" si="79"/>
        <v>110.87</v>
      </c>
      <c r="Q1679" s="11" t="s">
        <v>8309</v>
      </c>
      <c r="R1679" t="s">
        <v>8311</v>
      </c>
      <c r="S1679" s="16">
        <f t="shared" si="80"/>
        <v>42324.767361111109</v>
      </c>
    </row>
    <row r="1680" spans="1:19" ht="48" x14ac:dyDescent="0.2">
      <c r="A1680">
        <v>1678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78"/>
        <v>46</v>
      </c>
      <c r="O1680" t="s">
        <v>8303</v>
      </c>
      <c r="P1680">
        <f t="shared" si="79"/>
        <v>70.83</v>
      </c>
      <c r="Q1680" s="11" t="s">
        <v>8324</v>
      </c>
      <c r="R1680" t="s">
        <v>8336</v>
      </c>
      <c r="S1680" s="16">
        <f t="shared" si="80"/>
        <v>42057.277858796297</v>
      </c>
    </row>
    <row r="1681" spans="1:19" ht="48" x14ac:dyDescent="0.2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78"/>
        <v>102</v>
      </c>
      <c r="O1681" t="s">
        <v>8269</v>
      </c>
      <c r="P1681">
        <f t="shared" si="79"/>
        <v>39.83</v>
      </c>
      <c r="Q1681" s="11" t="s">
        <v>8324</v>
      </c>
      <c r="R1681" t="s">
        <v>8327</v>
      </c>
      <c r="S1681" s="16">
        <f t="shared" si="80"/>
        <v>42184.572881944448</v>
      </c>
    </row>
    <row r="1682" spans="1:19" ht="48" x14ac:dyDescent="0.2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78"/>
        <v>102</v>
      </c>
      <c r="O1682" t="s">
        <v>8272</v>
      </c>
      <c r="P1682">
        <f t="shared" si="79"/>
        <v>37.47</v>
      </c>
      <c r="Q1682" s="11" t="s">
        <v>8312</v>
      </c>
      <c r="R1682" t="s">
        <v>8334</v>
      </c>
      <c r="S1682" s="16">
        <f t="shared" si="80"/>
        <v>41383.605057870373</v>
      </c>
    </row>
    <row r="1683" spans="1:19" ht="48" x14ac:dyDescent="0.2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78"/>
        <v>127</v>
      </c>
      <c r="O1683" t="s">
        <v>8269</v>
      </c>
      <c r="P1683">
        <f t="shared" si="79"/>
        <v>72.709999999999994</v>
      </c>
      <c r="Q1683" s="11" t="s">
        <v>8324</v>
      </c>
      <c r="R1683" t="s">
        <v>8327</v>
      </c>
      <c r="S1683" s="16">
        <f t="shared" si="80"/>
        <v>41988.829942129625</v>
      </c>
    </row>
    <row r="1684" spans="1:19" ht="48" x14ac:dyDescent="0.2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78"/>
        <v>18</v>
      </c>
      <c r="O1684" t="s">
        <v>8276</v>
      </c>
      <c r="P1684">
        <f t="shared" si="79"/>
        <v>52.92</v>
      </c>
      <c r="Q1684" s="11" t="s">
        <v>8328</v>
      </c>
      <c r="R1684" t="s">
        <v>8351</v>
      </c>
      <c r="S1684" s="16">
        <f t="shared" si="80"/>
        <v>41570.482789351852</v>
      </c>
    </row>
    <row r="1685" spans="1:19" ht="48" x14ac:dyDescent="0.2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78"/>
        <v>51</v>
      </c>
      <c r="O1685" t="s">
        <v>8284</v>
      </c>
      <c r="P1685">
        <f t="shared" si="79"/>
        <v>74.62</v>
      </c>
      <c r="Q1685" s="11" t="s">
        <v>8328</v>
      </c>
      <c r="R1685" t="s">
        <v>8355</v>
      </c>
      <c r="S1685" s="16">
        <f t="shared" si="80"/>
        <v>41923.837731481479</v>
      </c>
    </row>
    <row r="1686" spans="1:19" ht="48" x14ac:dyDescent="0.2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78"/>
        <v>101</v>
      </c>
      <c r="O1686" t="s">
        <v>8272</v>
      </c>
      <c r="P1686">
        <f t="shared" si="79"/>
        <v>72.430000000000007</v>
      </c>
      <c r="Q1686" s="11" t="s">
        <v>8312</v>
      </c>
      <c r="R1686" t="s">
        <v>8334</v>
      </c>
      <c r="S1686" s="16">
        <f t="shared" si="80"/>
        <v>41346.042673611111</v>
      </c>
    </row>
    <row r="1687" spans="1:19" ht="32" x14ac:dyDescent="0.2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78"/>
        <v>101</v>
      </c>
      <c r="O1687" t="s">
        <v>8290</v>
      </c>
      <c r="P1687">
        <f t="shared" si="79"/>
        <v>97.5</v>
      </c>
      <c r="Q1687" s="11" t="s">
        <v>8328</v>
      </c>
      <c r="R1687" t="s">
        <v>8339</v>
      </c>
      <c r="S1687" s="16">
        <f t="shared" si="80"/>
        <v>41962.596574074079</v>
      </c>
    </row>
    <row r="1688" spans="1:19" ht="48" x14ac:dyDescent="0.2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78"/>
        <v>106</v>
      </c>
      <c r="O1688" t="s">
        <v>8301</v>
      </c>
      <c r="P1688">
        <f t="shared" si="79"/>
        <v>45.21</v>
      </c>
      <c r="Q1688" s="11" t="s">
        <v>8324</v>
      </c>
      <c r="R1688" t="s">
        <v>8325</v>
      </c>
      <c r="S1688" s="16">
        <f t="shared" si="80"/>
        <v>42431.500069444446</v>
      </c>
    </row>
    <row r="1689" spans="1:19" ht="48" x14ac:dyDescent="0.2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78"/>
        <v>20</v>
      </c>
      <c r="O1689" t="s">
        <v>8291</v>
      </c>
      <c r="P1689">
        <f t="shared" si="79"/>
        <v>114.82</v>
      </c>
      <c r="Q1689" s="11" t="s">
        <v>8328</v>
      </c>
      <c r="R1689" t="s">
        <v>8331</v>
      </c>
      <c r="S1689" s="16">
        <f t="shared" si="80"/>
        <v>42805.032962962956</v>
      </c>
    </row>
    <row r="1690" spans="1:19" ht="32" x14ac:dyDescent="0.2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78"/>
        <v>101</v>
      </c>
      <c r="O1690" t="s">
        <v>8269</v>
      </c>
      <c r="P1690">
        <f t="shared" si="79"/>
        <v>66.45</v>
      </c>
      <c r="Q1690" s="11" t="s">
        <v>8324</v>
      </c>
      <c r="R1690" t="s">
        <v>8327</v>
      </c>
      <c r="S1690" s="16">
        <f t="shared" si="80"/>
        <v>42513.045798611114</v>
      </c>
    </row>
    <row r="1691" spans="1:19" ht="48" x14ac:dyDescent="0.2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78"/>
        <v>17</v>
      </c>
      <c r="O1691" t="s">
        <v>8269</v>
      </c>
      <c r="P1691">
        <f t="shared" si="79"/>
        <v>315.5</v>
      </c>
      <c r="Q1691" s="11" t="s">
        <v>8324</v>
      </c>
      <c r="R1691" t="s">
        <v>8327</v>
      </c>
      <c r="S1691" s="16">
        <f t="shared" si="80"/>
        <v>42171.758611111116</v>
      </c>
    </row>
    <row r="1692" spans="1:19" ht="48" x14ac:dyDescent="0.2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78"/>
        <v>36</v>
      </c>
      <c r="O1692" t="s">
        <v>8273</v>
      </c>
      <c r="P1692">
        <f t="shared" si="79"/>
        <v>57.3</v>
      </c>
      <c r="Q1692" s="11" t="s">
        <v>8312</v>
      </c>
      <c r="R1692" t="s">
        <v>8353</v>
      </c>
      <c r="S1692" s="16">
        <f t="shared" si="80"/>
        <v>41901.542638888888</v>
      </c>
    </row>
    <row r="1693" spans="1:19" ht="32" x14ac:dyDescent="0.2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78"/>
        <v>105</v>
      </c>
      <c r="O1693" t="s">
        <v>8303</v>
      </c>
      <c r="P1693">
        <f t="shared" si="79"/>
        <v>70.03</v>
      </c>
      <c r="Q1693" s="11" t="s">
        <v>8324</v>
      </c>
      <c r="R1693" t="s">
        <v>8336</v>
      </c>
      <c r="S1693" s="16">
        <f t="shared" si="80"/>
        <v>41989.819212962961</v>
      </c>
    </row>
    <row r="1694" spans="1:19" ht="32" x14ac:dyDescent="0.2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78"/>
        <v>101</v>
      </c>
      <c r="O1694" t="s">
        <v>8269</v>
      </c>
      <c r="P1694">
        <f t="shared" si="79"/>
        <v>35.49</v>
      </c>
      <c r="Q1694" s="11" t="s">
        <v>8324</v>
      </c>
      <c r="R1694" t="s">
        <v>8327</v>
      </c>
      <c r="S1694" s="16">
        <f t="shared" si="80"/>
        <v>42144.041851851856</v>
      </c>
    </row>
    <row r="1695" spans="1:19" ht="48" x14ac:dyDescent="0.2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78"/>
        <v>101</v>
      </c>
      <c r="O1695" t="s">
        <v>8269</v>
      </c>
      <c r="P1695">
        <f t="shared" si="79"/>
        <v>63</v>
      </c>
      <c r="Q1695" s="11" t="s">
        <v>8324</v>
      </c>
      <c r="R1695" t="s">
        <v>8327</v>
      </c>
      <c r="S1695" s="16">
        <f t="shared" si="80"/>
        <v>41897.602037037039</v>
      </c>
    </row>
    <row r="1696" spans="1:19" ht="32" x14ac:dyDescent="0.2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78"/>
        <v>126</v>
      </c>
      <c r="O1696" t="s">
        <v>8269</v>
      </c>
      <c r="P1696">
        <f t="shared" si="79"/>
        <v>78.5</v>
      </c>
      <c r="Q1696" s="11" t="s">
        <v>8324</v>
      </c>
      <c r="R1696" t="s">
        <v>8327</v>
      </c>
      <c r="S1696" s="16">
        <f t="shared" si="80"/>
        <v>42431.302002314813</v>
      </c>
    </row>
    <row r="1697" spans="1:19" ht="32" x14ac:dyDescent="0.2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78"/>
        <v>100</v>
      </c>
      <c r="O1697" t="s">
        <v>8274</v>
      </c>
      <c r="P1697">
        <f t="shared" si="79"/>
        <v>41.85</v>
      </c>
      <c r="Q1697" s="11" t="s">
        <v>8328</v>
      </c>
      <c r="R1697" t="s">
        <v>8332</v>
      </c>
      <c r="S1697" s="16">
        <f t="shared" si="80"/>
        <v>41555.873645833337</v>
      </c>
    </row>
    <row r="1698" spans="1:19" ht="48" x14ac:dyDescent="0.2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78"/>
        <v>125</v>
      </c>
      <c r="O1698" t="s">
        <v>8272</v>
      </c>
      <c r="P1698">
        <f t="shared" si="79"/>
        <v>38.549999999999997</v>
      </c>
      <c r="Q1698" s="11" t="s">
        <v>8312</v>
      </c>
      <c r="R1698" t="s">
        <v>8334</v>
      </c>
      <c r="S1698" s="16">
        <f t="shared" si="80"/>
        <v>41304.962233796294</v>
      </c>
    </row>
    <row r="1699" spans="1:19" ht="48" x14ac:dyDescent="0.2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78"/>
        <v>125</v>
      </c>
      <c r="O1699" t="s">
        <v>8274</v>
      </c>
      <c r="P1699">
        <f t="shared" si="79"/>
        <v>67.73</v>
      </c>
      <c r="Q1699" s="11" t="s">
        <v>8328</v>
      </c>
      <c r="R1699" t="s">
        <v>8332</v>
      </c>
      <c r="S1699" s="16">
        <f t="shared" si="80"/>
        <v>42502.868761574078</v>
      </c>
    </row>
    <row r="1700" spans="1:19" ht="48" x14ac:dyDescent="0.2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78"/>
        <v>125</v>
      </c>
      <c r="O1700" t="s">
        <v>8274</v>
      </c>
      <c r="P1700">
        <f t="shared" si="79"/>
        <v>119.29</v>
      </c>
      <c r="Q1700" s="11" t="s">
        <v>8328</v>
      </c>
      <c r="R1700" t="s">
        <v>8332</v>
      </c>
      <c r="S1700" s="16">
        <f t="shared" si="80"/>
        <v>42031.631724537037</v>
      </c>
    </row>
    <row r="1701" spans="1:19" ht="48" x14ac:dyDescent="0.2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78"/>
        <v>100</v>
      </c>
      <c r="O1701" t="s">
        <v>8274</v>
      </c>
      <c r="P1701">
        <f t="shared" si="79"/>
        <v>65.87</v>
      </c>
      <c r="Q1701" s="11" t="s">
        <v>8328</v>
      </c>
      <c r="R1701" t="s">
        <v>8332</v>
      </c>
      <c r="S1701" s="16">
        <f t="shared" si="80"/>
        <v>42502.250775462962</v>
      </c>
    </row>
    <row r="1702" spans="1:19" ht="48" x14ac:dyDescent="0.2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78"/>
        <v>100</v>
      </c>
      <c r="O1702" t="s">
        <v>8295</v>
      </c>
      <c r="P1702">
        <f t="shared" si="79"/>
        <v>43.91</v>
      </c>
      <c r="Q1702" s="11" t="s">
        <v>8317</v>
      </c>
      <c r="R1702" t="s">
        <v>8318</v>
      </c>
      <c r="S1702" s="16">
        <f t="shared" si="80"/>
        <v>42221.79178240741</v>
      </c>
    </row>
    <row r="1703" spans="1:19" ht="32" x14ac:dyDescent="0.2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78"/>
        <v>15</v>
      </c>
      <c r="O1703" t="s">
        <v>8282</v>
      </c>
      <c r="P1703">
        <f t="shared" si="79"/>
        <v>69.47</v>
      </c>
      <c r="Q1703" s="11" t="s">
        <v>8320</v>
      </c>
      <c r="R1703" t="s">
        <v>8346</v>
      </c>
      <c r="S1703" s="16">
        <f t="shared" si="80"/>
        <v>41893.028877314813</v>
      </c>
    </row>
    <row r="1704" spans="1:19" ht="48" x14ac:dyDescent="0.2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78"/>
        <v>100</v>
      </c>
      <c r="O1704" t="s">
        <v>8269</v>
      </c>
      <c r="P1704">
        <f t="shared" si="79"/>
        <v>61</v>
      </c>
      <c r="Q1704" s="11" t="s">
        <v>8324</v>
      </c>
      <c r="R1704" t="s">
        <v>8327</v>
      </c>
      <c r="S1704" s="16">
        <f t="shared" si="80"/>
        <v>42664.809560185182</v>
      </c>
    </row>
    <row r="1705" spans="1:19" ht="32" x14ac:dyDescent="0.2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78"/>
        <v>167</v>
      </c>
      <c r="O1705" t="s">
        <v>8274</v>
      </c>
      <c r="P1705">
        <f t="shared" si="79"/>
        <v>75.77</v>
      </c>
      <c r="Q1705" s="11" t="s">
        <v>8328</v>
      </c>
      <c r="R1705" t="s">
        <v>8332</v>
      </c>
      <c r="S1705" s="16">
        <f t="shared" si="80"/>
        <v>40516.087627314817</v>
      </c>
    </row>
    <row r="1706" spans="1:19" ht="32" x14ac:dyDescent="0.2">
      <c r="A1706">
        <v>1704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78"/>
        <v>100</v>
      </c>
      <c r="O1706" t="s">
        <v>8269</v>
      </c>
      <c r="P1706">
        <f t="shared" si="79"/>
        <v>50</v>
      </c>
      <c r="Q1706" s="11" t="s">
        <v>8324</v>
      </c>
      <c r="R1706" t="s">
        <v>8327</v>
      </c>
      <c r="S1706" s="16">
        <f t="shared" si="80"/>
        <v>42675.057997685188</v>
      </c>
    </row>
    <row r="1707" spans="1:19" ht="48" x14ac:dyDescent="0.2">
      <c r="A1707">
        <v>1705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78"/>
        <v>100</v>
      </c>
      <c r="O1707" t="s">
        <v>8277</v>
      </c>
      <c r="P1707">
        <f t="shared" si="79"/>
        <v>113.64</v>
      </c>
      <c r="Q1707" s="11" t="s">
        <v>8328</v>
      </c>
      <c r="R1707" t="s">
        <v>8329</v>
      </c>
      <c r="S1707" s="16">
        <f t="shared" si="80"/>
        <v>40758.733483796292</v>
      </c>
    </row>
    <row r="1708" spans="1:19" ht="48" x14ac:dyDescent="0.2">
      <c r="A1708">
        <v>1706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78"/>
        <v>100</v>
      </c>
      <c r="O1708" t="s">
        <v>8277</v>
      </c>
      <c r="P1708">
        <f t="shared" si="79"/>
        <v>48.08</v>
      </c>
      <c r="Q1708" s="11" t="s">
        <v>8328</v>
      </c>
      <c r="R1708" t="s">
        <v>8329</v>
      </c>
      <c r="S1708" s="16">
        <f t="shared" si="80"/>
        <v>41373.102465277778</v>
      </c>
    </row>
    <row r="1709" spans="1:19" ht="32" x14ac:dyDescent="0.2">
      <c r="A1709">
        <v>1707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78"/>
        <v>100</v>
      </c>
      <c r="O1709" t="s">
        <v>8269</v>
      </c>
      <c r="P1709">
        <f t="shared" si="79"/>
        <v>73.53</v>
      </c>
      <c r="Q1709" s="11" t="s">
        <v>8324</v>
      </c>
      <c r="R1709" t="s">
        <v>8327</v>
      </c>
      <c r="S1709" s="16">
        <f t="shared" si="80"/>
        <v>42311.750324074077</v>
      </c>
    </row>
    <row r="1710" spans="1:19" ht="48" x14ac:dyDescent="0.2">
      <c r="A1710">
        <v>1708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78"/>
        <v>100</v>
      </c>
      <c r="O1710" t="s">
        <v>8269</v>
      </c>
      <c r="P1710">
        <f t="shared" si="79"/>
        <v>227.27</v>
      </c>
      <c r="Q1710" s="11" t="s">
        <v>8324</v>
      </c>
      <c r="R1710" t="s">
        <v>8327</v>
      </c>
      <c r="S1710" s="16">
        <f t="shared" si="80"/>
        <v>41856.010069444441</v>
      </c>
    </row>
    <row r="1711" spans="1:19" ht="32" x14ac:dyDescent="0.2">
      <c r="A1711">
        <v>1709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78"/>
        <v>100</v>
      </c>
      <c r="O1711" t="s">
        <v>8269</v>
      </c>
      <c r="P1711">
        <f t="shared" si="79"/>
        <v>104.17</v>
      </c>
      <c r="Q1711" s="11" t="s">
        <v>8324</v>
      </c>
      <c r="R1711" t="s">
        <v>8327</v>
      </c>
      <c r="S1711" s="16">
        <f t="shared" si="80"/>
        <v>42040.831678240742</v>
      </c>
    </row>
    <row r="1712" spans="1:19" ht="48" x14ac:dyDescent="0.2">
      <c r="A1712">
        <v>1710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78"/>
        <v>100</v>
      </c>
      <c r="O1712" t="s">
        <v>8303</v>
      </c>
      <c r="P1712">
        <f t="shared" si="79"/>
        <v>100</v>
      </c>
      <c r="Q1712" s="11" t="s">
        <v>8324</v>
      </c>
      <c r="R1712" t="s">
        <v>8336</v>
      </c>
      <c r="S1712" s="16">
        <f t="shared" si="80"/>
        <v>42087.792303240742</v>
      </c>
    </row>
    <row r="1713" spans="1:19" ht="48" x14ac:dyDescent="0.2">
      <c r="A1713">
        <v>1711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78"/>
        <v>31</v>
      </c>
      <c r="O1713" t="s">
        <v>8269</v>
      </c>
      <c r="P1713">
        <f t="shared" si="79"/>
        <v>1250</v>
      </c>
      <c r="Q1713" s="11" t="s">
        <v>8324</v>
      </c>
      <c r="R1713" t="s">
        <v>8327</v>
      </c>
      <c r="S1713" s="16">
        <f t="shared" si="80"/>
        <v>42144.231527777782</v>
      </c>
    </row>
    <row r="1714" spans="1:19" ht="48" x14ac:dyDescent="0.2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78"/>
        <v>6</v>
      </c>
      <c r="O1714" t="s">
        <v>8300</v>
      </c>
      <c r="P1714">
        <f t="shared" si="79"/>
        <v>41.58</v>
      </c>
      <c r="Q1714" s="11" t="s">
        <v>8309</v>
      </c>
      <c r="R1714" t="s">
        <v>8341</v>
      </c>
      <c r="S1714" s="16">
        <f t="shared" si="80"/>
        <v>41821.020601851851</v>
      </c>
    </row>
    <row r="1715" spans="1:19" ht="48" x14ac:dyDescent="0.2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78"/>
        <v>86</v>
      </c>
      <c r="O1715" t="s">
        <v>8269</v>
      </c>
      <c r="P1715">
        <f t="shared" si="79"/>
        <v>248.5</v>
      </c>
      <c r="Q1715" s="11" t="s">
        <v>8324</v>
      </c>
      <c r="R1715" t="s">
        <v>8327</v>
      </c>
      <c r="S1715" s="16">
        <f t="shared" si="80"/>
        <v>42534.631481481483</v>
      </c>
    </row>
    <row r="1716" spans="1:19" ht="48" x14ac:dyDescent="0.2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78"/>
        <v>2</v>
      </c>
      <c r="O1716" t="s">
        <v>8271</v>
      </c>
      <c r="P1716">
        <f t="shared" si="79"/>
        <v>155.25</v>
      </c>
      <c r="Q1716" s="11" t="s">
        <v>8309</v>
      </c>
      <c r="R1716" t="s">
        <v>8311</v>
      </c>
      <c r="S1716" s="16">
        <f t="shared" si="80"/>
        <v>42732.872986111113</v>
      </c>
    </row>
    <row r="1717" spans="1:19" ht="32" x14ac:dyDescent="0.2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78"/>
        <v>41</v>
      </c>
      <c r="O1717" t="s">
        <v>8288</v>
      </c>
      <c r="P1717">
        <f t="shared" si="79"/>
        <v>47.77</v>
      </c>
      <c r="Q1717" s="11" t="s">
        <v>8312</v>
      </c>
      <c r="R1717" t="s">
        <v>8350</v>
      </c>
      <c r="S1717" s="16">
        <f t="shared" si="80"/>
        <v>42438.813449074078</v>
      </c>
    </row>
    <row r="1718" spans="1:19" ht="48" x14ac:dyDescent="0.2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78"/>
        <v>42</v>
      </c>
      <c r="O1718" t="s">
        <v>8301</v>
      </c>
      <c r="P1718">
        <f t="shared" si="79"/>
        <v>79.87</v>
      </c>
      <c r="Q1718" s="11" t="s">
        <v>8324</v>
      </c>
      <c r="R1718" t="s">
        <v>8325</v>
      </c>
      <c r="S1718" s="16">
        <f t="shared" si="80"/>
        <v>41876.718935185185</v>
      </c>
    </row>
    <row r="1719" spans="1:19" ht="32" x14ac:dyDescent="0.2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78"/>
        <v>12</v>
      </c>
      <c r="O1719" t="s">
        <v>8271</v>
      </c>
      <c r="P1719">
        <f t="shared" si="79"/>
        <v>72.59</v>
      </c>
      <c r="Q1719" s="11" t="s">
        <v>8309</v>
      </c>
      <c r="R1719" t="s">
        <v>8311</v>
      </c>
      <c r="S1719" s="16">
        <f t="shared" si="80"/>
        <v>42579.634733796294</v>
      </c>
    </row>
    <row r="1720" spans="1:19" ht="48" x14ac:dyDescent="0.2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78"/>
        <v>123</v>
      </c>
      <c r="O1720" t="s">
        <v>8278</v>
      </c>
      <c r="P1720">
        <f t="shared" si="79"/>
        <v>32.32</v>
      </c>
      <c r="Q1720" s="11" t="s">
        <v>8328</v>
      </c>
      <c r="R1720" t="s">
        <v>8330</v>
      </c>
      <c r="S1720" s="16">
        <f t="shared" si="80"/>
        <v>41127.812303240738</v>
      </c>
    </row>
    <row r="1721" spans="1:19" ht="48" x14ac:dyDescent="0.2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78"/>
        <v>111</v>
      </c>
      <c r="O1721" t="s">
        <v>8283</v>
      </c>
      <c r="P1721">
        <f t="shared" si="79"/>
        <v>23.8</v>
      </c>
      <c r="Q1721" s="11" t="s">
        <v>8314</v>
      </c>
      <c r="R1721" t="s">
        <v>8315</v>
      </c>
      <c r="S1721" s="16">
        <f t="shared" si="80"/>
        <v>42680.47555555556</v>
      </c>
    </row>
    <row r="1722" spans="1:19" ht="48" x14ac:dyDescent="0.2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78"/>
        <v>41</v>
      </c>
      <c r="O1722" t="s">
        <v>8277</v>
      </c>
      <c r="P1722">
        <f t="shared" si="79"/>
        <v>143.82</v>
      </c>
      <c r="Q1722" s="11" t="s">
        <v>8328</v>
      </c>
      <c r="R1722" t="s">
        <v>8329</v>
      </c>
      <c r="S1722" s="16">
        <f t="shared" si="80"/>
        <v>40304.20003472222</v>
      </c>
    </row>
    <row r="1723" spans="1:19" ht="64" x14ac:dyDescent="0.2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78"/>
        <v>121</v>
      </c>
      <c r="O1723" t="s">
        <v>8269</v>
      </c>
      <c r="P1723">
        <f t="shared" si="79"/>
        <v>33.67</v>
      </c>
      <c r="Q1723" s="11" t="s">
        <v>8324</v>
      </c>
      <c r="R1723" t="s">
        <v>8327</v>
      </c>
      <c r="S1723" s="16">
        <f t="shared" si="80"/>
        <v>42775.51494212963</v>
      </c>
    </row>
    <row r="1724" spans="1:19" ht="32" x14ac:dyDescent="0.2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78"/>
        <v>121</v>
      </c>
      <c r="O1724" t="s">
        <v>8277</v>
      </c>
      <c r="P1724">
        <f t="shared" si="79"/>
        <v>48.24</v>
      </c>
      <c r="Q1724" s="11" t="s">
        <v>8328</v>
      </c>
      <c r="R1724" t="s">
        <v>8329</v>
      </c>
      <c r="S1724" s="16">
        <f t="shared" si="80"/>
        <v>41037.892465277779</v>
      </c>
    </row>
    <row r="1725" spans="1:19" ht="48" x14ac:dyDescent="0.2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78"/>
        <v>121</v>
      </c>
      <c r="O1725" t="s">
        <v>8269</v>
      </c>
      <c r="P1725">
        <f t="shared" si="79"/>
        <v>40.85</v>
      </c>
      <c r="Q1725" s="11" t="s">
        <v>8324</v>
      </c>
      <c r="R1725" t="s">
        <v>8327</v>
      </c>
      <c r="S1725" s="16">
        <f t="shared" si="80"/>
        <v>42282.768414351856</v>
      </c>
    </row>
    <row r="1726" spans="1:19" ht="48" x14ac:dyDescent="0.2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78"/>
        <v>120</v>
      </c>
      <c r="O1726" t="s">
        <v>8274</v>
      </c>
      <c r="P1726">
        <f t="shared" si="79"/>
        <v>141.47</v>
      </c>
      <c r="Q1726" s="11" t="s">
        <v>8328</v>
      </c>
      <c r="R1726" t="s">
        <v>8332</v>
      </c>
      <c r="S1726" s="16">
        <f t="shared" si="80"/>
        <v>41774.599930555552</v>
      </c>
    </row>
    <row r="1727" spans="1:19" ht="48" x14ac:dyDescent="0.2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78"/>
        <v>120</v>
      </c>
      <c r="O1727" t="s">
        <v>8269</v>
      </c>
      <c r="P1727">
        <f t="shared" si="79"/>
        <v>104.57</v>
      </c>
      <c r="Q1727" s="11" t="s">
        <v>8324</v>
      </c>
      <c r="R1727" t="s">
        <v>8327</v>
      </c>
      <c r="S1727" s="16">
        <f t="shared" si="80"/>
        <v>42494.683634259258</v>
      </c>
    </row>
    <row r="1728" spans="1:19" ht="48" x14ac:dyDescent="0.2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78"/>
        <v>120</v>
      </c>
      <c r="O1728" t="s">
        <v>8269</v>
      </c>
      <c r="P1728">
        <f t="shared" si="79"/>
        <v>44.54</v>
      </c>
      <c r="Q1728" s="11" t="s">
        <v>8324</v>
      </c>
      <c r="R1728" t="s">
        <v>8327</v>
      </c>
      <c r="S1728" s="16">
        <f t="shared" si="80"/>
        <v>41842.607592592591</v>
      </c>
    </row>
    <row r="1729" spans="1:19" ht="16" x14ac:dyDescent="0.2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78"/>
        <v>100</v>
      </c>
      <c r="O1729" t="s">
        <v>8291</v>
      </c>
      <c r="P1729">
        <f t="shared" si="79"/>
        <v>171.43</v>
      </c>
      <c r="Q1729" s="11" t="s">
        <v>8328</v>
      </c>
      <c r="R1729" t="s">
        <v>8331</v>
      </c>
      <c r="S1729" s="16">
        <f t="shared" si="80"/>
        <v>42780.942476851851</v>
      </c>
    </row>
    <row r="1730" spans="1:19" ht="48" x14ac:dyDescent="0.2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81" xml:space="preserve"> ROUND(E1730/D1730*100,0)</f>
        <v>100</v>
      </c>
      <c r="O1730" t="s">
        <v>8269</v>
      </c>
      <c r="P1730">
        <f t="shared" ref="P1730:P1793" si="82">IFERROR(ROUND(E1730/L1730,2),0)</f>
        <v>171.43</v>
      </c>
      <c r="Q1730" s="11" t="s">
        <v>8324</v>
      </c>
      <c r="R1730" t="s">
        <v>8327</v>
      </c>
      <c r="S1730" s="16">
        <f t="shared" ref="S1730:S1793" si="83">(((J1730/60)/60)/24)+DATE(1970,1,1)</f>
        <v>42661.442060185189</v>
      </c>
    </row>
    <row r="1731" spans="1:19" ht="32" x14ac:dyDescent="0.2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81"/>
        <v>160</v>
      </c>
      <c r="O1731" t="s">
        <v>8274</v>
      </c>
      <c r="P1731">
        <f t="shared" si="82"/>
        <v>25</v>
      </c>
      <c r="Q1731" s="11" t="s">
        <v>8328</v>
      </c>
      <c r="R1731" t="s">
        <v>8332</v>
      </c>
      <c r="S1731" s="16">
        <f t="shared" si="83"/>
        <v>41080.960243055553</v>
      </c>
    </row>
    <row r="1732" spans="1:19" ht="32" x14ac:dyDescent="0.2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81"/>
        <v>48</v>
      </c>
      <c r="O1732" t="s">
        <v>8291</v>
      </c>
      <c r="P1732">
        <f t="shared" si="82"/>
        <v>159.33000000000001</v>
      </c>
      <c r="Q1732" s="11" t="s">
        <v>8328</v>
      </c>
      <c r="R1732" t="s">
        <v>8331</v>
      </c>
      <c r="S1732" s="16">
        <f t="shared" si="83"/>
        <v>42788.151238425926</v>
      </c>
    </row>
    <row r="1733" spans="1:19" ht="48" x14ac:dyDescent="0.2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81"/>
        <v>119</v>
      </c>
      <c r="O1733" t="s">
        <v>8269</v>
      </c>
      <c r="P1733">
        <f t="shared" si="82"/>
        <v>108.59</v>
      </c>
      <c r="Q1733" s="11" t="s">
        <v>8324</v>
      </c>
      <c r="R1733" t="s">
        <v>8327</v>
      </c>
      <c r="S1733" s="16">
        <f t="shared" si="83"/>
        <v>42484.551550925928</v>
      </c>
    </row>
    <row r="1734" spans="1:19" ht="48" x14ac:dyDescent="0.2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81"/>
        <v>108</v>
      </c>
      <c r="O1734" t="s">
        <v>8264</v>
      </c>
      <c r="P1734">
        <f t="shared" si="82"/>
        <v>58.17</v>
      </c>
      <c r="Q1734" s="11" t="s">
        <v>8322</v>
      </c>
      <c r="R1734" t="s">
        <v>8344</v>
      </c>
      <c r="S1734" s="16">
        <f t="shared" si="83"/>
        <v>41208.010196759256</v>
      </c>
    </row>
    <row r="1735" spans="1:19" ht="32" x14ac:dyDescent="0.2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81"/>
        <v>119</v>
      </c>
      <c r="O1735" t="s">
        <v>8264</v>
      </c>
      <c r="P1735">
        <f t="shared" si="82"/>
        <v>91.23</v>
      </c>
      <c r="Q1735" s="11" t="s">
        <v>8322</v>
      </c>
      <c r="R1735" t="s">
        <v>8344</v>
      </c>
      <c r="S1735" s="16">
        <f t="shared" si="83"/>
        <v>42539.849768518514</v>
      </c>
    </row>
    <row r="1736" spans="1:19" ht="48" x14ac:dyDescent="0.2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81"/>
        <v>119</v>
      </c>
      <c r="O1736" t="s">
        <v>8263</v>
      </c>
      <c r="P1736">
        <f t="shared" si="82"/>
        <v>103.04</v>
      </c>
      <c r="Q1736" s="11" t="s">
        <v>8322</v>
      </c>
      <c r="R1736" t="s">
        <v>8333</v>
      </c>
      <c r="S1736" s="16">
        <f t="shared" si="83"/>
        <v>42097.778946759259</v>
      </c>
    </row>
    <row r="1737" spans="1:19" ht="48" x14ac:dyDescent="0.2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81"/>
        <v>158</v>
      </c>
      <c r="O1737" t="s">
        <v>8301</v>
      </c>
      <c r="P1737">
        <f t="shared" si="82"/>
        <v>158</v>
      </c>
      <c r="Q1737" s="11" t="s">
        <v>8324</v>
      </c>
      <c r="R1737" t="s">
        <v>8325</v>
      </c>
      <c r="S1737" s="16">
        <f t="shared" si="83"/>
        <v>41996.832395833335</v>
      </c>
    </row>
    <row r="1738" spans="1:19" ht="32" x14ac:dyDescent="0.2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81"/>
        <v>32</v>
      </c>
      <c r="O1738" t="s">
        <v>8269</v>
      </c>
      <c r="P1738">
        <f t="shared" si="82"/>
        <v>60.67</v>
      </c>
      <c r="Q1738" s="11" t="s">
        <v>8324</v>
      </c>
      <c r="R1738" t="s">
        <v>8327</v>
      </c>
      <c r="S1738" s="16">
        <f t="shared" si="83"/>
        <v>42103.016585648147</v>
      </c>
    </row>
    <row r="1739" spans="1:19" ht="32" x14ac:dyDescent="0.2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81"/>
        <v>107</v>
      </c>
      <c r="O1739" t="s">
        <v>8264</v>
      </c>
      <c r="P1739">
        <f t="shared" si="82"/>
        <v>39.380000000000003</v>
      </c>
      <c r="Q1739" s="11" t="s">
        <v>8322</v>
      </c>
      <c r="R1739" t="s">
        <v>8344</v>
      </c>
      <c r="S1739" s="16">
        <f t="shared" si="83"/>
        <v>42485.724768518514</v>
      </c>
    </row>
    <row r="1740" spans="1:19" ht="32" x14ac:dyDescent="0.2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81"/>
        <v>131</v>
      </c>
      <c r="O1740" t="s">
        <v>8269</v>
      </c>
      <c r="P1740">
        <f t="shared" si="82"/>
        <v>41.42</v>
      </c>
      <c r="Q1740" s="11" t="s">
        <v>8324</v>
      </c>
      <c r="R1740" t="s">
        <v>8327</v>
      </c>
      <c r="S1740" s="16">
        <f t="shared" si="83"/>
        <v>41891.665324074071</v>
      </c>
    </row>
    <row r="1741" spans="1:19" ht="48" x14ac:dyDescent="0.2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81"/>
        <v>9</v>
      </c>
      <c r="O1741" t="s">
        <v>8277</v>
      </c>
      <c r="P1741">
        <f t="shared" si="82"/>
        <v>73.760000000000005</v>
      </c>
      <c r="Q1741" s="11" t="s">
        <v>8328</v>
      </c>
      <c r="R1741" t="s">
        <v>8329</v>
      </c>
      <c r="S1741" s="16">
        <f t="shared" si="83"/>
        <v>41887.784062500003</v>
      </c>
    </row>
    <row r="1742" spans="1:19" ht="32" x14ac:dyDescent="0.2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81"/>
        <v>20</v>
      </c>
      <c r="O1742" t="s">
        <v>8303</v>
      </c>
      <c r="P1742">
        <f t="shared" si="82"/>
        <v>58.95</v>
      </c>
      <c r="Q1742" s="11" t="s">
        <v>8324</v>
      </c>
      <c r="R1742" t="s">
        <v>8336</v>
      </c>
      <c r="S1742" s="16">
        <f t="shared" si="83"/>
        <v>42403.971851851849</v>
      </c>
    </row>
    <row r="1743" spans="1:19" ht="48" x14ac:dyDescent="0.2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81"/>
        <v>14</v>
      </c>
      <c r="O1743" t="s">
        <v>8283</v>
      </c>
      <c r="P1743">
        <f t="shared" si="82"/>
        <v>63.65</v>
      </c>
      <c r="Q1743" s="11" t="s">
        <v>8314</v>
      </c>
      <c r="R1743" t="s">
        <v>8315</v>
      </c>
      <c r="S1743" s="16">
        <f t="shared" si="83"/>
        <v>42321.660509259258</v>
      </c>
    </row>
    <row r="1744" spans="1:19" ht="48" x14ac:dyDescent="0.2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81"/>
        <v>107</v>
      </c>
      <c r="O1744" t="s">
        <v>8277</v>
      </c>
      <c r="P1744">
        <f t="shared" si="82"/>
        <v>53.52</v>
      </c>
      <c r="Q1744" s="11" t="s">
        <v>8328</v>
      </c>
      <c r="R1744" t="s">
        <v>8329</v>
      </c>
      <c r="S1744" s="16">
        <f t="shared" si="83"/>
        <v>41270.21497685185</v>
      </c>
    </row>
    <row r="1745" spans="1:19" ht="48" x14ac:dyDescent="0.2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81"/>
        <v>131</v>
      </c>
      <c r="O1745" t="s">
        <v>8303</v>
      </c>
      <c r="P1745">
        <f t="shared" si="82"/>
        <v>112.14</v>
      </c>
      <c r="Q1745" s="11" t="s">
        <v>8324</v>
      </c>
      <c r="R1745" t="s">
        <v>8336</v>
      </c>
      <c r="S1745" s="16">
        <f t="shared" si="83"/>
        <v>41806.669317129628</v>
      </c>
    </row>
    <row r="1746" spans="1:19" ht="48" x14ac:dyDescent="0.2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81"/>
        <v>117</v>
      </c>
      <c r="O1746" t="s">
        <v>8274</v>
      </c>
      <c r="P1746">
        <f t="shared" si="82"/>
        <v>58.63</v>
      </c>
      <c r="Q1746" s="11" t="s">
        <v>8328</v>
      </c>
      <c r="R1746" t="s">
        <v>8332</v>
      </c>
      <c r="S1746" s="16">
        <f t="shared" si="83"/>
        <v>41005.45784722222</v>
      </c>
    </row>
    <row r="1747" spans="1:19" ht="48" x14ac:dyDescent="0.2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81"/>
        <v>117</v>
      </c>
      <c r="O1747" t="s">
        <v>8274</v>
      </c>
      <c r="P1747">
        <f t="shared" si="82"/>
        <v>75.48</v>
      </c>
      <c r="Q1747" s="11" t="s">
        <v>8328</v>
      </c>
      <c r="R1747" t="s">
        <v>8332</v>
      </c>
      <c r="S1747" s="16">
        <f t="shared" si="83"/>
        <v>40838.043391203704</v>
      </c>
    </row>
    <row r="1748" spans="1:19" ht="48" x14ac:dyDescent="0.2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81"/>
        <v>117</v>
      </c>
      <c r="O1748" t="s">
        <v>8274</v>
      </c>
      <c r="P1748">
        <f t="shared" si="82"/>
        <v>61.58</v>
      </c>
      <c r="Q1748" s="11" t="s">
        <v>8328</v>
      </c>
      <c r="R1748" t="s">
        <v>8332</v>
      </c>
      <c r="S1748" s="16">
        <f t="shared" si="83"/>
        <v>41205.707048611112</v>
      </c>
    </row>
    <row r="1749" spans="1:19" ht="32" x14ac:dyDescent="0.2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81"/>
        <v>42</v>
      </c>
      <c r="O1749" t="s">
        <v>8294</v>
      </c>
      <c r="P1749">
        <f t="shared" si="82"/>
        <v>83.43</v>
      </c>
      <c r="Q1749" s="11" t="s">
        <v>8314</v>
      </c>
      <c r="R1749" t="s">
        <v>8354</v>
      </c>
      <c r="S1749" s="16">
        <f t="shared" si="83"/>
        <v>42034.639768518522</v>
      </c>
    </row>
    <row r="1750" spans="1:19" ht="48" x14ac:dyDescent="0.2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81"/>
        <v>117</v>
      </c>
      <c r="O1750" t="s">
        <v>8303</v>
      </c>
      <c r="P1750">
        <f t="shared" si="82"/>
        <v>41.7</v>
      </c>
      <c r="Q1750" s="11" t="s">
        <v>8324</v>
      </c>
      <c r="R1750" t="s">
        <v>8336</v>
      </c>
      <c r="S1750" s="16">
        <f t="shared" si="83"/>
        <v>42050.019641203704</v>
      </c>
    </row>
    <row r="1751" spans="1:19" ht="48" x14ac:dyDescent="0.2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81"/>
        <v>156</v>
      </c>
      <c r="O1751" t="s">
        <v>8298</v>
      </c>
      <c r="P1751">
        <f t="shared" si="82"/>
        <v>38.880000000000003</v>
      </c>
      <c r="Q1751" s="11" t="s">
        <v>8328</v>
      </c>
      <c r="R1751" t="s">
        <v>8342</v>
      </c>
      <c r="S1751" s="16">
        <f t="shared" si="83"/>
        <v>41113.199155092596</v>
      </c>
    </row>
    <row r="1752" spans="1:19" ht="32" x14ac:dyDescent="0.2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81"/>
        <v>106</v>
      </c>
      <c r="O1752" t="s">
        <v>8269</v>
      </c>
      <c r="P1752">
        <f t="shared" si="82"/>
        <v>34.79</v>
      </c>
      <c r="Q1752" s="11" t="s">
        <v>8324</v>
      </c>
      <c r="R1752" t="s">
        <v>8327</v>
      </c>
      <c r="S1752" s="16">
        <f t="shared" si="83"/>
        <v>41550.867673611108</v>
      </c>
    </row>
    <row r="1753" spans="1:19" ht="48" x14ac:dyDescent="0.2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81"/>
        <v>116</v>
      </c>
      <c r="O1753" t="s">
        <v>8264</v>
      </c>
      <c r="P1753">
        <f t="shared" si="82"/>
        <v>116.25</v>
      </c>
      <c r="Q1753" s="11" t="s">
        <v>8322</v>
      </c>
      <c r="R1753" t="s">
        <v>8344</v>
      </c>
      <c r="S1753" s="16">
        <f t="shared" si="83"/>
        <v>41075.583379629628</v>
      </c>
    </row>
    <row r="1754" spans="1:19" ht="16" x14ac:dyDescent="0.2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81"/>
        <v>116</v>
      </c>
      <c r="O1754" t="s">
        <v>8277</v>
      </c>
      <c r="P1754">
        <f t="shared" si="82"/>
        <v>31</v>
      </c>
      <c r="Q1754" s="11" t="s">
        <v>8328</v>
      </c>
      <c r="R1754" t="s">
        <v>8329</v>
      </c>
      <c r="S1754" s="16">
        <f t="shared" si="83"/>
        <v>41341.111400462964</v>
      </c>
    </row>
    <row r="1755" spans="1:19" ht="48" x14ac:dyDescent="0.2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81"/>
        <v>116</v>
      </c>
      <c r="O1755" t="s">
        <v>8269</v>
      </c>
      <c r="P1755">
        <f t="shared" si="82"/>
        <v>80.03</v>
      </c>
      <c r="Q1755" s="11" t="s">
        <v>8324</v>
      </c>
      <c r="R1755" t="s">
        <v>8327</v>
      </c>
      <c r="S1755" s="16">
        <f t="shared" si="83"/>
        <v>42382.244409722218</v>
      </c>
    </row>
    <row r="1756" spans="1:19" ht="48" x14ac:dyDescent="0.2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81"/>
        <v>46</v>
      </c>
      <c r="O1756" t="s">
        <v>8271</v>
      </c>
      <c r="P1756">
        <f t="shared" si="82"/>
        <v>20.34</v>
      </c>
      <c r="Q1756" s="11" t="s">
        <v>8309</v>
      </c>
      <c r="R1756" t="s">
        <v>8311</v>
      </c>
      <c r="S1756" s="16">
        <f t="shared" si="83"/>
        <v>42388.523020833338</v>
      </c>
    </row>
    <row r="1757" spans="1:19" ht="32" x14ac:dyDescent="0.2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81"/>
        <v>116</v>
      </c>
      <c r="O1757" t="s">
        <v>8277</v>
      </c>
      <c r="P1757">
        <f t="shared" si="82"/>
        <v>36.11</v>
      </c>
      <c r="Q1757" s="11" t="s">
        <v>8328</v>
      </c>
      <c r="R1757" t="s">
        <v>8329</v>
      </c>
      <c r="S1757" s="16">
        <f t="shared" si="83"/>
        <v>41590.255868055552</v>
      </c>
    </row>
    <row r="1758" spans="1:19" ht="48" x14ac:dyDescent="0.2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81"/>
        <v>110</v>
      </c>
      <c r="O1758" t="s">
        <v>8269</v>
      </c>
      <c r="P1758">
        <f t="shared" si="82"/>
        <v>51.22</v>
      </c>
      <c r="Q1758" s="11" t="s">
        <v>8324</v>
      </c>
      <c r="R1758" t="s">
        <v>8327</v>
      </c>
      <c r="S1758" s="16">
        <f t="shared" si="83"/>
        <v>41960.119085648148</v>
      </c>
    </row>
    <row r="1759" spans="1:19" ht="48" x14ac:dyDescent="0.2">
      <c r="A1759">
        <v>1757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81"/>
        <v>115</v>
      </c>
      <c r="O1759" t="s">
        <v>8269</v>
      </c>
      <c r="P1759">
        <f t="shared" si="82"/>
        <v>79.31</v>
      </c>
      <c r="Q1759" s="11" t="s">
        <v>8324</v>
      </c>
      <c r="R1759" t="s">
        <v>8327</v>
      </c>
      <c r="S1759" s="16">
        <f t="shared" si="83"/>
        <v>40923.729953703703</v>
      </c>
    </row>
    <row r="1760" spans="1:19" ht="48" x14ac:dyDescent="0.2">
      <c r="A1760">
        <v>1758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81"/>
        <v>7</v>
      </c>
      <c r="O1760" t="s">
        <v>8269</v>
      </c>
      <c r="P1760">
        <f t="shared" si="82"/>
        <v>383.33</v>
      </c>
      <c r="Q1760" s="11" t="s">
        <v>8324</v>
      </c>
      <c r="R1760" t="s">
        <v>8327</v>
      </c>
      <c r="S1760" s="16">
        <f t="shared" si="83"/>
        <v>42697.010520833333</v>
      </c>
    </row>
    <row r="1761" spans="1:19" ht="32" x14ac:dyDescent="0.2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81"/>
        <v>460</v>
      </c>
      <c r="O1761" t="s">
        <v>8295</v>
      </c>
      <c r="P1761">
        <f t="shared" si="82"/>
        <v>11.67</v>
      </c>
      <c r="Q1761" s="11" t="s">
        <v>8317</v>
      </c>
      <c r="R1761" t="s">
        <v>8318</v>
      </c>
      <c r="S1761" s="16">
        <f t="shared" si="83"/>
        <v>42752.647777777776</v>
      </c>
    </row>
    <row r="1762" spans="1:19" ht="32" x14ac:dyDescent="0.2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81"/>
        <v>115</v>
      </c>
      <c r="O1762" t="s">
        <v>8278</v>
      </c>
      <c r="P1762">
        <f t="shared" si="82"/>
        <v>31.05</v>
      </c>
      <c r="Q1762" s="11" t="s">
        <v>8328</v>
      </c>
      <c r="R1762" t="s">
        <v>8330</v>
      </c>
      <c r="S1762" s="16">
        <f t="shared" si="83"/>
        <v>42111.646724537044</v>
      </c>
    </row>
    <row r="1763" spans="1:19" ht="48" x14ac:dyDescent="0.2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81"/>
        <v>46</v>
      </c>
      <c r="O1763" t="s">
        <v>8271</v>
      </c>
      <c r="P1763">
        <f t="shared" si="82"/>
        <v>164</v>
      </c>
      <c r="Q1763" s="11" t="s">
        <v>8309</v>
      </c>
      <c r="R1763" t="s">
        <v>8311</v>
      </c>
      <c r="S1763" s="16">
        <f t="shared" si="83"/>
        <v>42721.220520833333</v>
      </c>
    </row>
    <row r="1764" spans="1:19" ht="48" x14ac:dyDescent="0.2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81"/>
        <v>23</v>
      </c>
      <c r="O1764" t="s">
        <v>8288</v>
      </c>
      <c r="P1764">
        <f t="shared" si="82"/>
        <v>65.459999999999994</v>
      </c>
      <c r="Q1764" s="11" t="s">
        <v>8312</v>
      </c>
      <c r="R1764" t="s">
        <v>8350</v>
      </c>
      <c r="S1764" s="16">
        <f t="shared" si="83"/>
        <v>41799.524259259262</v>
      </c>
    </row>
    <row r="1765" spans="1:19" ht="48" x14ac:dyDescent="0.2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81"/>
        <v>15</v>
      </c>
      <c r="O1765" t="s">
        <v>8269</v>
      </c>
      <c r="P1765">
        <f t="shared" si="82"/>
        <v>57.25</v>
      </c>
      <c r="Q1765" s="11" t="s">
        <v>8324</v>
      </c>
      <c r="R1765" t="s">
        <v>8327</v>
      </c>
      <c r="S1765" s="16">
        <f t="shared" si="83"/>
        <v>41786.959745370368</v>
      </c>
    </row>
    <row r="1766" spans="1:19" ht="48" x14ac:dyDescent="0.2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81"/>
        <v>114</v>
      </c>
      <c r="O1766" t="s">
        <v>8269</v>
      </c>
      <c r="P1766">
        <f t="shared" si="82"/>
        <v>87.96</v>
      </c>
      <c r="Q1766" s="11" t="s">
        <v>8324</v>
      </c>
      <c r="R1766" t="s">
        <v>8327</v>
      </c>
      <c r="S1766" s="16">
        <f t="shared" si="83"/>
        <v>41976.331979166673</v>
      </c>
    </row>
    <row r="1767" spans="1:19" ht="32" x14ac:dyDescent="0.2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81"/>
        <v>46</v>
      </c>
      <c r="O1767" t="s">
        <v>8283</v>
      </c>
      <c r="P1767">
        <f t="shared" si="82"/>
        <v>58.62</v>
      </c>
      <c r="Q1767" s="11" t="s">
        <v>8314</v>
      </c>
      <c r="R1767" t="s">
        <v>8315</v>
      </c>
      <c r="S1767" s="16">
        <f t="shared" si="83"/>
        <v>41824.658379629633</v>
      </c>
    </row>
    <row r="1768" spans="1:19" ht="32" x14ac:dyDescent="0.2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81"/>
        <v>152</v>
      </c>
      <c r="O1768" t="s">
        <v>8274</v>
      </c>
      <c r="P1768">
        <f t="shared" si="82"/>
        <v>40.75</v>
      </c>
      <c r="Q1768" s="11" t="s">
        <v>8328</v>
      </c>
      <c r="R1768" t="s">
        <v>8332</v>
      </c>
      <c r="S1768" s="16">
        <f t="shared" si="83"/>
        <v>41863.433495370373</v>
      </c>
    </row>
    <row r="1769" spans="1:19" ht="48" x14ac:dyDescent="0.2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81"/>
        <v>114</v>
      </c>
      <c r="O1769" t="s">
        <v>8299</v>
      </c>
      <c r="P1769">
        <f t="shared" si="82"/>
        <v>36.770000000000003</v>
      </c>
      <c r="Q1769" s="11" t="s">
        <v>8309</v>
      </c>
      <c r="R1769" t="s">
        <v>8316</v>
      </c>
      <c r="S1769" s="16">
        <f t="shared" si="83"/>
        <v>42692.256550925929</v>
      </c>
    </row>
    <row r="1770" spans="1:19" ht="48" x14ac:dyDescent="0.2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81"/>
        <v>114</v>
      </c>
      <c r="O1770" t="s">
        <v>8264</v>
      </c>
      <c r="P1770">
        <f t="shared" si="82"/>
        <v>35.47</v>
      </c>
      <c r="Q1770" s="11" t="s">
        <v>8322</v>
      </c>
      <c r="R1770" t="s">
        <v>8344</v>
      </c>
      <c r="S1770" s="16">
        <f t="shared" si="83"/>
        <v>41612.912187499998</v>
      </c>
    </row>
    <row r="1771" spans="1:19" ht="48" x14ac:dyDescent="0.2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81"/>
        <v>113</v>
      </c>
      <c r="O1771" t="s">
        <v>8277</v>
      </c>
      <c r="P1771">
        <f t="shared" si="82"/>
        <v>51.48</v>
      </c>
      <c r="Q1771" s="11" t="s">
        <v>8328</v>
      </c>
      <c r="R1771" t="s">
        <v>8329</v>
      </c>
      <c r="S1771" s="16">
        <f t="shared" si="83"/>
        <v>40892.149467592593</v>
      </c>
    </row>
    <row r="1772" spans="1:19" ht="48" x14ac:dyDescent="0.2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81"/>
        <v>113</v>
      </c>
      <c r="O1772" t="s">
        <v>8269</v>
      </c>
      <c r="P1772">
        <f t="shared" si="82"/>
        <v>39.6</v>
      </c>
      <c r="Q1772" s="11" t="s">
        <v>8324</v>
      </c>
      <c r="R1772" t="s">
        <v>8327</v>
      </c>
      <c r="S1772" s="16">
        <f t="shared" si="83"/>
        <v>42053.916921296302</v>
      </c>
    </row>
    <row r="1773" spans="1:19" ht="32" x14ac:dyDescent="0.2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81"/>
        <v>15</v>
      </c>
      <c r="O1773" t="s">
        <v>8271</v>
      </c>
      <c r="P1773">
        <f t="shared" si="82"/>
        <v>80.319999999999993</v>
      </c>
      <c r="Q1773" s="11" t="s">
        <v>8309</v>
      </c>
      <c r="R1773" t="s">
        <v>8311</v>
      </c>
      <c r="S1773" s="16">
        <f t="shared" si="83"/>
        <v>42734.787986111114</v>
      </c>
    </row>
    <row r="1774" spans="1:19" ht="32" x14ac:dyDescent="0.2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81"/>
        <v>112</v>
      </c>
      <c r="O1774" t="s">
        <v>8269</v>
      </c>
      <c r="P1774">
        <f t="shared" si="82"/>
        <v>31.62</v>
      </c>
      <c r="Q1774" s="11" t="s">
        <v>8324</v>
      </c>
      <c r="R1774" t="s">
        <v>8327</v>
      </c>
      <c r="S1774" s="16">
        <f t="shared" si="83"/>
        <v>41789.080370370371</v>
      </c>
    </row>
    <row r="1775" spans="1:19" ht="48" x14ac:dyDescent="0.2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81"/>
        <v>124</v>
      </c>
      <c r="O1775" t="s">
        <v>8264</v>
      </c>
      <c r="P1775">
        <f t="shared" si="82"/>
        <v>69.72</v>
      </c>
      <c r="Q1775" s="11" t="s">
        <v>8322</v>
      </c>
      <c r="R1775" t="s">
        <v>8344</v>
      </c>
      <c r="S1775" s="16">
        <f t="shared" si="83"/>
        <v>40997.271493055552</v>
      </c>
    </row>
    <row r="1776" spans="1:19" ht="48" x14ac:dyDescent="0.2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81"/>
        <v>112</v>
      </c>
      <c r="O1776" t="s">
        <v>8274</v>
      </c>
      <c r="P1776">
        <f t="shared" si="82"/>
        <v>43.73</v>
      </c>
      <c r="Q1776" s="11" t="s">
        <v>8328</v>
      </c>
      <c r="R1776" t="s">
        <v>8332</v>
      </c>
      <c r="S1776" s="16">
        <f t="shared" si="83"/>
        <v>40695.795370370368</v>
      </c>
    </row>
    <row r="1777" spans="1:19" ht="48" x14ac:dyDescent="0.2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81"/>
        <v>45</v>
      </c>
      <c r="O1777" t="s">
        <v>8266</v>
      </c>
      <c r="P1777">
        <f t="shared" si="82"/>
        <v>185.83</v>
      </c>
      <c r="Q1777" s="11" t="s">
        <v>8322</v>
      </c>
      <c r="R1777" t="s">
        <v>8326</v>
      </c>
      <c r="S1777" s="16">
        <f t="shared" si="83"/>
        <v>42236.159918981488</v>
      </c>
    </row>
    <row r="1778" spans="1:19" ht="48" x14ac:dyDescent="0.2">
      <c r="A1778">
        <v>1776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81"/>
        <v>148</v>
      </c>
      <c r="O1778" t="s">
        <v>8274</v>
      </c>
      <c r="P1778">
        <f t="shared" si="82"/>
        <v>63.49</v>
      </c>
      <c r="Q1778" s="11" t="s">
        <v>8328</v>
      </c>
      <c r="R1778" t="s">
        <v>8332</v>
      </c>
      <c r="S1778" s="16">
        <f t="shared" si="83"/>
        <v>40987.773715277777</v>
      </c>
    </row>
    <row r="1779" spans="1:19" ht="32" x14ac:dyDescent="0.2">
      <c r="A1779">
        <v>1777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81"/>
        <v>111</v>
      </c>
      <c r="O1779" t="s">
        <v>8277</v>
      </c>
      <c r="P1779">
        <f t="shared" si="82"/>
        <v>51.67</v>
      </c>
      <c r="Q1779" s="11" t="s">
        <v>8328</v>
      </c>
      <c r="R1779" t="s">
        <v>8329</v>
      </c>
      <c r="S1779" s="16">
        <f t="shared" si="83"/>
        <v>42248.90042824074</v>
      </c>
    </row>
    <row r="1780" spans="1:19" ht="48" x14ac:dyDescent="0.2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81"/>
        <v>111</v>
      </c>
      <c r="O1780" t="s">
        <v>8269</v>
      </c>
      <c r="P1780">
        <f t="shared" si="82"/>
        <v>110.75</v>
      </c>
      <c r="Q1780" s="11" t="s">
        <v>8324</v>
      </c>
      <c r="R1780" t="s">
        <v>8327</v>
      </c>
      <c r="S1780" s="16">
        <f t="shared" si="83"/>
        <v>42499.629849537043</v>
      </c>
    </row>
    <row r="1781" spans="1:19" ht="48" x14ac:dyDescent="0.2">
      <c r="A1781">
        <v>1779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81"/>
        <v>126</v>
      </c>
      <c r="O1781" t="s">
        <v>8269</v>
      </c>
      <c r="P1781">
        <f t="shared" si="82"/>
        <v>147.33000000000001</v>
      </c>
      <c r="Q1781" s="11" t="s">
        <v>8324</v>
      </c>
      <c r="R1781" t="s">
        <v>8327</v>
      </c>
      <c r="S1781" s="16">
        <f t="shared" si="83"/>
        <v>42489.619525462964</v>
      </c>
    </row>
    <row r="1782" spans="1:19" ht="48" x14ac:dyDescent="0.2">
      <c r="A1782">
        <v>1780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81"/>
        <v>100</v>
      </c>
      <c r="O1782" t="s">
        <v>8269</v>
      </c>
      <c r="P1782">
        <f t="shared" si="82"/>
        <v>110.5</v>
      </c>
      <c r="Q1782" s="11" t="s">
        <v>8324</v>
      </c>
      <c r="R1782" t="s">
        <v>8327</v>
      </c>
      <c r="S1782" s="16">
        <f t="shared" si="83"/>
        <v>41808.649583333332</v>
      </c>
    </row>
    <row r="1783" spans="1:19" ht="48" x14ac:dyDescent="0.2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81"/>
        <v>110</v>
      </c>
      <c r="O1783" t="s">
        <v>8290</v>
      </c>
      <c r="P1783">
        <f t="shared" si="82"/>
        <v>26.55</v>
      </c>
      <c r="Q1783" s="11" t="s">
        <v>8328</v>
      </c>
      <c r="R1783" t="s">
        <v>8339</v>
      </c>
      <c r="S1783" s="16">
        <f t="shared" si="83"/>
        <v>41833.450266203705</v>
      </c>
    </row>
    <row r="1784" spans="1:19" ht="48" x14ac:dyDescent="0.2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81"/>
        <v>110</v>
      </c>
      <c r="O1784" t="s">
        <v>8269</v>
      </c>
      <c r="P1784">
        <f t="shared" si="82"/>
        <v>73.400000000000006</v>
      </c>
      <c r="Q1784" s="11" t="s">
        <v>8324</v>
      </c>
      <c r="R1784" t="s">
        <v>8327</v>
      </c>
      <c r="S1784" s="16">
        <f t="shared" si="83"/>
        <v>41786.761354166665</v>
      </c>
    </row>
    <row r="1785" spans="1:19" ht="16" x14ac:dyDescent="0.2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81"/>
        <v>6</v>
      </c>
      <c r="O1785" t="s">
        <v>8266</v>
      </c>
      <c r="P1785">
        <f t="shared" si="82"/>
        <v>220</v>
      </c>
      <c r="Q1785" s="11" t="s">
        <v>8322</v>
      </c>
      <c r="R1785" t="s">
        <v>8326</v>
      </c>
      <c r="S1785" s="16">
        <f t="shared" si="83"/>
        <v>42570.91133101852</v>
      </c>
    </row>
    <row r="1786" spans="1:19" ht="48" x14ac:dyDescent="0.2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81"/>
        <v>137</v>
      </c>
      <c r="O1786" t="s">
        <v>8286</v>
      </c>
      <c r="P1786">
        <f t="shared" si="82"/>
        <v>30.96</v>
      </c>
      <c r="Q1786" s="11" t="s">
        <v>8312</v>
      </c>
      <c r="R1786" t="s">
        <v>8313</v>
      </c>
      <c r="S1786" s="16">
        <f t="shared" si="83"/>
        <v>41754.745243055557</v>
      </c>
    </row>
    <row r="1787" spans="1:19" ht="32" x14ac:dyDescent="0.2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81"/>
        <v>34</v>
      </c>
      <c r="O1787" t="s">
        <v>8291</v>
      </c>
      <c r="P1787">
        <f t="shared" si="82"/>
        <v>137.25</v>
      </c>
      <c r="Q1787" s="11" t="s">
        <v>8328</v>
      </c>
      <c r="R1787" t="s">
        <v>8331</v>
      </c>
      <c r="S1787" s="16">
        <f t="shared" si="83"/>
        <v>41788.919722222221</v>
      </c>
    </row>
    <row r="1788" spans="1:19" ht="48" x14ac:dyDescent="0.2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81"/>
        <v>220</v>
      </c>
      <c r="O1788" t="s">
        <v>8264</v>
      </c>
      <c r="P1788">
        <f t="shared" si="82"/>
        <v>46.7</v>
      </c>
      <c r="Q1788" s="11" t="s">
        <v>8322</v>
      </c>
      <c r="R1788" t="s">
        <v>8344</v>
      </c>
      <c r="S1788" s="16">
        <f t="shared" si="83"/>
        <v>40570.025810185187</v>
      </c>
    </row>
    <row r="1789" spans="1:19" ht="48" x14ac:dyDescent="0.2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81"/>
        <v>110</v>
      </c>
      <c r="O1789" t="s">
        <v>8269</v>
      </c>
      <c r="P1789">
        <f t="shared" si="82"/>
        <v>52.21</v>
      </c>
      <c r="Q1789" s="11" t="s">
        <v>8324</v>
      </c>
      <c r="R1789" t="s">
        <v>8327</v>
      </c>
      <c r="S1789" s="16">
        <f t="shared" si="83"/>
        <v>42380.581180555557</v>
      </c>
    </row>
    <row r="1790" spans="1:19" ht="48" x14ac:dyDescent="0.2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81"/>
        <v>110</v>
      </c>
      <c r="O1790" t="s">
        <v>8278</v>
      </c>
      <c r="P1790">
        <f t="shared" si="82"/>
        <v>43.82</v>
      </c>
      <c r="Q1790" s="11" t="s">
        <v>8328</v>
      </c>
      <c r="R1790" t="s">
        <v>8330</v>
      </c>
      <c r="S1790" s="16">
        <f t="shared" si="83"/>
        <v>42241.85974537037</v>
      </c>
    </row>
    <row r="1791" spans="1:19" ht="48" x14ac:dyDescent="0.2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81"/>
        <v>110</v>
      </c>
      <c r="O1791" t="s">
        <v>8269</v>
      </c>
      <c r="P1791">
        <f t="shared" si="82"/>
        <v>199.18</v>
      </c>
      <c r="Q1791" s="11" t="s">
        <v>8324</v>
      </c>
      <c r="R1791" t="s">
        <v>8327</v>
      </c>
      <c r="S1791" s="16">
        <f t="shared" si="83"/>
        <v>42109.751250000001</v>
      </c>
    </row>
    <row r="1792" spans="1:19" ht="48" x14ac:dyDescent="0.2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81"/>
        <v>14</v>
      </c>
      <c r="O1792" t="s">
        <v>8283</v>
      </c>
      <c r="P1792">
        <f t="shared" si="82"/>
        <v>58.97</v>
      </c>
      <c r="Q1792" s="11" t="s">
        <v>8314</v>
      </c>
      <c r="R1792" t="s">
        <v>8315</v>
      </c>
      <c r="S1792" s="16">
        <f t="shared" si="83"/>
        <v>42344.32677083333</v>
      </c>
    </row>
    <row r="1793" spans="1:19" ht="48" x14ac:dyDescent="0.2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81"/>
        <v>115</v>
      </c>
      <c r="O1793" t="s">
        <v>8269</v>
      </c>
      <c r="P1793">
        <f t="shared" si="82"/>
        <v>39.67</v>
      </c>
      <c r="Q1793" s="11" t="s">
        <v>8324</v>
      </c>
      <c r="R1793" t="s">
        <v>8327</v>
      </c>
      <c r="S1793" s="16">
        <f t="shared" si="83"/>
        <v>41477.930914351848</v>
      </c>
    </row>
    <row r="1794" spans="1:19" ht="48" x14ac:dyDescent="0.2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84" xml:space="preserve"> ROUND(E1794/D1794*100,0)</f>
        <v>145</v>
      </c>
      <c r="O1794" t="s">
        <v>8278</v>
      </c>
      <c r="P1794">
        <f t="shared" ref="P1794:P1857" si="85">IFERROR(ROUND(E1794/L1794,2),0)</f>
        <v>35.74</v>
      </c>
      <c r="Q1794" s="11" t="s">
        <v>8328</v>
      </c>
      <c r="R1794" t="s">
        <v>8330</v>
      </c>
      <c r="S1794" s="16">
        <f t="shared" ref="S1794:S1857" si="86">(((J1794/60)/60)/24)+DATE(1970,1,1)</f>
        <v>42418.231747685189</v>
      </c>
    </row>
    <row r="1795" spans="1:19" ht="48" x14ac:dyDescent="0.2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84"/>
        <v>109</v>
      </c>
      <c r="O1795" t="s">
        <v>8283</v>
      </c>
      <c r="P1795">
        <f t="shared" si="85"/>
        <v>63.97</v>
      </c>
      <c r="Q1795" s="11" t="s">
        <v>8314</v>
      </c>
      <c r="R1795" t="s">
        <v>8315</v>
      </c>
      <c r="S1795" s="16">
        <f t="shared" si="86"/>
        <v>42710.876967592587</v>
      </c>
    </row>
    <row r="1796" spans="1:19" ht="48" x14ac:dyDescent="0.2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84"/>
        <v>109</v>
      </c>
      <c r="O1796" t="s">
        <v>8269</v>
      </c>
      <c r="P1796">
        <f t="shared" si="85"/>
        <v>30.15</v>
      </c>
      <c r="Q1796" s="11" t="s">
        <v>8324</v>
      </c>
      <c r="R1796" t="s">
        <v>8327</v>
      </c>
      <c r="S1796" s="16">
        <f t="shared" si="86"/>
        <v>41820.945613425924</v>
      </c>
    </row>
    <row r="1797" spans="1:19" ht="48" x14ac:dyDescent="0.2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84"/>
        <v>144</v>
      </c>
      <c r="O1797" t="s">
        <v>8269</v>
      </c>
      <c r="P1797">
        <f t="shared" si="85"/>
        <v>45.98</v>
      </c>
      <c r="Q1797" s="11" t="s">
        <v>8324</v>
      </c>
      <c r="R1797" t="s">
        <v>8327</v>
      </c>
      <c r="S1797" s="16">
        <f t="shared" si="86"/>
        <v>42309.756620370375</v>
      </c>
    </row>
    <row r="1798" spans="1:19" ht="48" x14ac:dyDescent="0.2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84"/>
        <v>108</v>
      </c>
      <c r="O1798" t="s">
        <v>8269</v>
      </c>
      <c r="P1798">
        <f t="shared" si="85"/>
        <v>72</v>
      </c>
      <c r="Q1798" s="11" t="s">
        <v>8324</v>
      </c>
      <c r="R1798" t="s">
        <v>8327</v>
      </c>
      <c r="S1798" s="16">
        <f t="shared" si="86"/>
        <v>42479.465833333335</v>
      </c>
    </row>
    <row r="1799" spans="1:19" ht="48" x14ac:dyDescent="0.2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84"/>
        <v>108</v>
      </c>
      <c r="O1799" t="s">
        <v>8263</v>
      </c>
      <c r="P1799">
        <f t="shared" si="85"/>
        <v>56.82</v>
      </c>
      <c r="Q1799" s="11" t="s">
        <v>8322</v>
      </c>
      <c r="R1799" t="s">
        <v>8333</v>
      </c>
      <c r="S1799" s="16">
        <f t="shared" si="86"/>
        <v>42033.516898148147</v>
      </c>
    </row>
    <row r="1800" spans="1:19" ht="48" x14ac:dyDescent="0.2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84"/>
        <v>20</v>
      </c>
      <c r="O1800" t="s">
        <v>8283</v>
      </c>
      <c r="P1800">
        <f t="shared" si="85"/>
        <v>55.28</v>
      </c>
      <c r="Q1800" s="11" t="s">
        <v>8314</v>
      </c>
      <c r="R1800" t="s">
        <v>8315</v>
      </c>
      <c r="S1800" s="16">
        <f t="shared" si="86"/>
        <v>41825.485868055555</v>
      </c>
    </row>
    <row r="1801" spans="1:19" ht="48" x14ac:dyDescent="0.2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84"/>
        <v>108</v>
      </c>
      <c r="O1801" t="s">
        <v>8269</v>
      </c>
      <c r="P1801">
        <f t="shared" si="85"/>
        <v>113.42</v>
      </c>
      <c r="Q1801" s="11" t="s">
        <v>8324</v>
      </c>
      <c r="R1801" t="s">
        <v>8327</v>
      </c>
      <c r="S1801" s="16">
        <f t="shared" si="86"/>
        <v>42171.034861111111</v>
      </c>
    </row>
    <row r="1802" spans="1:19" ht="48" x14ac:dyDescent="0.2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84"/>
        <v>108</v>
      </c>
      <c r="O1802" t="s">
        <v>8277</v>
      </c>
      <c r="P1802">
        <f t="shared" si="85"/>
        <v>37.15</v>
      </c>
      <c r="Q1802" s="11" t="s">
        <v>8328</v>
      </c>
      <c r="R1802" t="s">
        <v>8329</v>
      </c>
      <c r="S1802" s="16">
        <f t="shared" si="86"/>
        <v>41934.71056712963</v>
      </c>
    </row>
    <row r="1803" spans="1:19" ht="48" x14ac:dyDescent="0.2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84"/>
        <v>18</v>
      </c>
      <c r="O1803" t="s">
        <v>8280</v>
      </c>
      <c r="P1803">
        <f t="shared" si="85"/>
        <v>74.209999999999994</v>
      </c>
      <c r="Q1803" s="11" t="s">
        <v>8317</v>
      </c>
      <c r="R1803" t="s">
        <v>8335</v>
      </c>
      <c r="S1803" s="16">
        <f t="shared" si="86"/>
        <v>41885.51798611111</v>
      </c>
    </row>
    <row r="1804" spans="1:19" ht="48" x14ac:dyDescent="0.2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84"/>
        <v>108</v>
      </c>
      <c r="O1804" t="s">
        <v>8269</v>
      </c>
      <c r="P1804">
        <f t="shared" si="85"/>
        <v>89.67</v>
      </c>
      <c r="Q1804" s="11" t="s">
        <v>8324</v>
      </c>
      <c r="R1804" t="s">
        <v>8327</v>
      </c>
      <c r="S1804" s="16">
        <f t="shared" si="86"/>
        <v>42183.231006944443</v>
      </c>
    </row>
    <row r="1805" spans="1:19" ht="48" x14ac:dyDescent="0.2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84"/>
        <v>134</v>
      </c>
      <c r="O1805" t="s">
        <v>8274</v>
      </c>
      <c r="P1805">
        <f t="shared" si="85"/>
        <v>39.82</v>
      </c>
      <c r="Q1805" s="11" t="s">
        <v>8328</v>
      </c>
      <c r="R1805" t="s">
        <v>8332</v>
      </c>
      <c r="S1805" s="16">
        <f t="shared" si="86"/>
        <v>40250.242106481484</v>
      </c>
    </row>
    <row r="1806" spans="1:19" ht="48" x14ac:dyDescent="0.2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84"/>
        <v>107</v>
      </c>
      <c r="O1806" t="s">
        <v>8298</v>
      </c>
      <c r="P1806">
        <f t="shared" si="85"/>
        <v>61.34</v>
      </c>
      <c r="Q1806" s="11" t="s">
        <v>8328</v>
      </c>
      <c r="R1806" t="s">
        <v>8342</v>
      </c>
      <c r="S1806" s="16">
        <f t="shared" si="86"/>
        <v>41026.655011574076</v>
      </c>
    </row>
    <row r="1807" spans="1:19" ht="48" x14ac:dyDescent="0.2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84"/>
        <v>107</v>
      </c>
      <c r="O1807" t="s">
        <v>8274</v>
      </c>
      <c r="P1807">
        <f t="shared" si="85"/>
        <v>46.63</v>
      </c>
      <c r="Q1807" s="11" t="s">
        <v>8328</v>
      </c>
      <c r="R1807" t="s">
        <v>8332</v>
      </c>
      <c r="S1807" s="16">
        <f t="shared" si="86"/>
        <v>40987.697638888887</v>
      </c>
    </row>
    <row r="1808" spans="1:19" ht="48" x14ac:dyDescent="0.2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84"/>
        <v>107</v>
      </c>
      <c r="O1808" t="s">
        <v>8269</v>
      </c>
      <c r="P1808">
        <f t="shared" si="85"/>
        <v>107.25</v>
      </c>
      <c r="Q1808" s="11" t="s">
        <v>8324</v>
      </c>
      <c r="R1808" t="s">
        <v>8327</v>
      </c>
      <c r="S1808" s="16">
        <f t="shared" si="86"/>
        <v>42284.69694444444</v>
      </c>
    </row>
    <row r="1809" spans="1:19" ht="32" x14ac:dyDescent="0.2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84"/>
        <v>107</v>
      </c>
      <c r="O1809" t="s">
        <v>8277</v>
      </c>
      <c r="P1809">
        <f t="shared" si="85"/>
        <v>36.97</v>
      </c>
      <c r="Q1809" s="11" t="s">
        <v>8328</v>
      </c>
      <c r="R1809" t="s">
        <v>8329</v>
      </c>
      <c r="S1809" s="16">
        <f t="shared" si="86"/>
        <v>41174.154178240737</v>
      </c>
    </row>
    <row r="1810" spans="1:19" ht="32" x14ac:dyDescent="0.2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84"/>
        <v>143</v>
      </c>
      <c r="O1810" t="s">
        <v>8290</v>
      </c>
      <c r="P1810">
        <f t="shared" si="85"/>
        <v>44.65</v>
      </c>
      <c r="Q1810" s="11" t="s">
        <v>8328</v>
      </c>
      <c r="R1810" t="s">
        <v>8339</v>
      </c>
      <c r="S1810" s="16">
        <f t="shared" si="86"/>
        <v>40974.791898148149</v>
      </c>
    </row>
    <row r="1811" spans="1:19" ht="48" x14ac:dyDescent="0.2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84"/>
        <v>107</v>
      </c>
      <c r="O1811" t="s">
        <v>8269</v>
      </c>
      <c r="P1811">
        <f t="shared" si="85"/>
        <v>31.97</v>
      </c>
      <c r="Q1811" s="11" t="s">
        <v>8324</v>
      </c>
      <c r="R1811" t="s">
        <v>8327</v>
      </c>
      <c r="S1811" s="16">
        <f t="shared" si="86"/>
        <v>41796.422326388885</v>
      </c>
    </row>
    <row r="1812" spans="1:19" ht="48" x14ac:dyDescent="0.2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84"/>
        <v>107</v>
      </c>
      <c r="O1812" t="s">
        <v>8271</v>
      </c>
      <c r="P1812">
        <f t="shared" si="85"/>
        <v>125.94</v>
      </c>
      <c r="Q1812" s="11" t="s">
        <v>8309</v>
      </c>
      <c r="R1812" t="s">
        <v>8311</v>
      </c>
      <c r="S1812" s="16">
        <f t="shared" si="86"/>
        <v>42416.767928240741</v>
      </c>
    </row>
    <row r="1813" spans="1:19" ht="48" x14ac:dyDescent="0.2">
      <c r="A1813">
        <v>1811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84"/>
        <v>143</v>
      </c>
      <c r="O1813" t="s">
        <v>8269</v>
      </c>
      <c r="P1813">
        <f t="shared" si="85"/>
        <v>164.62</v>
      </c>
      <c r="Q1813" s="11" t="s">
        <v>8324</v>
      </c>
      <c r="R1813" t="s">
        <v>8327</v>
      </c>
      <c r="S1813" s="16">
        <f t="shared" si="86"/>
        <v>42171.317442129628</v>
      </c>
    </row>
    <row r="1814" spans="1:19" ht="48" x14ac:dyDescent="0.2">
      <c r="A1814">
        <v>1812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84"/>
        <v>102</v>
      </c>
      <c r="O1814" t="s">
        <v>8269</v>
      </c>
      <c r="P1814">
        <f t="shared" si="85"/>
        <v>164.62</v>
      </c>
      <c r="Q1814" s="11" t="s">
        <v>8324</v>
      </c>
      <c r="R1814" t="s">
        <v>8327</v>
      </c>
      <c r="S1814" s="16">
        <f t="shared" si="86"/>
        <v>42411.942291666666</v>
      </c>
    </row>
    <row r="1815" spans="1:19" ht="48" x14ac:dyDescent="0.2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84"/>
        <v>107</v>
      </c>
      <c r="O1815" t="s">
        <v>8263</v>
      </c>
      <c r="P1815">
        <f t="shared" si="85"/>
        <v>21.76</v>
      </c>
      <c r="Q1815" s="11" t="s">
        <v>8322</v>
      </c>
      <c r="R1815" t="s">
        <v>8333</v>
      </c>
      <c r="S1815" s="16">
        <f t="shared" si="86"/>
        <v>42256.391875000001</v>
      </c>
    </row>
    <row r="1816" spans="1:19" ht="48" x14ac:dyDescent="0.2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84"/>
        <v>107</v>
      </c>
      <c r="O1816" t="s">
        <v>8277</v>
      </c>
      <c r="P1816">
        <f t="shared" si="85"/>
        <v>48.45</v>
      </c>
      <c r="Q1816" s="11" t="s">
        <v>8328</v>
      </c>
      <c r="R1816" t="s">
        <v>8329</v>
      </c>
      <c r="S1816" s="16">
        <f t="shared" si="86"/>
        <v>41299.793356481481</v>
      </c>
    </row>
    <row r="1817" spans="1:19" ht="48" x14ac:dyDescent="0.2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84"/>
        <v>15</v>
      </c>
      <c r="O1817" t="s">
        <v>8266</v>
      </c>
      <c r="P1817">
        <f t="shared" si="85"/>
        <v>163.85</v>
      </c>
      <c r="Q1817" s="11" t="s">
        <v>8322</v>
      </c>
      <c r="R1817" t="s">
        <v>8326</v>
      </c>
      <c r="S1817" s="16">
        <f t="shared" si="86"/>
        <v>41978.197199074071</v>
      </c>
    </row>
    <row r="1818" spans="1:19" ht="48" x14ac:dyDescent="0.2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84"/>
        <v>107</v>
      </c>
      <c r="O1818" t="s">
        <v>8277</v>
      </c>
      <c r="P1818">
        <f t="shared" si="85"/>
        <v>54.62</v>
      </c>
      <c r="Q1818" s="11" t="s">
        <v>8328</v>
      </c>
      <c r="R1818" t="s">
        <v>8329</v>
      </c>
      <c r="S1818" s="16">
        <f t="shared" si="86"/>
        <v>40703.197048611109</v>
      </c>
    </row>
    <row r="1819" spans="1:19" ht="48" x14ac:dyDescent="0.2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84"/>
        <v>16</v>
      </c>
      <c r="O1819" t="s">
        <v>8269</v>
      </c>
      <c r="P1819">
        <f t="shared" si="85"/>
        <v>49.51</v>
      </c>
      <c r="Q1819" s="11" t="s">
        <v>8324</v>
      </c>
      <c r="R1819" t="s">
        <v>8327</v>
      </c>
      <c r="S1819" s="16">
        <f t="shared" si="86"/>
        <v>42265.817002314812</v>
      </c>
    </row>
    <row r="1820" spans="1:19" ht="48" x14ac:dyDescent="0.2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84"/>
        <v>106</v>
      </c>
      <c r="O1820" t="s">
        <v>8269</v>
      </c>
      <c r="P1820">
        <f t="shared" si="85"/>
        <v>51.85</v>
      </c>
      <c r="Q1820" s="11" t="s">
        <v>8324</v>
      </c>
      <c r="R1820" t="s">
        <v>8327</v>
      </c>
      <c r="S1820" s="16">
        <f t="shared" si="86"/>
        <v>42758.559629629628</v>
      </c>
    </row>
    <row r="1821" spans="1:19" ht="48" x14ac:dyDescent="0.2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84"/>
        <v>101</v>
      </c>
      <c r="O1821" t="s">
        <v>8269</v>
      </c>
      <c r="P1821">
        <f t="shared" si="85"/>
        <v>78.52</v>
      </c>
      <c r="Q1821" s="11" t="s">
        <v>8324</v>
      </c>
      <c r="R1821" t="s">
        <v>8327</v>
      </c>
      <c r="S1821" s="16">
        <f t="shared" si="86"/>
        <v>42497.275706018518</v>
      </c>
    </row>
    <row r="1822" spans="1:19" ht="48" x14ac:dyDescent="0.2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84"/>
        <v>49</v>
      </c>
      <c r="O1822" t="s">
        <v>8287</v>
      </c>
      <c r="P1822">
        <f t="shared" si="85"/>
        <v>132.19</v>
      </c>
      <c r="Q1822" s="11" t="s">
        <v>8314</v>
      </c>
      <c r="R1822" t="s">
        <v>8356</v>
      </c>
      <c r="S1822" s="16">
        <f t="shared" si="86"/>
        <v>41892.688750000001</v>
      </c>
    </row>
    <row r="1823" spans="1:19" ht="48" x14ac:dyDescent="0.2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84"/>
        <v>7</v>
      </c>
      <c r="O1823" t="s">
        <v>8269</v>
      </c>
      <c r="P1823">
        <f t="shared" si="85"/>
        <v>75.459999999999994</v>
      </c>
      <c r="Q1823" s="11" t="s">
        <v>8324</v>
      </c>
      <c r="R1823" t="s">
        <v>8327</v>
      </c>
      <c r="S1823" s="16">
        <f t="shared" si="86"/>
        <v>42136.767175925925</v>
      </c>
    </row>
    <row r="1824" spans="1:19" ht="48" x14ac:dyDescent="0.2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84"/>
        <v>2</v>
      </c>
      <c r="O1824" t="s">
        <v>8280</v>
      </c>
      <c r="P1824">
        <f t="shared" si="85"/>
        <v>21.34</v>
      </c>
      <c r="Q1824" s="11" t="s">
        <v>8317</v>
      </c>
      <c r="R1824" t="s">
        <v>8335</v>
      </c>
      <c r="S1824" s="16">
        <f t="shared" si="86"/>
        <v>41643.487175925926</v>
      </c>
    </row>
    <row r="1825" spans="1:19" ht="32" x14ac:dyDescent="0.2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84"/>
        <v>211</v>
      </c>
      <c r="O1825" t="s">
        <v>8274</v>
      </c>
      <c r="P1825">
        <f t="shared" si="85"/>
        <v>95.93</v>
      </c>
      <c r="Q1825" s="11" t="s">
        <v>8328</v>
      </c>
      <c r="R1825" t="s">
        <v>8332</v>
      </c>
      <c r="S1825" s="16">
        <f t="shared" si="86"/>
        <v>41320.717465277776</v>
      </c>
    </row>
    <row r="1826" spans="1:19" ht="48" x14ac:dyDescent="0.2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84"/>
        <v>106</v>
      </c>
      <c r="O1826" t="s">
        <v>8269</v>
      </c>
      <c r="P1826">
        <f t="shared" si="85"/>
        <v>60.29</v>
      </c>
      <c r="Q1826" s="11" t="s">
        <v>8324</v>
      </c>
      <c r="R1826" t="s">
        <v>8327</v>
      </c>
      <c r="S1826" s="16">
        <f t="shared" si="86"/>
        <v>42132.036168981482</v>
      </c>
    </row>
    <row r="1827" spans="1:19" ht="32" x14ac:dyDescent="0.2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84"/>
        <v>105</v>
      </c>
      <c r="O1827" t="s">
        <v>8269</v>
      </c>
      <c r="P1827">
        <f t="shared" si="85"/>
        <v>123.94</v>
      </c>
      <c r="Q1827" s="11" t="s">
        <v>8324</v>
      </c>
      <c r="R1827" t="s">
        <v>8327</v>
      </c>
      <c r="S1827" s="16">
        <f t="shared" si="86"/>
        <v>42694.110185185185</v>
      </c>
    </row>
    <row r="1828" spans="1:19" ht="48" x14ac:dyDescent="0.2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84"/>
        <v>0</v>
      </c>
      <c r="O1828" t="s">
        <v>8301</v>
      </c>
      <c r="P1828">
        <f t="shared" si="85"/>
        <v>420.6</v>
      </c>
      <c r="Q1828" s="11" t="s">
        <v>8324</v>
      </c>
      <c r="R1828" t="s">
        <v>8325</v>
      </c>
      <c r="S1828" s="16">
        <f t="shared" si="86"/>
        <v>42237.181608796294</v>
      </c>
    </row>
    <row r="1829" spans="1:19" ht="48" x14ac:dyDescent="0.2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84"/>
        <v>105</v>
      </c>
      <c r="O1829" t="s">
        <v>8269</v>
      </c>
      <c r="P1829">
        <f t="shared" si="85"/>
        <v>28.41</v>
      </c>
      <c r="Q1829" s="11" t="s">
        <v>8324</v>
      </c>
      <c r="R1829" t="s">
        <v>8327</v>
      </c>
      <c r="S1829" s="16">
        <f t="shared" si="86"/>
        <v>41897.536134259259</v>
      </c>
    </row>
    <row r="1830" spans="1:19" ht="48" x14ac:dyDescent="0.2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84"/>
        <v>140</v>
      </c>
      <c r="O1830" t="s">
        <v>8269</v>
      </c>
      <c r="P1830">
        <f t="shared" si="85"/>
        <v>61.82</v>
      </c>
      <c r="Q1830" s="11" t="s">
        <v>8324</v>
      </c>
      <c r="R1830" t="s">
        <v>8327</v>
      </c>
      <c r="S1830" s="16">
        <f t="shared" si="86"/>
        <v>42058.904074074075</v>
      </c>
    </row>
    <row r="1831" spans="1:19" ht="48" x14ac:dyDescent="0.2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84"/>
        <v>105</v>
      </c>
      <c r="O1831" t="s">
        <v>8274</v>
      </c>
      <c r="P1831">
        <f t="shared" si="85"/>
        <v>42.02</v>
      </c>
      <c r="Q1831" s="11" t="s">
        <v>8328</v>
      </c>
      <c r="R1831" t="s">
        <v>8332</v>
      </c>
      <c r="S1831" s="16">
        <f t="shared" si="86"/>
        <v>41443.83452546296</v>
      </c>
    </row>
    <row r="1832" spans="1:19" ht="48" x14ac:dyDescent="0.2">
      <c r="A1832">
        <v>1830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84"/>
        <v>105</v>
      </c>
      <c r="O1832" t="s">
        <v>8298</v>
      </c>
      <c r="P1832">
        <f t="shared" si="85"/>
        <v>150</v>
      </c>
      <c r="Q1832" s="11" t="s">
        <v>8328</v>
      </c>
      <c r="R1832" t="s">
        <v>8342</v>
      </c>
      <c r="S1832" s="16">
        <f t="shared" si="86"/>
        <v>40127.700370370374</v>
      </c>
    </row>
    <row r="1833" spans="1:19" ht="48" x14ac:dyDescent="0.2">
      <c r="A1833">
        <v>1831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84"/>
        <v>11</v>
      </c>
      <c r="O1833" t="s">
        <v>8299</v>
      </c>
      <c r="P1833">
        <f t="shared" si="85"/>
        <v>91.3</v>
      </c>
      <c r="Q1833" s="11" t="s">
        <v>8309</v>
      </c>
      <c r="R1833" t="s">
        <v>8316</v>
      </c>
      <c r="S1833" s="16">
        <f t="shared" si="86"/>
        <v>41921.842627314814</v>
      </c>
    </row>
    <row r="1834" spans="1:19" ht="48" x14ac:dyDescent="0.2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84"/>
        <v>105</v>
      </c>
      <c r="O1834" t="s">
        <v>8269</v>
      </c>
      <c r="P1834">
        <f t="shared" si="85"/>
        <v>51.22</v>
      </c>
      <c r="Q1834" s="11" t="s">
        <v>8324</v>
      </c>
      <c r="R1834" t="s">
        <v>8327</v>
      </c>
      <c r="S1834" s="16">
        <f t="shared" si="86"/>
        <v>41946.644745370373</v>
      </c>
    </row>
    <row r="1835" spans="1:19" ht="48" x14ac:dyDescent="0.2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84"/>
        <v>300</v>
      </c>
      <c r="O1835" t="s">
        <v>8269</v>
      </c>
      <c r="P1835">
        <f t="shared" si="85"/>
        <v>53.85</v>
      </c>
      <c r="Q1835" s="11" t="s">
        <v>8324</v>
      </c>
      <c r="R1835" t="s">
        <v>8327</v>
      </c>
      <c r="S1835" s="16">
        <f t="shared" si="86"/>
        <v>41810.142199074071</v>
      </c>
    </row>
    <row r="1836" spans="1:19" ht="48" x14ac:dyDescent="0.2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84"/>
        <v>107</v>
      </c>
      <c r="O1836" t="s">
        <v>8277</v>
      </c>
      <c r="P1836">
        <f t="shared" si="85"/>
        <v>27.94</v>
      </c>
      <c r="Q1836" s="11" t="s">
        <v>8328</v>
      </c>
      <c r="R1836" t="s">
        <v>8329</v>
      </c>
      <c r="S1836" s="16">
        <f t="shared" si="86"/>
        <v>41004.802465277775</v>
      </c>
    </row>
    <row r="1837" spans="1:19" ht="48" x14ac:dyDescent="0.2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84"/>
        <v>105</v>
      </c>
      <c r="O1837" t="s">
        <v>8269</v>
      </c>
      <c r="P1837">
        <f t="shared" si="85"/>
        <v>55.13</v>
      </c>
      <c r="Q1837" s="11" t="s">
        <v>8324</v>
      </c>
      <c r="R1837" t="s">
        <v>8327</v>
      </c>
      <c r="S1837" s="16">
        <f t="shared" si="86"/>
        <v>41997.507905092592</v>
      </c>
    </row>
    <row r="1838" spans="1:19" ht="48" x14ac:dyDescent="0.2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84"/>
        <v>105</v>
      </c>
      <c r="O1838" t="s">
        <v>8269</v>
      </c>
      <c r="P1838">
        <f t="shared" si="85"/>
        <v>63.42</v>
      </c>
      <c r="Q1838" s="11" t="s">
        <v>8324</v>
      </c>
      <c r="R1838" t="s">
        <v>8327</v>
      </c>
      <c r="S1838" s="16">
        <f t="shared" si="86"/>
        <v>42458.680925925932</v>
      </c>
    </row>
    <row r="1839" spans="1:19" ht="48" x14ac:dyDescent="0.2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84"/>
        <v>104</v>
      </c>
      <c r="O1839" t="s">
        <v>8269</v>
      </c>
      <c r="P1839">
        <f t="shared" si="85"/>
        <v>39.380000000000003</v>
      </c>
      <c r="Q1839" s="11" t="s">
        <v>8324</v>
      </c>
      <c r="R1839" t="s">
        <v>8327</v>
      </c>
      <c r="S1839" s="16">
        <f t="shared" si="86"/>
        <v>41990.99863425926</v>
      </c>
    </row>
    <row r="1840" spans="1:19" ht="48" x14ac:dyDescent="0.2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84"/>
        <v>116</v>
      </c>
      <c r="O1840" t="s">
        <v>8269</v>
      </c>
      <c r="P1840">
        <f t="shared" si="85"/>
        <v>59.6</v>
      </c>
      <c r="Q1840" s="11" t="s">
        <v>8324</v>
      </c>
      <c r="R1840" t="s">
        <v>8327</v>
      </c>
      <c r="S1840" s="16">
        <f t="shared" si="86"/>
        <v>42056.65143518518</v>
      </c>
    </row>
    <row r="1841" spans="1:19" ht="48" x14ac:dyDescent="0.2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84"/>
        <v>10</v>
      </c>
      <c r="O1841" t="s">
        <v>8302</v>
      </c>
      <c r="P1841">
        <f t="shared" si="85"/>
        <v>63.1</v>
      </c>
      <c r="Q1841" s="11" t="s">
        <v>8312</v>
      </c>
      <c r="R1841" t="s">
        <v>8357</v>
      </c>
      <c r="S1841" s="16">
        <f t="shared" si="86"/>
        <v>41686.705208333333</v>
      </c>
    </row>
    <row r="1842" spans="1:19" ht="48" x14ac:dyDescent="0.2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84"/>
        <v>173</v>
      </c>
      <c r="O1842" t="s">
        <v>8264</v>
      </c>
      <c r="P1842">
        <f t="shared" si="85"/>
        <v>86.67</v>
      </c>
      <c r="Q1842" s="11" t="s">
        <v>8322</v>
      </c>
      <c r="R1842" t="s">
        <v>8344</v>
      </c>
      <c r="S1842" s="16">
        <f t="shared" si="86"/>
        <v>41433.01829861111</v>
      </c>
    </row>
    <row r="1843" spans="1:19" ht="32" x14ac:dyDescent="0.2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84"/>
        <v>104</v>
      </c>
      <c r="O1843" t="s">
        <v>8274</v>
      </c>
      <c r="P1843">
        <f t="shared" si="85"/>
        <v>46.13</v>
      </c>
      <c r="Q1843" s="11" t="s">
        <v>8328</v>
      </c>
      <c r="R1843" t="s">
        <v>8332</v>
      </c>
      <c r="S1843" s="16">
        <f t="shared" si="86"/>
        <v>41355.825497685182</v>
      </c>
    </row>
    <row r="1844" spans="1:19" ht="48" x14ac:dyDescent="0.2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84"/>
        <v>115</v>
      </c>
      <c r="O1844" t="s">
        <v>8269</v>
      </c>
      <c r="P1844">
        <f t="shared" si="85"/>
        <v>53.23</v>
      </c>
      <c r="Q1844" s="11" t="s">
        <v>8324</v>
      </c>
      <c r="R1844" t="s">
        <v>8327</v>
      </c>
      <c r="S1844" s="16">
        <f t="shared" si="86"/>
        <v>42128.736608796295</v>
      </c>
    </row>
    <row r="1845" spans="1:19" ht="48" x14ac:dyDescent="0.2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84"/>
        <v>104</v>
      </c>
      <c r="O1845" t="s">
        <v>8272</v>
      </c>
      <c r="P1845">
        <f t="shared" si="85"/>
        <v>42.35</v>
      </c>
      <c r="Q1845" s="11" t="s">
        <v>8312</v>
      </c>
      <c r="R1845" t="s">
        <v>8334</v>
      </c>
      <c r="S1845" s="16">
        <f t="shared" si="86"/>
        <v>41249.749085648145</v>
      </c>
    </row>
    <row r="1846" spans="1:19" ht="48" x14ac:dyDescent="0.2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84"/>
        <v>104</v>
      </c>
      <c r="O1846" t="s">
        <v>8269</v>
      </c>
      <c r="P1846">
        <f t="shared" si="85"/>
        <v>54.55</v>
      </c>
      <c r="Q1846" s="11" t="s">
        <v>8324</v>
      </c>
      <c r="R1846" t="s">
        <v>8327</v>
      </c>
      <c r="S1846" s="16">
        <f t="shared" si="86"/>
        <v>42225.513888888891</v>
      </c>
    </row>
    <row r="1847" spans="1:19" ht="48" x14ac:dyDescent="0.2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84"/>
        <v>21</v>
      </c>
      <c r="O1847" t="s">
        <v>8282</v>
      </c>
      <c r="P1847">
        <f t="shared" si="85"/>
        <v>82.82</v>
      </c>
      <c r="Q1847" s="11" t="s">
        <v>8320</v>
      </c>
      <c r="R1847" t="s">
        <v>8346</v>
      </c>
      <c r="S1847" s="16">
        <f t="shared" si="86"/>
        <v>41792.214467592588</v>
      </c>
    </row>
    <row r="1848" spans="1:19" ht="48" x14ac:dyDescent="0.2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84"/>
        <v>28</v>
      </c>
      <c r="O1848" t="s">
        <v>8265</v>
      </c>
      <c r="P1848">
        <f t="shared" si="85"/>
        <v>55.95</v>
      </c>
      <c r="Q1848" s="11" t="s">
        <v>8322</v>
      </c>
      <c r="R1848" t="s">
        <v>8338</v>
      </c>
      <c r="S1848" s="16">
        <f t="shared" si="86"/>
        <v>42047.762407407412</v>
      </c>
    </row>
    <row r="1849" spans="1:19" ht="48" x14ac:dyDescent="0.2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84"/>
        <v>59</v>
      </c>
      <c r="O1849" t="s">
        <v>8303</v>
      </c>
      <c r="P1849">
        <f t="shared" si="85"/>
        <v>53.08</v>
      </c>
      <c r="Q1849" s="11" t="s">
        <v>8324</v>
      </c>
      <c r="R1849" t="s">
        <v>8336</v>
      </c>
      <c r="S1849" s="16">
        <f t="shared" si="86"/>
        <v>42017.594236111108</v>
      </c>
    </row>
    <row r="1850" spans="1:19" ht="48" x14ac:dyDescent="0.2">
      <c r="A1850">
        <v>1848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84"/>
        <v>207</v>
      </c>
      <c r="O1850" t="s">
        <v>8267</v>
      </c>
      <c r="P1850">
        <f t="shared" si="85"/>
        <v>43.02</v>
      </c>
      <c r="Q1850" s="11" t="s">
        <v>8322</v>
      </c>
      <c r="R1850" t="s">
        <v>8323</v>
      </c>
      <c r="S1850" s="16">
        <f t="shared" si="86"/>
        <v>41755.117581018516</v>
      </c>
    </row>
    <row r="1851" spans="1:19" ht="48" x14ac:dyDescent="0.2">
      <c r="A1851">
        <v>1849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84"/>
        <v>103</v>
      </c>
      <c r="O1851" t="s">
        <v>8277</v>
      </c>
      <c r="P1851">
        <f t="shared" si="85"/>
        <v>50.37</v>
      </c>
      <c r="Q1851" s="11" t="s">
        <v>8328</v>
      </c>
      <c r="R1851" t="s">
        <v>8329</v>
      </c>
      <c r="S1851" s="16">
        <f t="shared" si="86"/>
        <v>40793.998599537037</v>
      </c>
    </row>
    <row r="1852" spans="1:19" ht="48" x14ac:dyDescent="0.2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84"/>
        <v>103</v>
      </c>
      <c r="O1852" t="s">
        <v>8269</v>
      </c>
      <c r="P1852">
        <f t="shared" si="85"/>
        <v>44.85</v>
      </c>
      <c r="Q1852" s="11" t="s">
        <v>8324</v>
      </c>
      <c r="R1852" t="s">
        <v>8327</v>
      </c>
      <c r="S1852" s="16">
        <f t="shared" si="86"/>
        <v>42248.640162037031</v>
      </c>
    </row>
    <row r="1853" spans="1:19" ht="48" x14ac:dyDescent="0.2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84"/>
        <v>103</v>
      </c>
      <c r="O1853" t="s">
        <v>8269</v>
      </c>
      <c r="P1853">
        <f t="shared" si="85"/>
        <v>68.67</v>
      </c>
      <c r="Q1853" s="11" t="s">
        <v>8324</v>
      </c>
      <c r="R1853" t="s">
        <v>8327</v>
      </c>
      <c r="S1853" s="16">
        <f t="shared" si="86"/>
        <v>42121.756921296299</v>
      </c>
    </row>
    <row r="1854" spans="1:19" ht="48" x14ac:dyDescent="0.2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84"/>
        <v>103</v>
      </c>
      <c r="O1854" t="s">
        <v>8269</v>
      </c>
      <c r="P1854">
        <f t="shared" si="85"/>
        <v>57.22</v>
      </c>
      <c r="Q1854" s="11" t="s">
        <v>8324</v>
      </c>
      <c r="R1854" t="s">
        <v>8327</v>
      </c>
      <c r="S1854" s="16">
        <f t="shared" si="86"/>
        <v>42200.625833333332</v>
      </c>
    </row>
    <row r="1855" spans="1:19" ht="48" x14ac:dyDescent="0.2">
      <c r="A1855">
        <v>1853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84"/>
        <v>53</v>
      </c>
      <c r="O1855" t="s">
        <v>8303</v>
      </c>
      <c r="P1855">
        <f t="shared" si="85"/>
        <v>44.76</v>
      </c>
      <c r="Q1855" s="11" t="s">
        <v>8324</v>
      </c>
      <c r="R1855" t="s">
        <v>8336</v>
      </c>
      <c r="S1855" s="16">
        <f t="shared" si="86"/>
        <v>42372.624166666668</v>
      </c>
    </row>
    <row r="1856" spans="1:19" ht="48" x14ac:dyDescent="0.2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84"/>
        <v>137</v>
      </c>
      <c r="O1856" t="s">
        <v>8274</v>
      </c>
      <c r="P1856">
        <f t="shared" si="85"/>
        <v>89.42</v>
      </c>
      <c r="Q1856" s="11" t="s">
        <v>8328</v>
      </c>
      <c r="R1856" t="s">
        <v>8332</v>
      </c>
      <c r="S1856" s="16">
        <f t="shared" si="86"/>
        <v>40925.599664351852</v>
      </c>
    </row>
    <row r="1857" spans="1:19" ht="48" x14ac:dyDescent="0.2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84"/>
        <v>103</v>
      </c>
      <c r="O1857" t="s">
        <v>8269</v>
      </c>
      <c r="P1857">
        <f t="shared" si="85"/>
        <v>70.86</v>
      </c>
      <c r="Q1857" s="11" t="s">
        <v>8324</v>
      </c>
      <c r="R1857" t="s">
        <v>8327</v>
      </c>
      <c r="S1857" s="16">
        <f t="shared" si="86"/>
        <v>42195.749745370369</v>
      </c>
    </row>
    <row r="1858" spans="1:19" ht="48" x14ac:dyDescent="0.2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87" xml:space="preserve"> ROUND(E1858/D1858*100,0)</f>
        <v>103</v>
      </c>
      <c r="O1858" t="s">
        <v>8269</v>
      </c>
      <c r="P1858">
        <f t="shared" ref="P1858:P1921" si="88">IFERROR(ROUND(E1858/L1858,2),0)</f>
        <v>40.29</v>
      </c>
      <c r="Q1858" s="11" t="s">
        <v>8324</v>
      </c>
      <c r="R1858" t="s">
        <v>8327</v>
      </c>
      <c r="S1858" s="16">
        <f t="shared" ref="S1858:S1921" si="89">(((J1858/60)/60)/24)+DATE(1970,1,1)</f>
        <v>42038.720451388886</v>
      </c>
    </row>
    <row r="1859" spans="1:19" ht="48" x14ac:dyDescent="0.2">
      <c r="A1859">
        <v>1857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87"/>
        <v>205</v>
      </c>
      <c r="O1859" t="s">
        <v>8274</v>
      </c>
      <c r="P1859">
        <f t="shared" si="88"/>
        <v>45.62</v>
      </c>
      <c r="Q1859" s="11" t="s">
        <v>8328</v>
      </c>
      <c r="R1859" t="s">
        <v>8332</v>
      </c>
      <c r="S1859" s="16">
        <f t="shared" si="89"/>
        <v>42614.722013888888</v>
      </c>
    </row>
    <row r="1860" spans="1:19" ht="48" x14ac:dyDescent="0.2">
      <c r="A1860">
        <v>1858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87"/>
        <v>2</v>
      </c>
      <c r="O1860" t="s">
        <v>8299</v>
      </c>
      <c r="P1860">
        <f t="shared" si="88"/>
        <v>39.479999999999997</v>
      </c>
      <c r="Q1860" s="11" t="s">
        <v>8309</v>
      </c>
      <c r="R1860" t="s">
        <v>8316</v>
      </c>
      <c r="S1860" s="16">
        <f t="shared" si="89"/>
        <v>42774.792071759264</v>
      </c>
    </row>
    <row r="1861" spans="1:19" ht="32" x14ac:dyDescent="0.2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87"/>
        <v>137</v>
      </c>
      <c r="O1861" t="s">
        <v>8277</v>
      </c>
      <c r="P1861">
        <f t="shared" si="88"/>
        <v>54</v>
      </c>
      <c r="Q1861" s="11" t="s">
        <v>8328</v>
      </c>
      <c r="R1861" t="s">
        <v>8329</v>
      </c>
      <c r="S1861" s="16">
        <f t="shared" si="89"/>
        <v>41074.221562500003</v>
      </c>
    </row>
    <row r="1862" spans="1:19" ht="32" x14ac:dyDescent="0.2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87"/>
        <v>103</v>
      </c>
      <c r="O1862" t="s">
        <v>8269</v>
      </c>
      <c r="P1862">
        <f t="shared" si="88"/>
        <v>34.75</v>
      </c>
      <c r="Q1862" s="11" t="s">
        <v>8324</v>
      </c>
      <c r="R1862" t="s">
        <v>8327</v>
      </c>
      <c r="S1862" s="16">
        <f t="shared" si="89"/>
        <v>42711.545196759253</v>
      </c>
    </row>
    <row r="1863" spans="1:19" ht="32" x14ac:dyDescent="0.2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87"/>
        <v>103</v>
      </c>
      <c r="O1863" t="s">
        <v>8269</v>
      </c>
      <c r="P1863">
        <f t="shared" si="88"/>
        <v>102.5</v>
      </c>
      <c r="Q1863" s="11" t="s">
        <v>8324</v>
      </c>
      <c r="R1863" t="s">
        <v>8327</v>
      </c>
      <c r="S1863" s="16">
        <f t="shared" si="89"/>
        <v>42550.701886574068</v>
      </c>
    </row>
    <row r="1864" spans="1:19" ht="48" x14ac:dyDescent="0.2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87"/>
        <v>103</v>
      </c>
      <c r="O1864" t="s">
        <v>8269</v>
      </c>
      <c r="P1864">
        <f t="shared" si="88"/>
        <v>73.209999999999994</v>
      </c>
      <c r="Q1864" s="11" t="s">
        <v>8324</v>
      </c>
      <c r="R1864" t="s">
        <v>8327</v>
      </c>
      <c r="S1864" s="16">
        <f t="shared" si="89"/>
        <v>42591.899988425925</v>
      </c>
    </row>
    <row r="1865" spans="1:19" ht="32" x14ac:dyDescent="0.2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87"/>
        <v>103</v>
      </c>
      <c r="O1865" t="s">
        <v>8269</v>
      </c>
      <c r="P1865">
        <f t="shared" si="88"/>
        <v>66.13</v>
      </c>
      <c r="Q1865" s="11" t="s">
        <v>8324</v>
      </c>
      <c r="R1865" t="s">
        <v>8327</v>
      </c>
      <c r="S1865" s="16">
        <f t="shared" si="89"/>
        <v>42120.531226851846</v>
      </c>
    </row>
    <row r="1866" spans="1:19" ht="48" x14ac:dyDescent="0.2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87"/>
        <v>102</v>
      </c>
      <c r="O1866" t="s">
        <v>8269</v>
      </c>
      <c r="P1866">
        <f t="shared" si="88"/>
        <v>52.49</v>
      </c>
      <c r="Q1866" s="11" t="s">
        <v>8324</v>
      </c>
      <c r="R1866" t="s">
        <v>8327</v>
      </c>
      <c r="S1866" s="16">
        <f t="shared" si="89"/>
        <v>42503.559467592597</v>
      </c>
    </row>
    <row r="1867" spans="1:19" ht="32" x14ac:dyDescent="0.2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87"/>
        <v>102</v>
      </c>
      <c r="O1867" t="s">
        <v>8269</v>
      </c>
      <c r="P1867">
        <f t="shared" si="88"/>
        <v>120.12</v>
      </c>
      <c r="Q1867" s="11" t="s">
        <v>8324</v>
      </c>
      <c r="R1867" t="s">
        <v>8327</v>
      </c>
      <c r="S1867" s="16">
        <f t="shared" si="89"/>
        <v>42152.765717592592</v>
      </c>
    </row>
    <row r="1868" spans="1:19" ht="48" x14ac:dyDescent="0.2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87"/>
        <v>102</v>
      </c>
      <c r="O1868" t="s">
        <v>8269</v>
      </c>
      <c r="P1868">
        <f t="shared" si="88"/>
        <v>88.74</v>
      </c>
      <c r="Q1868" s="11" t="s">
        <v>8324</v>
      </c>
      <c r="R1868" t="s">
        <v>8327</v>
      </c>
      <c r="S1868" s="16">
        <f t="shared" si="89"/>
        <v>41928.170497685183</v>
      </c>
    </row>
    <row r="1869" spans="1:19" ht="48" x14ac:dyDescent="0.2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87"/>
        <v>204</v>
      </c>
      <c r="O1869" t="s">
        <v>8274</v>
      </c>
      <c r="P1869">
        <f t="shared" si="88"/>
        <v>59.85</v>
      </c>
      <c r="Q1869" s="11" t="s">
        <v>8328</v>
      </c>
      <c r="R1869" t="s">
        <v>8332</v>
      </c>
      <c r="S1869" s="16">
        <f t="shared" si="89"/>
        <v>41059.006805555553</v>
      </c>
    </row>
    <row r="1870" spans="1:19" ht="32" x14ac:dyDescent="0.2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87"/>
        <v>102</v>
      </c>
      <c r="O1870" t="s">
        <v>8274</v>
      </c>
      <c r="P1870">
        <f t="shared" si="88"/>
        <v>50.88</v>
      </c>
      <c r="Q1870" s="11" t="s">
        <v>8328</v>
      </c>
      <c r="R1870" t="s">
        <v>8332</v>
      </c>
      <c r="S1870" s="16">
        <f t="shared" si="89"/>
        <v>41745.84542824074</v>
      </c>
    </row>
    <row r="1871" spans="1:19" ht="48" x14ac:dyDescent="0.2">
      <c r="A1871">
        <v>1869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87"/>
        <v>102</v>
      </c>
      <c r="O1871" t="s">
        <v>8303</v>
      </c>
      <c r="P1871">
        <f t="shared" si="88"/>
        <v>75.37</v>
      </c>
      <c r="Q1871" s="11" t="s">
        <v>8324</v>
      </c>
      <c r="R1871" t="s">
        <v>8336</v>
      </c>
      <c r="S1871" s="16">
        <f t="shared" si="89"/>
        <v>42546.862233796302</v>
      </c>
    </row>
    <row r="1872" spans="1:19" ht="48" x14ac:dyDescent="0.2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87"/>
        <v>102</v>
      </c>
      <c r="O1872" t="s">
        <v>8269</v>
      </c>
      <c r="P1872">
        <f t="shared" si="88"/>
        <v>32.270000000000003</v>
      </c>
      <c r="Q1872" s="11" t="s">
        <v>8324</v>
      </c>
      <c r="R1872" t="s">
        <v>8327</v>
      </c>
      <c r="S1872" s="16">
        <f t="shared" si="89"/>
        <v>42160.583043981482</v>
      </c>
    </row>
    <row r="1873" spans="1:19" ht="32" x14ac:dyDescent="0.2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87"/>
        <v>102</v>
      </c>
      <c r="O1873" t="s">
        <v>8267</v>
      </c>
      <c r="P1873">
        <f t="shared" si="88"/>
        <v>92.32</v>
      </c>
      <c r="Q1873" s="11" t="s">
        <v>8322</v>
      </c>
      <c r="R1873" t="s">
        <v>8323</v>
      </c>
      <c r="S1873" s="16">
        <f t="shared" si="89"/>
        <v>40806.870949074073</v>
      </c>
    </row>
    <row r="1874" spans="1:19" ht="48" x14ac:dyDescent="0.2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87"/>
        <v>14</v>
      </c>
      <c r="O1874" t="s">
        <v>8269</v>
      </c>
      <c r="P1874">
        <f t="shared" si="88"/>
        <v>78.08</v>
      </c>
      <c r="Q1874" s="11" t="s">
        <v>8324</v>
      </c>
      <c r="R1874" t="s">
        <v>8327</v>
      </c>
      <c r="S1874" s="16">
        <f t="shared" si="89"/>
        <v>42354.131643518514</v>
      </c>
    </row>
    <row r="1875" spans="1:19" ht="48" x14ac:dyDescent="0.2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87"/>
        <v>102</v>
      </c>
      <c r="O1875" t="s">
        <v>8269</v>
      </c>
      <c r="P1875">
        <f t="shared" si="88"/>
        <v>106.84</v>
      </c>
      <c r="Q1875" s="11" t="s">
        <v>8324</v>
      </c>
      <c r="R1875" t="s">
        <v>8327</v>
      </c>
      <c r="S1875" s="16">
        <f t="shared" si="89"/>
        <v>42505.738032407404</v>
      </c>
    </row>
    <row r="1876" spans="1:19" ht="48" x14ac:dyDescent="0.2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87"/>
        <v>1</v>
      </c>
      <c r="O1876" t="s">
        <v>8271</v>
      </c>
      <c r="P1876">
        <f t="shared" si="88"/>
        <v>184.36</v>
      </c>
      <c r="Q1876" s="11" t="s">
        <v>8309</v>
      </c>
      <c r="R1876" t="s">
        <v>8311</v>
      </c>
      <c r="S1876" s="16">
        <f t="shared" si="89"/>
        <v>42604.669675925921</v>
      </c>
    </row>
    <row r="1877" spans="1:19" ht="48" x14ac:dyDescent="0.2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87"/>
        <v>101</v>
      </c>
      <c r="O1877" t="s">
        <v>8263</v>
      </c>
      <c r="P1877">
        <f t="shared" si="88"/>
        <v>126.69</v>
      </c>
      <c r="Q1877" s="11" t="s">
        <v>8322</v>
      </c>
      <c r="R1877" t="s">
        <v>8333</v>
      </c>
      <c r="S1877" s="16">
        <f t="shared" si="89"/>
        <v>41789.21398148148</v>
      </c>
    </row>
    <row r="1878" spans="1:19" ht="32" x14ac:dyDescent="0.2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87"/>
        <v>101</v>
      </c>
      <c r="O1878" t="s">
        <v>8269</v>
      </c>
      <c r="P1878">
        <f t="shared" si="88"/>
        <v>72.39</v>
      </c>
      <c r="Q1878" s="11" t="s">
        <v>8324</v>
      </c>
      <c r="R1878" t="s">
        <v>8327</v>
      </c>
      <c r="S1878" s="16">
        <f t="shared" si="89"/>
        <v>42037.598958333328</v>
      </c>
    </row>
    <row r="1879" spans="1:19" ht="32" x14ac:dyDescent="0.2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87"/>
        <v>101</v>
      </c>
      <c r="O1879" t="s">
        <v>8274</v>
      </c>
      <c r="P1879">
        <f t="shared" si="88"/>
        <v>38.94</v>
      </c>
      <c r="Q1879" s="11" t="s">
        <v>8328</v>
      </c>
      <c r="R1879" t="s">
        <v>8332</v>
      </c>
      <c r="S1879" s="16">
        <f t="shared" si="89"/>
        <v>41638.342905092592</v>
      </c>
    </row>
    <row r="1880" spans="1:19" ht="48" x14ac:dyDescent="0.2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87"/>
        <v>101</v>
      </c>
      <c r="O1880" t="s">
        <v>8274</v>
      </c>
      <c r="P1880">
        <f t="shared" si="88"/>
        <v>53.29</v>
      </c>
      <c r="Q1880" s="11" t="s">
        <v>8328</v>
      </c>
      <c r="R1880" t="s">
        <v>8332</v>
      </c>
      <c r="S1880" s="16">
        <f t="shared" si="89"/>
        <v>41817.854999999996</v>
      </c>
    </row>
    <row r="1881" spans="1:19" ht="48" x14ac:dyDescent="0.2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87"/>
        <v>101</v>
      </c>
      <c r="O1881" t="s">
        <v>8269</v>
      </c>
      <c r="P1881">
        <f t="shared" si="88"/>
        <v>53.29</v>
      </c>
      <c r="Q1881" s="11" t="s">
        <v>8324</v>
      </c>
      <c r="R1881" t="s">
        <v>8327</v>
      </c>
      <c r="S1881" s="16">
        <f t="shared" si="89"/>
        <v>41800.526701388888</v>
      </c>
    </row>
    <row r="1882" spans="1:19" ht="48" x14ac:dyDescent="0.2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87"/>
        <v>101</v>
      </c>
      <c r="O1882" t="s">
        <v>8269</v>
      </c>
      <c r="P1882">
        <f t="shared" si="88"/>
        <v>63.28</v>
      </c>
      <c r="Q1882" s="11" t="s">
        <v>8324</v>
      </c>
      <c r="R1882" t="s">
        <v>8327</v>
      </c>
      <c r="S1882" s="16">
        <f t="shared" si="89"/>
        <v>42155.142638888887</v>
      </c>
    </row>
    <row r="1883" spans="1:19" ht="48" x14ac:dyDescent="0.2">
      <c r="A1883">
        <v>1881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87"/>
        <v>101</v>
      </c>
      <c r="O1883" t="s">
        <v>8269</v>
      </c>
      <c r="P1883">
        <f t="shared" si="88"/>
        <v>65.16</v>
      </c>
      <c r="Q1883" s="11" t="s">
        <v>8324</v>
      </c>
      <c r="R1883" t="s">
        <v>8327</v>
      </c>
      <c r="S1883" s="16">
        <f t="shared" si="89"/>
        <v>42712.23474537037</v>
      </c>
    </row>
    <row r="1884" spans="1:19" ht="48" x14ac:dyDescent="0.2">
      <c r="A1884">
        <v>1882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87"/>
        <v>1</v>
      </c>
      <c r="O1884" t="s">
        <v>8285</v>
      </c>
      <c r="P1884">
        <f t="shared" si="88"/>
        <v>673.33</v>
      </c>
      <c r="Q1884" s="11" t="s">
        <v>8312</v>
      </c>
      <c r="R1884" t="s">
        <v>8349</v>
      </c>
      <c r="S1884" s="16">
        <f t="shared" si="89"/>
        <v>42198.765844907408</v>
      </c>
    </row>
    <row r="1885" spans="1:19" ht="16" x14ac:dyDescent="0.2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87"/>
        <v>101</v>
      </c>
      <c r="O1885" t="s">
        <v>8274</v>
      </c>
      <c r="P1885">
        <f t="shared" si="88"/>
        <v>53.16</v>
      </c>
      <c r="Q1885" s="11" t="s">
        <v>8328</v>
      </c>
      <c r="R1885" t="s">
        <v>8332</v>
      </c>
      <c r="S1885" s="16">
        <f t="shared" si="89"/>
        <v>41657.923807870371</v>
      </c>
    </row>
    <row r="1886" spans="1:19" ht="48" x14ac:dyDescent="0.2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87"/>
        <v>101</v>
      </c>
      <c r="O1886" t="s">
        <v>8269</v>
      </c>
      <c r="P1886">
        <f t="shared" si="88"/>
        <v>96.19</v>
      </c>
      <c r="Q1886" s="11" t="s">
        <v>8324</v>
      </c>
      <c r="R1886" t="s">
        <v>8327</v>
      </c>
      <c r="S1886" s="16">
        <f t="shared" si="89"/>
        <v>41822.417939814812</v>
      </c>
    </row>
    <row r="1887" spans="1:19" ht="48" x14ac:dyDescent="0.2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87"/>
        <v>101</v>
      </c>
      <c r="O1887" t="s">
        <v>8269</v>
      </c>
      <c r="P1887">
        <f t="shared" si="88"/>
        <v>51.79</v>
      </c>
      <c r="Q1887" s="11" t="s">
        <v>8324</v>
      </c>
      <c r="R1887" t="s">
        <v>8327</v>
      </c>
      <c r="S1887" s="16">
        <f t="shared" si="89"/>
        <v>42541.501516203702</v>
      </c>
    </row>
    <row r="1888" spans="1:19" ht="48" x14ac:dyDescent="0.2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87"/>
        <v>101</v>
      </c>
      <c r="O1888" t="s">
        <v>8269</v>
      </c>
      <c r="P1888">
        <f t="shared" si="88"/>
        <v>36.07</v>
      </c>
      <c r="Q1888" s="11" t="s">
        <v>8324</v>
      </c>
      <c r="R1888" t="s">
        <v>8327</v>
      </c>
      <c r="S1888" s="16">
        <f t="shared" si="89"/>
        <v>42128.627893518518</v>
      </c>
    </row>
    <row r="1889" spans="1:19" ht="48" x14ac:dyDescent="0.2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87"/>
        <v>101</v>
      </c>
      <c r="O1889" t="s">
        <v>8290</v>
      </c>
      <c r="P1889">
        <f t="shared" si="88"/>
        <v>100.75</v>
      </c>
      <c r="Q1889" s="11" t="s">
        <v>8328</v>
      </c>
      <c r="R1889" t="s">
        <v>8339</v>
      </c>
      <c r="S1889" s="16">
        <f t="shared" si="89"/>
        <v>40625.900694444441</v>
      </c>
    </row>
    <row r="1890" spans="1:19" ht="32" x14ac:dyDescent="0.2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87"/>
        <v>101</v>
      </c>
      <c r="O1890" t="s">
        <v>8277</v>
      </c>
      <c r="P1890">
        <f t="shared" si="88"/>
        <v>91.59</v>
      </c>
      <c r="Q1890" s="11" t="s">
        <v>8328</v>
      </c>
      <c r="R1890" t="s">
        <v>8329</v>
      </c>
      <c r="S1890" s="16">
        <f t="shared" si="89"/>
        <v>41107.130150462966</v>
      </c>
    </row>
    <row r="1891" spans="1:19" ht="32" x14ac:dyDescent="0.2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87"/>
        <v>101</v>
      </c>
      <c r="O1891" t="s">
        <v>8269</v>
      </c>
      <c r="P1891">
        <f t="shared" si="88"/>
        <v>95.95</v>
      </c>
      <c r="Q1891" s="11" t="s">
        <v>8324</v>
      </c>
      <c r="R1891" t="s">
        <v>8327</v>
      </c>
      <c r="S1891" s="16">
        <f t="shared" si="89"/>
        <v>42227.824212962965</v>
      </c>
    </row>
    <row r="1892" spans="1:19" ht="48" x14ac:dyDescent="0.2">
      <c r="A1892">
        <v>1890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87"/>
        <v>126</v>
      </c>
      <c r="O1892" t="s">
        <v>8269</v>
      </c>
      <c r="P1892">
        <f t="shared" si="88"/>
        <v>55.97</v>
      </c>
      <c r="Q1892" s="11" t="s">
        <v>8324</v>
      </c>
      <c r="R1892" t="s">
        <v>8327</v>
      </c>
      <c r="S1892" s="16">
        <f t="shared" si="89"/>
        <v>42592.066921296297</v>
      </c>
    </row>
    <row r="1893" spans="1:19" ht="48" x14ac:dyDescent="0.2">
      <c r="A1893">
        <v>1891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87"/>
        <v>101</v>
      </c>
      <c r="O1893" t="s">
        <v>8269</v>
      </c>
      <c r="P1893">
        <f t="shared" si="88"/>
        <v>61.06</v>
      </c>
      <c r="Q1893" s="11" t="s">
        <v>8324</v>
      </c>
      <c r="R1893" t="s">
        <v>8327</v>
      </c>
      <c r="S1893" s="16">
        <f t="shared" si="89"/>
        <v>42632.348310185189</v>
      </c>
    </row>
    <row r="1894" spans="1:19" ht="32" x14ac:dyDescent="0.2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87"/>
        <v>101</v>
      </c>
      <c r="O1894" t="s">
        <v>8290</v>
      </c>
      <c r="P1894">
        <f t="shared" si="88"/>
        <v>26.15</v>
      </c>
      <c r="Q1894" s="11" t="s">
        <v>8328</v>
      </c>
      <c r="R1894" t="s">
        <v>8339</v>
      </c>
      <c r="S1894" s="16">
        <f t="shared" si="89"/>
        <v>42553.54414351852</v>
      </c>
    </row>
    <row r="1895" spans="1:19" ht="32" x14ac:dyDescent="0.2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87"/>
        <v>101</v>
      </c>
      <c r="O1895" t="s">
        <v>8274</v>
      </c>
      <c r="P1895">
        <f t="shared" si="88"/>
        <v>62.81</v>
      </c>
      <c r="Q1895" s="11" t="s">
        <v>8328</v>
      </c>
      <c r="R1895" t="s">
        <v>8332</v>
      </c>
      <c r="S1895" s="16">
        <f t="shared" si="89"/>
        <v>40658.189826388887</v>
      </c>
    </row>
    <row r="1896" spans="1:19" ht="48" x14ac:dyDescent="0.2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87"/>
        <v>101</v>
      </c>
      <c r="O1896" t="s">
        <v>8269</v>
      </c>
      <c r="P1896">
        <f t="shared" si="88"/>
        <v>60.91</v>
      </c>
      <c r="Q1896" s="11" t="s">
        <v>8324</v>
      </c>
      <c r="R1896" t="s">
        <v>8327</v>
      </c>
      <c r="S1896" s="16">
        <f t="shared" si="89"/>
        <v>42191.363506944443</v>
      </c>
    </row>
    <row r="1897" spans="1:19" ht="32" x14ac:dyDescent="0.2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87"/>
        <v>100</v>
      </c>
      <c r="O1897" t="s">
        <v>8277</v>
      </c>
      <c r="P1897">
        <f t="shared" si="88"/>
        <v>52.82</v>
      </c>
      <c r="Q1897" s="11" t="s">
        <v>8328</v>
      </c>
      <c r="R1897" t="s">
        <v>8329</v>
      </c>
      <c r="S1897" s="16">
        <f t="shared" si="89"/>
        <v>41759.670937499999</v>
      </c>
    </row>
    <row r="1898" spans="1:19" ht="48" x14ac:dyDescent="0.2">
      <c r="A1898">
        <v>1896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87"/>
        <v>100</v>
      </c>
      <c r="O1898" t="s">
        <v>8272</v>
      </c>
      <c r="P1898">
        <f t="shared" si="88"/>
        <v>45.57</v>
      </c>
      <c r="Q1898" s="11" t="s">
        <v>8312</v>
      </c>
      <c r="R1898" t="s">
        <v>8334</v>
      </c>
      <c r="S1898" s="16">
        <f t="shared" si="89"/>
        <v>41831.846828703703</v>
      </c>
    </row>
    <row r="1899" spans="1:19" ht="48" x14ac:dyDescent="0.2">
      <c r="A1899">
        <v>1897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87"/>
        <v>1</v>
      </c>
      <c r="O1899" t="s">
        <v>8282</v>
      </c>
      <c r="P1899">
        <f t="shared" si="88"/>
        <v>501.25</v>
      </c>
      <c r="Q1899" s="11" t="s">
        <v>8320</v>
      </c>
      <c r="R1899" t="s">
        <v>8346</v>
      </c>
      <c r="S1899" s="16">
        <f t="shared" si="89"/>
        <v>42734.879236111112</v>
      </c>
    </row>
    <row r="1900" spans="1:19" ht="48" x14ac:dyDescent="0.2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87"/>
        <v>100</v>
      </c>
      <c r="O1900" t="s">
        <v>8269</v>
      </c>
      <c r="P1900">
        <f t="shared" si="88"/>
        <v>66.83</v>
      </c>
      <c r="Q1900" s="11" t="s">
        <v>8324</v>
      </c>
      <c r="R1900" t="s">
        <v>8327</v>
      </c>
      <c r="S1900" s="16">
        <f t="shared" si="89"/>
        <v>42179.854629629626</v>
      </c>
    </row>
    <row r="1901" spans="1:19" ht="48" x14ac:dyDescent="0.2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87"/>
        <v>100</v>
      </c>
      <c r="O1901" t="s">
        <v>8303</v>
      </c>
      <c r="P1901">
        <f t="shared" si="88"/>
        <v>143.21</v>
      </c>
      <c r="Q1901" s="11" t="s">
        <v>8324</v>
      </c>
      <c r="R1901" t="s">
        <v>8336</v>
      </c>
      <c r="S1901" s="16">
        <f t="shared" si="89"/>
        <v>42075.942627314813</v>
      </c>
    </row>
    <row r="1902" spans="1:19" ht="32" x14ac:dyDescent="0.2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87"/>
        <v>100</v>
      </c>
      <c r="O1902" t="s">
        <v>8263</v>
      </c>
      <c r="P1902">
        <f t="shared" si="88"/>
        <v>80.16</v>
      </c>
      <c r="Q1902" s="11" t="s">
        <v>8322</v>
      </c>
      <c r="R1902" t="s">
        <v>8333</v>
      </c>
      <c r="S1902" s="16">
        <f t="shared" si="89"/>
        <v>42200.758240740746</v>
      </c>
    </row>
    <row r="1903" spans="1:19" ht="48" x14ac:dyDescent="0.2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87"/>
        <v>100</v>
      </c>
      <c r="O1903" t="s">
        <v>8269</v>
      </c>
      <c r="P1903">
        <f t="shared" si="88"/>
        <v>117.88</v>
      </c>
      <c r="Q1903" s="11" t="s">
        <v>8324</v>
      </c>
      <c r="R1903" t="s">
        <v>8327</v>
      </c>
      <c r="S1903" s="16">
        <f t="shared" si="89"/>
        <v>42482.43478009259</v>
      </c>
    </row>
    <row r="1904" spans="1:19" ht="32" x14ac:dyDescent="0.2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87"/>
        <v>133</v>
      </c>
      <c r="O1904" t="s">
        <v>8269</v>
      </c>
      <c r="P1904">
        <f t="shared" si="88"/>
        <v>38.5</v>
      </c>
      <c r="Q1904" s="11" t="s">
        <v>8324</v>
      </c>
      <c r="R1904" t="s">
        <v>8327</v>
      </c>
      <c r="S1904" s="16">
        <f t="shared" si="89"/>
        <v>40884.066678240742</v>
      </c>
    </row>
    <row r="1905" spans="1:19" ht="48" x14ac:dyDescent="0.2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87"/>
        <v>40</v>
      </c>
      <c r="O1905" t="s">
        <v>8277</v>
      </c>
      <c r="P1905">
        <f t="shared" si="88"/>
        <v>83.38</v>
      </c>
      <c r="Q1905" s="11" t="s">
        <v>8328</v>
      </c>
      <c r="R1905" t="s">
        <v>8329</v>
      </c>
      <c r="S1905" s="16">
        <f t="shared" si="89"/>
        <v>42371.935590277775</v>
      </c>
    </row>
    <row r="1906" spans="1:19" ht="48" x14ac:dyDescent="0.2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87"/>
        <v>100</v>
      </c>
      <c r="O1906" t="s">
        <v>8269</v>
      </c>
      <c r="P1906">
        <f t="shared" si="88"/>
        <v>57.17</v>
      </c>
      <c r="Q1906" s="11" t="s">
        <v>8324</v>
      </c>
      <c r="R1906" t="s">
        <v>8327</v>
      </c>
      <c r="S1906" s="16">
        <f t="shared" si="89"/>
        <v>42165.462627314817</v>
      </c>
    </row>
    <row r="1907" spans="1:19" ht="32" x14ac:dyDescent="0.2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87"/>
        <v>100</v>
      </c>
      <c r="O1907" t="s">
        <v>8274</v>
      </c>
      <c r="P1907">
        <f t="shared" si="88"/>
        <v>66.69</v>
      </c>
      <c r="Q1907" s="11" t="s">
        <v>8328</v>
      </c>
      <c r="R1907" t="s">
        <v>8332</v>
      </c>
      <c r="S1907" s="16">
        <f t="shared" si="89"/>
        <v>40876.169664351852</v>
      </c>
    </row>
    <row r="1908" spans="1:19" ht="48" x14ac:dyDescent="0.2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87"/>
        <v>100</v>
      </c>
      <c r="O1908" t="s">
        <v>8263</v>
      </c>
      <c r="P1908">
        <f t="shared" si="88"/>
        <v>105.26</v>
      </c>
      <c r="Q1908" s="11" t="s">
        <v>8322</v>
      </c>
      <c r="R1908" t="s">
        <v>8333</v>
      </c>
      <c r="S1908" s="16">
        <f t="shared" si="89"/>
        <v>41887.568912037037</v>
      </c>
    </row>
    <row r="1909" spans="1:19" ht="48" x14ac:dyDescent="0.2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87"/>
        <v>100</v>
      </c>
      <c r="O1909" t="s">
        <v>8263</v>
      </c>
      <c r="P1909">
        <f t="shared" si="88"/>
        <v>133.33000000000001</v>
      </c>
      <c r="Q1909" s="11" t="s">
        <v>8322</v>
      </c>
      <c r="R1909" t="s">
        <v>8333</v>
      </c>
      <c r="S1909" s="16">
        <f t="shared" si="89"/>
        <v>41874.098807870374</v>
      </c>
    </row>
    <row r="1910" spans="1:19" ht="48" x14ac:dyDescent="0.2">
      <c r="A1910">
        <v>1908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87"/>
        <v>133</v>
      </c>
      <c r="O1910" t="s">
        <v>8274</v>
      </c>
      <c r="P1910">
        <f t="shared" si="88"/>
        <v>86.96</v>
      </c>
      <c r="Q1910" s="11" t="s">
        <v>8328</v>
      </c>
      <c r="R1910" t="s">
        <v>8332</v>
      </c>
      <c r="S1910" s="16">
        <f t="shared" si="89"/>
        <v>41876.18618055556</v>
      </c>
    </row>
    <row r="1911" spans="1:19" ht="48" x14ac:dyDescent="0.2">
      <c r="A1911">
        <v>1909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87"/>
        <v>100</v>
      </c>
      <c r="O1911" t="s">
        <v>8278</v>
      </c>
      <c r="P1911">
        <f t="shared" si="88"/>
        <v>285.70999999999998</v>
      </c>
      <c r="Q1911" s="11" t="s">
        <v>8328</v>
      </c>
      <c r="R1911" t="s">
        <v>8330</v>
      </c>
      <c r="S1911" s="16">
        <f t="shared" si="89"/>
        <v>41564.194131944445</v>
      </c>
    </row>
    <row r="1912" spans="1:19" ht="48" x14ac:dyDescent="0.2">
      <c r="A1912">
        <v>1910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87"/>
        <v>100</v>
      </c>
      <c r="O1912" t="s">
        <v>8277</v>
      </c>
      <c r="P1912">
        <f t="shared" si="88"/>
        <v>42.55</v>
      </c>
      <c r="Q1912" s="11" t="s">
        <v>8328</v>
      </c>
      <c r="R1912" t="s">
        <v>8329</v>
      </c>
      <c r="S1912" s="16">
        <f t="shared" si="89"/>
        <v>41193.748483796298</v>
      </c>
    </row>
    <row r="1913" spans="1:19" ht="48" x14ac:dyDescent="0.2">
      <c r="A1913">
        <v>1911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87"/>
        <v>100</v>
      </c>
      <c r="O1913" t="s">
        <v>8277</v>
      </c>
      <c r="P1913">
        <f t="shared" si="88"/>
        <v>250</v>
      </c>
      <c r="Q1913" s="11" t="s">
        <v>8328</v>
      </c>
      <c r="R1913" t="s">
        <v>8329</v>
      </c>
      <c r="S1913" s="16">
        <f t="shared" si="89"/>
        <v>42227.936157407406</v>
      </c>
    </row>
    <row r="1914" spans="1:19" ht="32" x14ac:dyDescent="0.2">
      <c r="A1914">
        <v>1912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87"/>
        <v>133</v>
      </c>
      <c r="O1914" t="s">
        <v>8303</v>
      </c>
      <c r="P1914">
        <f t="shared" si="88"/>
        <v>36.36</v>
      </c>
      <c r="Q1914" s="11" t="s">
        <v>8324</v>
      </c>
      <c r="R1914" t="s">
        <v>8336</v>
      </c>
      <c r="S1914" s="16">
        <f t="shared" si="89"/>
        <v>41803.457326388889</v>
      </c>
    </row>
    <row r="1915" spans="1:19" ht="48" x14ac:dyDescent="0.2">
      <c r="A1915">
        <v>1913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87"/>
        <v>100</v>
      </c>
      <c r="O1915" t="s">
        <v>8269</v>
      </c>
      <c r="P1915">
        <f t="shared" si="88"/>
        <v>133.33000000000001</v>
      </c>
      <c r="Q1915" s="11" t="s">
        <v>8324</v>
      </c>
      <c r="R1915" t="s">
        <v>8327</v>
      </c>
      <c r="S1915" s="16">
        <f t="shared" si="89"/>
        <v>41953.8675</v>
      </c>
    </row>
    <row r="1916" spans="1:19" ht="48" x14ac:dyDescent="0.2">
      <c r="A1916">
        <v>1914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87"/>
        <v>100</v>
      </c>
      <c r="O1916" t="s">
        <v>8269</v>
      </c>
      <c r="P1916">
        <f t="shared" si="88"/>
        <v>117.65</v>
      </c>
      <c r="Q1916" s="11" t="s">
        <v>8324</v>
      </c>
      <c r="R1916" t="s">
        <v>8327</v>
      </c>
      <c r="S1916" s="16">
        <f t="shared" si="89"/>
        <v>42150.462083333332</v>
      </c>
    </row>
    <row r="1917" spans="1:19" ht="48" x14ac:dyDescent="0.2">
      <c r="A1917">
        <v>1915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87"/>
        <v>100</v>
      </c>
      <c r="O1917" t="s">
        <v>8269</v>
      </c>
      <c r="P1917">
        <f t="shared" si="88"/>
        <v>95.24</v>
      </c>
      <c r="Q1917" s="11" t="s">
        <v>8324</v>
      </c>
      <c r="R1917" t="s">
        <v>8327</v>
      </c>
      <c r="S1917" s="16">
        <f t="shared" si="89"/>
        <v>41839.730937500004</v>
      </c>
    </row>
    <row r="1918" spans="1:19" ht="32" x14ac:dyDescent="0.2">
      <c r="A1918">
        <v>1916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87"/>
        <v>100</v>
      </c>
      <c r="O1918" t="s">
        <v>8269</v>
      </c>
      <c r="P1918">
        <f t="shared" si="88"/>
        <v>64.52</v>
      </c>
      <c r="Q1918" s="11" t="s">
        <v>8324</v>
      </c>
      <c r="R1918" t="s">
        <v>8327</v>
      </c>
      <c r="S1918" s="16">
        <f t="shared" si="89"/>
        <v>42272.530509259261</v>
      </c>
    </row>
    <row r="1919" spans="1:19" ht="48" x14ac:dyDescent="0.2">
      <c r="A1919">
        <v>1917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87"/>
        <v>100</v>
      </c>
      <c r="O1919" t="s">
        <v>8269</v>
      </c>
      <c r="P1919">
        <f t="shared" si="88"/>
        <v>68.97</v>
      </c>
      <c r="Q1919" s="11" t="s">
        <v>8324</v>
      </c>
      <c r="R1919" t="s">
        <v>8327</v>
      </c>
      <c r="S1919" s="16">
        <f t="shared" si="89"/>
        <v>42460.741747685184</v>
      </c>
    </row>
    <row r="1920" spans="1:19" ht="48" x14ac:dyDescent="0.2">
      <c r="A1920">
        <v>1918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87"/>
        <v>100</v>
      </c>
      <c r="O1920" t="s">
        <v>8303</v>
      </c>
      <c r="P1920">
        <f t="shared" si="88"/>
        <v>100</v>
      </c>
      <c r="Q1920" s="11" t="s">
        <v>8324</v>
      </c>
      <c r="R1920" t="s">
        <v>8336</v>
      </c>
      <c r="S1920" s="16">
        <f t="shared" si="89"/>
        <v>42138.930671296301</v>
      </c>
    </row>
    <row r="1921" spans="1:19" ht="48" x14ac:dyDescent="0.2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87"/>
        <v>133</v>
      </c>
      <c r="O1921" t="s">
        <v>8278</v>
      </c>
      <c r="P1921">
        <f t="shared" si="88"/>
        <v>27.3</v>
      </c>
      <c r="Q1921" s="11" t="s">
        <v>8328</v>
      </c>
      <c r="R1921" t="s">
        <v>8330</v>
      </c>
      <c r="S1921" s="16">
        <f t="shared" si="89"/>
        <v>41312.311562499999</v>
      </c>
    </row>
    <row r="1922" spans="1:19" ht="48" x14ac:dyDescent="0.2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90" xml:space="preserve"> ROUND(E1922/D1922*100,0)</f>
        <v>40</v>
      </c>
      <c r="O1922" t="s">
        <v>8283</v>
      </c>
      <c r="P1922">
        <f t="shared" ref="P1922:P1985" si="91">IFERROR(ROUND(E1922/L1922,2),0)</f>
        <v>60.24</v>
      </c>
      <c r="Q1922" s="11" t="s">
        <v>8314</v>
      </c>
      <c r="R1922" t="s">
        <v>8315</v>
      </c>
      <c r="S1922" s="16">
        <f t="shared" ref="S1922:S1985" si="92">(((J1922/60)/60)/24)+DATE(1970,1,1)</f>
        <v>42003.655555555553</v>
      </c>
    </row>
    <row r="1923" spans="1:19" ht="48" x14ac:dyDescent="0.2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90"/>
        <v>7</v>
      </c>
      <c r="O1923" t="s">
        <v>8276</v>
      </c>
      <c r="P1923">
        <f t="shared" si="91"/>
        <v>82.58</v>
      </c>
      <c r="Q1923" s="11" t="s">
        <v>8328</v>
      </c>
      <c r="R1923" t="s">
        <v>8351</v>
      </c>
      <c r="S1923" s="16">
        <f t="shared" si="92"/>
        <v>41004.139108796298</v>
      </c>
    </row>
    <row r="1924" spans="1:19" ht="48" x14ac:dyDescent="0.2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90"/>
        <v>131</v>
      </c>
      <c r="O1924" t="s">
        <v>8299</v>
      </c>
      <c r="P1924">
        <f t="shared" si="91"/>
        <v>26.59</v>
      </c>
      <c r="Q1924" s="11" t="s">
        <v>8309</v>
      </c>
      <c r="R1924" t="s">
        <v>8316</v>
      </c>
      <c r="S1924" s="16">
        <f t="shared" si="92"/>
        <v>42689.74324074074</v>
      </c>
    </row>
    <row r="1925" spans="1:19" ht="48" x14ac:dyDescent="0.2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90"/>
        <v>8</v>
      </c>
      <c r="O1925" t="s">
        <v>8291</v>
      </c>
      <c r="P1925">
        <f t="shared" si="91"/>
        <v>115.71</v>
      </c>
      <c r="Q1925" s="11" t="s">
        <v>8328</v>
      </c>
      <c r="R1925" t="s">
        <v>8331</v>
      </c>
      <c r="S1925" s="16">
        <f t="shared" si="92"/>
        <v>42095.918530092589</v>
      </c>
    </row>
    <row r="1926" spans="1:19" ht="48" x14ac:dyDescent="0.2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90"/>
        <v>112</v>
      </c>
      <c r="O1926" t="s">
        <v>8269</v>
      </c>
      <c r="P1926">
        <f t="shared" si="91"/>
        <v>65.17</v>
      </c>
      <c r="Q1926" s="11" t="s">
        <v>8324</v>
      </c>
      <c r="R1926" t="s">
        <v>8327</v>
      </c>
      <c r="S1926" s="16">
        <f t="shared" si="92"/>
        <v>42524.782638888893</v>
      </c>
    </row>
    <row r="1927" spans="1:19" ht="16" x14ac:dyDescent="0.2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90"/>
        <v>130</v>
      </c>
      <c r="O1927" t="s">
        <v>8269</v>
      </c>
      <c r="P1927">
        <f t="shared" si="91"/>
        <v>38.24</v>
      </c>
      <c r="Q1927" s="11" t="s">
        <v>8324</v>
      </c>
      <c r="R1927" t="s">
        <v>8327</v>
      </c>
      <c r="S1927" s="16">
        <f t="shared" si="92"/>
        <v>41915.437210648146</v>
      </c>
    </row>
    <row r="1928" spans="1:19" ht="48" x14ac:dyDescent="0.2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90"/>
        <v>108</v>
      </c>
      <c r="O1928" t="s">
        <v>8274</v>
      </c>
      <c r="P1928">
        <f t="shared" si="91"/>
        <v>60.66</v>
      </c>
      <c r="Q1928" s="11" t="s">
        <v>8328</v>
      </c>
      <c r="R1928" t="s">
        <v>8332</v>
      </c>
      <c r="S1928" s="16">
        <f t="shared" si="92"/>
        <v>41325.525752314818</v>
      </c>
    </row>
    <row r="1929" spans="1:19" ht="32" x14ac:dyDescent="0.2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90"/>
        <v>155</v>
      </c>
      <c r="O1929" t="s">
        <v>8263</v>
      </c>
      <c r="P1929">
        <f t="shared" si="91"/>
        <v>102.11</v>
      </c>
      <c r="Q1929" s="11" t="s">
        <v>8322</v>
      </c>
      <c r="R1929" t="s">
        <v>8333</v>
      </c>
      <c r="S1929" s="16">
        <f t="shared" si="92"/>
        <v>41828.515555555554</v>
      </c>
    </row>
    <row r="1930" spans="1:19" ht="48" x14ac:dyDescent="0.2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90"/>
        <v>4</v>
      </c>
      <c r="O1930" t="s">
        <v>8284</v>
      </c>
      <c r="P1930">
        <f t="shared" si="91"/>
        <v>48.43</v>
      </c>
      <c r="Q1930" s="11" t="s">
        <v>8328</v>
      </c>
      <c r="R1930" t="s">
        <v>8355</v>
      </c>
      <c r="S1930" s="16">
        <f t="shared" si="92"/>
        <v>41715.874780092592</v>
      </c>
    </row>
    <row r="1931" spans="1:19" ht="32" x14ac:dyDescent="0.2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90"/>
        <v>113</v>
      </c>
      <c r="O1931" t="s">
        <v>8290</v>
      </c>
      <c r="P1931">
        <f t="shared" si="91"/>
        <v>39.18</v>
      </c>
      <c r="Q1931" s="11" t="s">
        <v>8328</v>
      </c>
      <c r="R1931" t="s">
        <v>8339</v>
      </c>
      <c r="S1931" s="16">
        <f t="shared" si="92"/>
        <v>41034.656597222223</v>
      </c>
    </row>
    <row r="1932" spans="1:19" ht="48" x14ac:dyDescent="0.2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90"/>
        <v>128</v>
      </c>
      <c r="O1932" t="s">
        <v>8301</v>
      </c>
      <c r="P1932">
        <f t="shared" si="91"/>
        <v>51.89</v>
      </c>
      <c r="Q1932" s="11" t="s">
        <v>8324</v>
      </c>
      <c r="R1932" t="s">
        <v>8325</v>
      </c>
      <c r="S1932" s="16">
        <f t="shared" si="92"/>
        <v>42253.688043981485</v>
      </c>
    </row>
    <row r="1933" spans="1:19" ht="48" x14ac:dyDescent="0.2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90"/>
        <v>128</v>
      </c>
      <c r="O1933" t="s">
        <v>8269</v>
      </c>
      <c r="P1933">
        <f t="shared" si="91"/>
        <v>34.25</v>
      </c>
      <c r="Q1933" s="11" t="s">
        <v>8324</v>
      </c>
      <c r="R1933" t="s">
        <v>8327</v>
      </c>
      <c r="S1933" s="16">
        <f t="shared" si="92"/>
        <v>41781.855092592588</v>
      </c>
    </row>
    <row r="1934" spans="1:19" ht="48" x14ac:dyDescent="0.2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90"/>
        <v>128</v>
      </c>
      <c r="O1934" t="s">
        <v>8277</v>
      </c>
      <c r="P1934">
        <f t="shared" si="91"/>
        <v>45.55</v>
      </c>
      <c r="Q1934" s="11" t="s">
        <v>8328</v>
      </c>
      <c r="R1934" t="s">
        <v>8329</v>
      </c>
      <c r="S1934" s="16">
        <f t="shared" si="92"/>
        <v>41036.946469907409</v>
      </c>
    </row>
    <row r="1935" spans="1:19" ht="64" x14ac:dyDescent="0.2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90"/>
        <v>10</v>
      </c>
      <c r="O1935" t="s">
        <v>8268</v>
      </c>
      <c r="P1935">
        <f t="shared" si="91"/>
        <v>73.459999999999994</v>
      </c>
      <c r="Q1935" s="11" t="s">
        <v>8322</v>
      </c>
      <c r="R1935" t="s">
        <v>8340</v>
      </c>
      <c r="S1935" s="16">
        <f t="shared" si="92"/>
        <v>40043.895462962959</v>
      </c>
    </row>
    <row r="1936" spans="1:19" ht="48" x14ac:dyDescent="0.2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90"/>
        <v>19</v>
      </c>
      <c r="O1936" t="s">
        <v>8269</v>
      </c>
      <c r="P1936">
        <f t="shared" si="91"/>
        <v>381.6</v>
      </c>
      <c r="Q1936" s="11" t="s">
        <v>8324</v>
      </c>
      <c r="R1936" t="s">
        <v>8327</v>
      </c>
      <c r="S1936" s="16">
        <f t="shared" si="92"/>
        <v>42370.90320601852</v>
      </c>
    </row>
    <row r="1937" spans="1:19" ht="48" x14ac:dyDescent="0.2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90"/>
        <v>8</v>
      </c>
      <c r="O1937" t="s">
        <v>8300</v>
      </c>
      <c r="P1937">
        <f t="shared" si="91"/>
        <v>65.41</v>
      </c>
      <c r="Q1937" s="11" t="s">
        <v>8309</v>
      </c>
      <c r="R1937" t="s">
        <v>8341</v>
      </c>
      <c r="S1937" s="16">
        <f t="shared" si="92"/>
        <v>41923.857511574075</v>
      </c>
    </row>
    <row r="1938" spans="1:19" ht="48" x14ac:dyDescent="0.2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90"/>
        <v>6</v>
      </c>
      <c r="O1938" t="s">
        <v>8271</v>
      </c>
      <c r="P1938">
        <f t="shared" si="91"/>
        <v>82.09</v>
      </c>
      <c r="Q1938" s="11" t="s">
        <v>8309</v>
      </c>
      <c r="R1938" t="s">
        <v>8311</v>
      </c>
      <c r="S1938" s="16">
        <f t="shared" si="92"/>
        <v>42339.967708333337</v>
      </c>
    </row>
    <row r="1939" spans="1:19" ht="48" x14ac:dyDescent="0.2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90"/>
        <v>188</v>
      </c>
      <c r="O1939" t="s">
        <v>8299</v>
      </c>
      <c r="P1939">
        <f t="shared" si="91"/>
        <v>35.549999999999997</v>
      </c>
      <c r="Q1939" s="11" t="s">
        <v>8309</v>
      </c>
      <c r="R1939" t="s">
        <v>8316</v>
      </c>
      <c r="S1939" s="16">
        <f t="shared" si="92"/>
        <v>42273.884305555555</v>
      </c>
    </row>
    <row r="1940" spans="1:19" ht="48" x14ac:dyDescent="0.2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90"/>
        <v>157</v>
      </c>
      <c r="O1940" t="s">
        <v>8277</v>
      </c>
      <c r="P1940">
        <f t="shared" si="91"/>
        <v>37.67</v>
      </c>
      <c r="Q1940" s="11" t="s">
        <v>8328</v>
      </c>
      <c r="R1940" t="s">
        <v>8329</v>
      </c>
      <c r="S1940" s="16">
        <f t="shared" si="92"/>
        <v>41037.551585648151</v>
      </c>
    </row>
    <row r="1941" spans="1:19" ht="48" x14ac:dyDescent="0.2">
      <c r="A1941">
        <v>1939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90"/>
        <v>125</v>
      </c>
      <c r="O1941" t="s">
        <v>8286</v>
      </c>
      <c r="P1941">
        <f t="shared" si="91"/>
        <v>23.17</v>
      </c>
      <c r="Q1941" s="11" t="s">
        <v>8312</v>
      </c>
      <c r="R1941" t="s">
        <v>8313</v>
      </c>
      <c r="S1941" s="16">
        <f t="shared" si="92"/>
        <v>41250.827118055553</v>
      </c>
    </row>
    <row r="1942" spans="1:19" ht="48" x14ac:dyDescent="0.2">
      <c r="A1942">
        <v>1940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90"/>
        <v>6</v>
      </c>
      <c r="O1942" t="s">
        <v>8283</v>
      </c>
      <c r="P1942">
        <f t="shared" si="91"/>
        <v>98.79</v>
      </c>
      <c r="Q1942" s="11" t="s">
        <v>8314</v>
      </c>
      <c r="R1942" t="s">
        <v>8315</v>
      </c>
      <c r="S1942" s="16">
        <f t="shared" si="92"/>
        <v>41978.760393518518</v>
      </c>
    </row>
    <row r="1943" spans="1:19" ht="48" x14ac:dyDescent="0.2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90"/>
        <v>9</v>
      </c>
      <c r="O1943" t="s">
        <v>8268</v>
      </c>
      <c r="P1943">
        <f t="shared" si="91"/>
        <v>170.55</v>
      </c>
      <c r="Q1943" s="11" t="s">
        <v>8322</v>
      </c>
      <c r="R1943" t="s">
        <v>8340</v>
      </c>
      <c r="S1943" s="16">
        <f t="shared" si="92"/>
        <v>42296.261087962965</v>
      </c>
    </row>
    <row r="1944" spans="1:19" ht="32" x14ac:dyDescent="0.2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90"/>
        <v>125</v>
      </c>
      <c r="O1944" t="s">
        <v>8269</v>
      </c>
      <c r="P1944">
        <f t="shared" si="91"/>
        <v>36.08</v>
      </c>
      <c r="Q1944" s="11" t="s">
        <v>8324</v>
      </c>
      <c r="R1944" t="s">
        <v>8327</v>
      </c>
      <c r="S1944" s="16">
        <f t="shared" si="92"/>
        <v>42709.134780092587</v>
      </c>
    </row>
    <row r="1945" spans="1:19" ht="48" x14ac:dyDescent="0.2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90"/>
        <v>187</v>
      </c>
      <c r="O1945" t="s">
        <v>8299</v>
      </c>
      <c r="P1945">
        <f t="shared" si="91"/>
        <v>37.46</v>
      </c>
      <c r="Q1945" s="11" t="s">
        <v>8309</v>
      </c>
      <c r="R1945" t="s">
        <v>8316</v>
      </c>
      <c r="S1945" s="16">
        <f t="shared" si="92"/>
        <v>42636.614745370374</v>
      </c>
    </row>
    <row r="1946" spans="1:19" ht="48" x14ac:dyDescent="0.2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90"/>
        <v>187</v>
      </c>
      <c r="O1946" t="s">
        <v>8269</v>
      </c>
      <c r="P1946">
        <f t="shared" si="91"/>
        <v>20.12</v>
      </c>
      <c r="Q1946" s="11" t="s">
        <v>8324</v>
      </c>
      <c r="R1946" t="s">
        <v>8327</v>
      </c>
      <c r="S1946" s="16">
        <f t="shared" si="92"/>
        <v>42313.703900462962</v>
      </c>
    </row>
    <row r="1947" spans="1:19" ht="48" x14ac:dyDescent="0.2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90"/>
        <v>110</v>
      </c>
      <c r="O1947" t="s">
        <v>8269</v>
      </c>
      <c r="P1947">
        <f t="shared" si="91"/>
        <v>35.96</v>
      </c>
      <c r="Q1947" s="11" t="s">
        <v>8324</v>
      </c>
      <c r="R1947" t="s">
        <v>8327</v>
      </c>
      <c r="S1947" s="16">
        <f t="shared" si="92"/>
        <v>42256.764212962968</v>
      </c>
    </row>
    <row r="1948" spans="1:19" ht="32" x14ac:dyDescent="0.2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90"/>
        <v>2</v>
      </c>
      <c r="O1948" t="s">
        <v>8265</v>
      </c>
      <c r="P1948">
        <f t="shared" si="91"/>
        <v>311.17</v>
      </c>
      <c r="Q1948" s="11" t="s">
        <v>8322</v>
      </c>
      <c r="R1948" t="s">
        <v>8338</v>
      </c>
      <c r="S1948" s="16">
        <f t="shared" si="92"/>
        <v>42628.22792824074</v>
      </c>
    </row>
    <row r="1949" spans="1:19" ht="48" x14ac:dyDescent="0.2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90"/>
        <v>107</v>
      </c>
      <c r="O1949" t="s">
        <v>8301</v>
      </c>
      <c r="P1949">
        <f t="shared" si="91"/>
        <v>45.54</v>
      </c>
      <c r="Q1949" s="11" t="s">
        <v>8324</v>
      </c>
      <c r="R1949" t="s">
        <v>8325</v>
      </c>
      <c r="S1949" s="16">
        <f t="shared" si="92"/>
        <v>42233.747349537036</v>
      </c>
    </row>
    <row r="1950" spans="1:19" ht="48" x14ac:dyDescent="0.2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90"/>
        <v>19</v>
      </c>
      <c r="O1950" t="s">
        <v>8271</v>
      </c>
      <c r="P1950">
        <f t="shared" si="91"/>
        <v>155.33000000000001</v>
      </c>
      <c r="Q1950" s="11" t="s">
        <v>8309</v>
      </c>
      <c r="R1950" t="s">
        <v>8311</v>
      </c>
      <c r="S1950" s="16">
        <f t="shared" si="92"/>
        <v>42688.711354166662</v>
      </c>
    </row>
    <row r="1951" spans="1:19" ht="32" x14ac:dyDescent="0.2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90"/>
        <v>9</v>
      </c>
      <c r="O1951" t="s">
        <v>8269</v>
      </c>
      <c r="P1951">
        <f t="shared" si="91"/>
        <v>60.06</v>
      </c>
      <c r="Q1951" s="11" t="s">
        <v>8324</v>
      </c>
      <c r="R1951" t="s">
        <v>8327</v>
      </c>
      <c r="S1951" s="16">
        <f t="shared" si="92"/>
        <v>42205.171018518522</v>
      </c>
    </row>
    <row r="1952" spans="1:19" ht="48" x14ac:dyDescent="0.2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90"/>
        <v>109</v>
      </c>
      <c r="O1952" t="s">
        <v>8274</v>
      </c>
      <c r="P1952">
        <f t="shared" si="91"/>
        <v>132.86000000000001</v>
      </c>
      <c r="Q1952" s="11" t="s">
        <v>8328</v>
      </c>
      <c r="R1952" t="s">
        <v>8332</v>
      </c>
      <c r="S1952" s="16">
        <f t="shared" si="92"/>
        <v>41277.186111111114</v>
      </c>
    </row>
    <row r="1953" spans="1:19" ht="32" x14ac:dyDescent="0.2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90"/>
        <v>186</v>
      </c>
      <c r="O1953" t="s">
        <v>8269</v>
      </c>
      <c r="P1953">
        <f t="shared" si="91"/>
        <v>80.87</v>
      </c>
      <c r="Q1953" s="11" t="s">
        <v>8324</v>
      </c>
      <c r="R1953" t="s">
        <v>8327</v>
      </c>
      <c r="S1953" s="16">
        <f t="shared" si="92"/>
        <v>42552.048356481479</v>
      </c>
    </row>
    <row r="1954" spans="1:19" ht="48" x14ac:dyDescent="0.2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90"/>
        <v>186</v>
      </c>
      <c r="O1954" t="s">
        <v>8269</v>
      </c>
      <c r="P1954">
        <f t="shared" si="91"/>
        <v>41.22</v>
      </c>
      <c r="Q1954" s="11" t="s">
        <v>8324</v>
      </c>
      <c r="R1954" t="s">
        <v>8327</v>
      </c>
      <c r="S1954" s="16">
        <f t="shared" si="92"/>
        <v>41861.524837962963</v>
      </c>
    </row>
    <row r="1955" spans="1:19" ht="48" x14ac:dyDescent="0.2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90"/>
        <v>307</v>
      </c>
      <c r="O1955" t="s">
        <v>8274</v>
      </c>
      <c r="P1955">
        <f t="shared" si="91"/>
        <v>61.37</v>
      </c>
      <c r="Q1955" s="11" t="s">
        <v>8328</v>
      </c>
      <c r="R1955" t="s">
        <v>8332</v>
      </c>
      <c r="S1955" s="16">
        <f t="shared" si="92"/>
        <v>40926.047858796301</v>
      </c>
    </row>
    <row r="1956" spans="1:19" ht="48" x14ac:dyDescent="0.2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90"/>
        <v>117</v>
      </c>
      <c r="O1956" t="s">
        <v>8293</v>
      </c>
      <c r="P1956">
        <f t="shared" si="91"/>
        <v>44.85</v>
      </c>
      <c r="Q1956" s="11" t="s">
        <v>8309</v>
      </c>
      <c r="R1956" t="s">
        <v>8310</v>
      </c>
      <c r="S1956" s="16">
        <f t="shared" si="92"/>
        <v>40761.604421296295</v>
      </c>
    </row>
    <row r="1957" spans="1:19" ht="32" x14ac:dyDescent="0.2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90"/>
        <v>141</v>
      </c>
      <c r="O1957" t="s">
        <v>8269</v>
      </c>
      <c r="P1957">
        <f t="shared" si="91"/>
        <v>67.959999999999994</v>
      </c>
      <c r="Q1957" s="11" t="s">
        <v>8324</v>
      </c>
      <c r="R1957" t="s">
        <v>8327</v>
      </c>
      <c r="S1957" s="16">
        <f t="shared" si="92"/>
        <v>42072.576249999998</v>
      </c>
    </row>
    <row r="1958" spans="1:19" ht="48" x14ac:dyDescent="0.2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90"/>
        <v>122</v>
      </c>
      <c r="O1958" t="s">
        <v>8269</v>
      </c>
      <c r="P1958">
        <f t="shared" si="91"/>
        <v>73.239999999999995</v>
      </c>
      <c r="Q1958" s="11" t="s">
        <v>8324</v>
      </c>
      <c r="R1958" t="s">
        <v>8327</v>
      </c>
      <c r="S1958" s="16">
        <f t="shared" si="92"/>
        <v>41912.858946759261</v>
      </c>
    </row>
    <row r="1959" spans="1:19" ht="48" x14ac:dyDescent="0.2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90"/>
        <v>6</v>
      </c>
      <c r="O1959" t="s">
        <v>8268</v>
      </c>
      <c r="P1959">
        <f t="shared" si="91"/>
        <v>87.14</v>
      </c>
      <c r="Q1959" s="11" t="s">
        <v>8322</v>
      </c>
      <c r="R1959" t="s">
        <v>8340</v>
      </c>
      <c r="S1959" s="16">
        <f t="shared" si="92"/>
        <v>41162.672326388885</v>
      </c>
    </row>
    <row r="1960" spans="1:19" ht="48" x14ac:dyDescent="0.2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90"/>
        <v>102</v>
      </c>
      <c r="O1960" t="s">
        <v>8269</v>
      </c>
      <c r="P1960">
        <f t="shared" si="91"/>
        <v>61</v>
      </c>
      <c r="Q1960" s="11" t="s">
        <v>8324</v>
      </c>
      <c r="R1960" t="s">
        <v>8327</v>
      </c>
      <c r="S1960" s="16">
        <f t="shared" si="92"/>
        <v>42167.533159722225</v>
      </c>
    </row>
    <row r="1961" spans="1:19" ht="48" x14ac:dyDescent="0.2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90"/>
        <v>15</v>
      </c>
      <c r="O1961" t="s">
        <v>8301</v>
      </c>
      <c r="P1961">
        <f t="shared" si="91"/>
        <v>140.54</v>
      </c>
      <c r="Q1961" s="11" t="s">
        <v>8324</v>
      </c>
      <c r="R1961" t="s">
        <v>8325</v>
      </c>
      <c r="S1961" s="16">
        <f t="shared" si="92"/>
        <v>41902.622395833336</v>
      </c>
    </row>
    <row r="1962" spans="1:19" ht="48" x14ac:dyDescent="0.2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90"/>
        <v>122</v>
      </c>
      <c r="O1962" t="s">
        <v>8269</v>
      </c>
      <c r="P1962">
        <f t="shared" si="91"/>
        <v>70.23</v>
      </c>
      <c r="Q1962" s="11" t="s">
        <v>8324</v>
      </c>
      <c r="R1962" t="s">
        <v>8327</v>
      </c>
      <c r="S1962" s="16">
        <f t="shared" si="92"/>
        <v>42054.849050925928</v>
      </c>
    </row>
    <row r="1963" spans="1:19" ht="32" x14ac:dyDescent="0.2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90"/>
        <v>12</v>
      </c>
      <c r="O1963" t="s">
        <v>8282</v>
      </c>
      <c r="P1963">
        <f t="shared" si="91"/>
        <v>96.05</v>
      </c>
      <c r="Q1963" s="11" t="s">
        <v>8320</v>
      </c>
      <c r="R1963" t="s">
        <v>8346</v>
      </c>
      <c r="S1963" s="16">
        <f t="shared" si="92"/>
        <v>42760.244212962964</v>
      </c>
    </row>
    <row r="1964" spans="1:19" ht="32" x14ac:dyDescent="0.2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90"/>
        <v>9</v>
      </c>
      <c r="O1964" t="s">
        <v>8280</v>
      </c>
      <c r="P1964">
        <f t="shared" si="91"/>
        <v>18.579999999999998</v>
      </c>
      <c r="Q1964" s="11" t="s">
        <v>8317</v>
      </c>
      <c r="R1964" t="s">
        <v>8335</v>
      </c>
      <c r="S1964" s="16">
        <f t="shared" si="92"/>
        <v>41740.138113425928</v>
      </c>
    </row>
    <row r="1965" spans="1:19" ht="32" x14ac:dyDescent="0.2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90"/>
        <v>121</v>
      </c>
      <c r="O1965" t="s">
        <v>8269</v>
      </c>
      <c r="P1965">
        <f t="shared" si="91"/>
        <v>140</v>
      </c>
      <c r="Q1965" s="11" t="s">
        <v>8324</v>
      </c>
      <c r="R1965" t="s">
        <v>8327</v>
      </c>
      <c r="S1965" s="16">
        <f t="shared" si="92"/>
        <v>41879.913761574076</v>
      </c>
    </row>
    <row r="1966" spans="1:19" ht="16" x14ac:dyDescent="0.2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90"/>
        <v>121</v>
      </c>
      <c r="O1966" t="s">
        <v>8286</v>
      </c>
      <c r="P1966">
        <f t="shared" si="91"/>
        <v>38.46</v>
      </c>
      <c r="Q1966" s="11" t="s">
        <v>8312</v>
      </c>
      <c r="R1966" t="s">
        <v>8313</v>
      </c>
      <c r="S1966" s="16">
        <f t="shared" si="92"/>
        <v>40939.979618055557</v>
      </c>
    </row>
    <row r="1967" spans="1:19" ht="48" x14ac:dyDescent="0.2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90"/>
        <v>100</v>
      </c>
      <c r="O1967" t="s">
        <v>8269</v>
      </c>
      <c r="P1967">
        <f t="shared" si="91"/>
        <v>150.41999999999999</v>
      </c>
      <c r="Q1967" s="11" t="s">
        <v>8324</v>
      </c>
      <c r="R1967" t="s">
        <v>8327</v>
      </c>
      <c r="S1967" s="16">
        <f t="shared" si="92"/>
        <v>42017.88045138889</v>
      </c>
    </row>
    <row r="1968" spans="1:19" ht="32" x14ac:dyDescent="0.2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90"/>
        <v>7</v>
      </c>
      <c r="O1968" t="s">
        <v>8280</v>
      </c>
      <c r="P1968">
        <f t="shared" si="91"/>
        <v>81.95</v>
      </c>
      <c r="Q1968" s="11" t="s">
        <v>8317</v>
      </c>
      <c r="R1968" t="s">
        <v>8335</v>
      </c>
      <c r="S1968" s="16">
        <f t="shared" si="92"/>
        <v>41712.762673611112</v>
      </c>
    </row>
    <row r="1969" spans="1:19" ht="48" x14ac:dyDescent="0.2">
      <c r="A1969">
        <v>1967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90"/>
        <v>100</v>
      </c>
      <c r="O1969" t="s">
        <v>8274</v>
      </c>
      <c r="P1969">
        <f t="shared" si="91"/>
        <v>94.74</v>
      </c>
      <c r="Q1969" s="11" t="s">
        <v>8328</v>
      </c>
      <c r="R1969" t="s">
        <v>8332</v>
      </c>
      <c r="S1969" s="16">
        <f t="shared" si="92"/>
        <v>40941.652372685188</v>
      </c>
    </row>
    <row r="1970" spans="1:19" ht="48" x14ac:dyDescent="0.2">
      <c r="A1970">
        <v>1968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90"/>
        <v>0</v>
      </c>
      <c r="O1970" t="s">
        <v>8303</v>
      </c>
      <c r="P1970">
        <f t="shared" si="91"/>
        <v>300</v>
      </c>
      <c r="Q1970" s="11" t="s">
        <v>8324</v>
      </c>
      <c r="R1970" t="s">
        <v>8336</v>
      </c>
      <c r="S1970" s="16">
        <f t="shared" si="92"/>
        <v>42157.598090277781</v>
      </c>
    </row>
    <row r="1971" spans="1:19" ht="48" x14ac:dyDescent="0.2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90"/>
        <v>120</v>
      </c>
      <c r="O1971" t="s">
        <v>8269</v>
      </c>
      <c r="P1971">
        <f t="shared" si="91"/>
        <v>58.06</v>
      </c>
      <c r="Q1971" s="11" t="s">
        <v>8324</v>
      </c>
      <c r="R1971" t="s">
        <v>8327</v>
      </c>
      <c r="S1971" s="16">
        <f t="shared" si="92"/>
        <v>41940.598182870373</v>
      </c>
    </row>
    <row r="1972" spans="1:19" ht="64" x14ac:dyDescent="0.2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90"/>
        <v>119</v>
      </c>
      <c r="O1972" t="s">
        <v>8269</v>
      </c>
      <c r="P1972">
        <f t="shared" si="91"/>
        <v>48.34</v>
      </c>
      <c r="Q1972" s="11" t="s">
        <v>8324</v>
      </c>
      <c r="R1972" t="s">
        <v>8327</v>
      </c>
      <c r="S1972" s="16">
        <f t="shared" si="92"/>
        <v>41807.690081018518</v>
      </c>
    </row>
    <row r="1973" spans="1:19" ht="32" x14ac:dyDescent="0.2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90"/>
        <v>16</v>
      </c>
      <c r="O1973" t="s">
        <v>8269</v>
      </c>
      <c r="P1973">
        <f t="shared" si="91"/>
        <v>89.4</v>
      </c>
      <c r="Q1973" s="11" t="s">
        <v>8324</v>
      </c>
      <c r="R1973" t="s">
        <v>8327</v>
      </c>
      <c r="S1973" s="16">
        <f t="shared" si="92"/>
        <v>42103.884930555556</v>
      </c>
    </row>
    <row r="1974" spans="1:19" ht="48" x14ac:dyDescent="0.2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90"/>
        <v>5</v>
      </c>
      <c r="O1974" t="s">
        <v>8265</v>
      </c>
      <c r="P1974">
        <f t="shared" si="91"/>
        <v>119</v>
      </c>
      <c r="Q1974" s="11" t="s">
        <v>8322</v>
      </c>
      <c r="R1974" t="s">
        <v>8338</v>
      </c>
      <c r="S1974" s="16">
        <f t="shared" si="92"/>
        <v>41794.124953703707</v>
      </c>
    </row>
    <row r="1975" spans="1:19" ht="32" x14ac:dyDescent="0.2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90"/>
        <v>119</v>
      </c>
      <c r="O1975" t="s">
        <v>8274</v>
      </c>
      <c r="P1975">
        <f t="shared" si="91"/>
        <v>43.54</v>
      </c>
      <c r="Q1975" s="11" t="s">
        <v>8328</v>
      </c>
      <c r="R1975" t="s">
        <v>8332</v>
      </c>
      <c r="S1975" s="16">
        <f t="shared" si="92"/>
        <v>41692.084143518521</v>
      </c>
    </row>
    <row r="1976" spans="1:19" ht="32" x14ac:dyDescent="0.2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90"/>
        <v>36</v>
      </c>
      <c r="O1976" t="s">
        <v>8269</v>
      </c>
      <c r="P1976">
        <f t="shared" si="91"/>
        <v>137.08000000000001</v>
      </c>
      <c r="Q1976" s="11" t="s">
        <v>8324</v>
      </c>
      <c r="R1976" t="s">
        <v>8327</v>
      </c>
      <c r="S1976" s="16">
        <f t="shared" si="92"/>
        <v>42279.778564814813</v>
      </c>
    </row>
    <row r="1977" spans="1:19" ht="32" x14ac:dyDescent="0.2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90"/>
        <v>15</v>
      </c>
      <c r="O1977" t="s">
        <v>8271</v>
      </c>
      <c r="P1977">
        <f t="shared" si="91"/>
        <v>59.2</v>
      </c>
      <c r="Q1977" s="11" t="s">
        <v>8309</v>
      </c>
      <c r="R1977" t="s">
        <v>8311</v>
      </c>
      <c r="S1977" s="16">
        <f t="shared" si="92"/>
        <v>42619.635787037041</v>
      </c>
    </row>
    <row r="1978" spans="1:19" ht="32" x14ac:dyDescent="0.2">
      <c r="A1978">
        <v>1976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90"/>
        <v>118</v>
      </c>
      <c r="O1978" t="s">
        <v>8290</v>
      </c>
      <c r="P1978">
        <f t="shared" si="91"/>
        <v>36.24</v>
      </c>
      <c r="Q1978" s="11" t="s">
        <v>8328</v>
      </c>
      <c r="R1978" t="s">
        <v>8339</v>
      </c>
      <c r="S1978" s="16">
        <f t="shared" si="92"/>
        <v>41662.854988425926</v>
      </c>
    </row>
    <row r="1979" spans="1:19" ht="32" x14ac:dyDescent="0.2">
      <c r="A1979">
        <v>1977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90"/>
        <v>101</v>
      </c>
      <c r="O1979" t="s">
        <v>8299</v>
      </c>
      <c r="P1979">
        <f t="shared" si="91"/>
        <v>35.520000000000003</v>
      </c>
      <c r="Q1979" s="11" t="s">
        <v>8309</v>
      </c>
      <c r="R1979" t="s">
        <v>8316</v>
      </c>
      <c r="S1979" s="16">
        <f t="shared" si="92"/>
        <v>41617.912662037037</v>
      </c>
    </row>
    <row r="1980" spans="1:19" ht="48" x14ac:dyDescent="0.2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90"/>
        <v>118</v>
      </c>
      <c r="O1980" t="s">
        <v>8274</v>
      </c>
      <c r="P1980">
        <f t="shared" si="91"/>
        <v>443.75</v>
      </c>
      <c r="Q1980" s="11" t="s">
        <v>8328</v>
      </c>
      <c r="R1980" t="s">
        <v>8332</v>
      </c>
      <c r="S1980" s="16">
        <f t="shared" si="92"/>
        <v>40796.001261574071</v>
      </c>
    </row>
    <row r="1981" spans="1:19" ht="48" x14ac:dyDescent="0.2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90"/>
        <v>148</v>
      </c>
      <c r="O1981" t="s">
        <v>8277</v>
      </c>
      <c r="P1981">
        <f t="shared" si="91"/>
        <v>50.66</v>
      </c>
      <c r="Q1981" s="11" t="s">
        <v>8328</v>
      </c>
      <c r="R1981" t="s">
        <v>8329</v>
      </c>
      <c r="S1981" s="16">
        <f t="shared" si="92"/>
        <v>42290.059594907405</v>
      </c>
    </row>
    <row r="1982" spans="1:19" ht="48" x14ac:dyDescent="0.2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90"/>
        <v>44</v>
      </c>
      <c r="O1982" t="s">
        <v>8291</v>
      </c>
      <c r="P1982">
        <f t="shared" si="91"/>
        <v>253.14</v>
      </c>
      <c r="Q1982" s="11" t="s">
        <v>8328</v>
      </c>
      <c r="R1982" t="s">
        <v>8331</v>
      </c>
      <c r="S1982" s="16">
        <f t="shared" si="92"/>
        <v>42804.534652777773</v>
      </c>
    </row>
    <row r="1983" spans="1:19" ht="48" x14ac:dyDescent="0.2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90"/>
        <v>10</v>
      </c>
      <c r="O1983" t="s">
        <v>8297</v>
      </c>
      <c r="P1983">
        <f t="shared" si="91"/>
        <v>53.55</v>
      </c>
      <c r="Q1983" s="11" t="s">
        <v>8320</v>
      </c>
      <c r="R1983" t="s">
        <v>8358</v>
      </c>
      <c r="S1983" s="16">
        <f t="shared" si="92"/>
        <v>42052.802430555559</v>
      </c>
    </row>
    <row r="1984" spans="1:19" ht="32" x14ac:dyDescent="0.2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90"/>
        <v>118</v>
      </c>
      <c r="O1984" t="s">
        <v>8269</v>
      </c>
      <c r="P1984">
        <f t="shared" si="91"/>
        <v>67.92</v>
      </c>
      <c r="Q1984" s="11" t="s">
        <v>8324</v>
      </c>
      <c r="R1984" t="s">
        <v>8327</v>
      </c>
      <c r="S1984" s="16">
        <f t="shared" si="92"/>
        <v>42690.334317129629</v>
      </c>
    </row>
    <row r="1985" spans="1:19" ht="48" x14ac:dyDescent="0.2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90"/>
        <v>35</v>
      </c>
      <c r="O1985" t="s">
        <v>8303</v>
      </c>
      <c r="P1985">
        <f t="shared" si="91"/>
        <v>56.84</v>
      </c>
      <c r="Q1985" s="11" t="s">
        <v>8324</v>
      </c>
      <c r="R1985" t="s">
        <v>8336</v>
      </c>
      <c r="S1985" s="16">
        <f t="shared" si="92"/>
        <v>42649.623460648145</v>
      </c>
    </row>
    <row r="1986" spans="1:19" ht="48" x14ac:dyDescent="0.2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93" xml:space="preserve"> ROUND(E1986/D1986*100,0)</f>
        <v>4</v>
      </c>
      <c r="O1986" t="s">
        <v>8301</v>
      </c>
      <c r="P1986">
        <f t="shared" ref="P1986:P2049" si="94">IFERROR(ROUND(E1986/L1986,2),0)</f>
        <v>65.11</v>
      </c>
      <c r="Q1986" s="11" t="s">
        <v>8324</v>
      </c>
      <c r="R1986" t="s">
        <v>8325</v>
      </c>
      <c r="S1986" s="16">
        <f t="shared" ref="S1986:S2049" si="95">(((J1986/60)/60)/24)+DATE(1970,1,1)</f>
        <v>42359.792233796295</v>
      </c>
    </row>
    <row r="1987" spans="1:19" ht="32" x14ac:dyDescent="0.2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93"/>
        <v>293</v>
      </c>
      <c r="O1987" t="s">
        <v>8278</v>
      </c>
      <c r="P1987">
        <f t="shared" si="94"/>
        <v>73.13</v>
      </c>
      <c r="Q1987" s="11" t="s">
        <v>8328</v>
      </c>
      <c r="R1987" t="s">
        <v>8330</v>
      </c>
      <c r="S1987" s="16">
        <f t="shared" si="95"/>
        <v>41646.792222222226</v>
      </c>
    </row>
    <row r="1988" spans="1:19" ht="48" x14ac:dyDescent="0.2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93"/>
        <v>22</v>
      </c>
      <c r="O1988" t="s">
        <v>8302</v>
      </c>
      <c r="P1988">
        <f t="shared" si="94"/>
        <v>35.729999999999997</v>
      </c>
      <c r="Q1988" s="11" t="s">
        <v>8312</v>
      </c>
      <c r="R1988" t="s">
        <v>8357</v>
      </c>
      <c r="S1988" s="16">
        <f t="shared" si="95"/>
        <v>41044.988055555557</v>
      </c>
    </row>
    <row r="1989" spans="1:19" ht="48" x14ac:dyDescent="0.2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93"/>
        <v>250</v>
      </c>
      <c r="O1989" t="s">
        <v>8274</v>
      </c>
      <c r="P1989">
        <f t="shared" si="94"/>
        <v>67.31</v>
      </c>
      <c r="Q1989" s="11" t="s">
        <v>8328</v>
      </c>
      <c r="R1989" t="s">
        <v>8332</v>
      </c>
      <c r="S1989" s="16">
        <f t="shared" si="95"/>
        <v>42565.009097222224</v>
      </c>
    </row>
    <row r="1990" spans="1:19" ht="48" x14ac:dyDescent="0.2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93"/>
        <v>2</v>
      </c>
      <c r="O1990" t="s">
        <v>8271</v>
      </c>
      <c r="P1990">
        <f t="shared" si="94"/>
        <v>116.53</v>
      </c>
      <c r="Q1990" s="11" t="s">
        <v>8309</v>
      </c>
      <c r="R1990" t="s">
        <v>8311</v>
      </c>
      <c r="S1990" s="16">
        <f t="shared" si="95"/>
        <v>42612.642754629633</v>
      </c>
    </row>
    <row r="1991" spans="1:19" ht="48" x14ac:dyDescent="0.2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93"/>
        <v>24</v>
      </c>
      <c r="O1991" t="s">
        <v>8269</v>
      </c>
      <c r="P1991">
        <f t="shared" si="94"/>
        <v>45.84</v>
      </c>
      <c r="Q1991" s="11" t="s">
        <v>8324</v>
      </c>
      <c r="R1991" t="s">
        <v>8327</v>
      </c>
      <c r="S1991" s="16">
        <f t="shared" si="95"/>
        <v>41921.770439814813</v>
      </c>
    </row>
    <row r="1992" spans="1:19" ht="32" x14ac:dyDescent="0.2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93"/>
        <v>11</v>
      </c>
      <c r="O1992" t="s">
        <v>8301</v>
      </c>
      <c r="P1992">
        <f t="shared" si="94"/>
        <v>217.38</v>
      </c>
      <c r="Q1992" s="11" t="s">
        <v>8324</v>
      </c>
      <c r="R1992" t="s">
        <v>8325</v>
      </c>
      <c r="S1992" s="16">
        <f t="shared" si="95"/>
        <v>42773.916180555556</v>
      </c>
    </row>
    <row r="1993" spans="1:19" ht="48" x14ac:dyDescent="0.2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93"/>
        <v>144</v>
      </c>
      <c r="O1993" t="s">
        <v>8275</v>
      </c>
      <c r="P1993">
        <f t="shared" si="94"/>
        <v>22.74</v>
      </c>
      <c r="Q1993" s="11" t="s">
        <v>8328</v>
      </c>
      <c r="R1993" t="s">
        <v>8337</v>
      </c>
      <c r="S1993" s="16">
        <f t="shared" si="95"/>
        <v>42079.745578703703</v>
      </c>
    </row>
    <row r="1994" spans="1:19" ht="48" x14ac:dyDescent="0.2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93"/>
        <v>115</v>
      </c>
      <c r="O1994" t="s">
        <v>8264</v>
      </c>
      <c r="P1994">
        <f t="shared" si="94"/>
        <v>50.59</v>
      </c>
      <c r="Q1994" s="11" t="s">
        <v>8322</v>
      </c>
      <c r="R1994" t="s">
        <v>8344</v>
      </c>
      <c r="S1994" s="16">
        <f t="shared" si="95"/>
        <v>40324.662511574075</v>
      </c>
    </row>
    <row r="1995" spans="1:19" ht="48" x14ac:dyDescent="0.2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93"/>
        <v>17</v>
      </c>
      <c r="O1995" t="s">
        <v>8301</v>
      </c>
      <c r="P1995">
        <f t="shared" si="94"/>
        <v>40.83</v>
      </c>
      <c r="Q1995" s="11" t="s">
        <v>8324</v>
      </c>
      <c r="R1995" t="s">
        <v>8325</v>
      </c>
      <c r="S1995" s="16">
        <f t="shared" si="95"/>
        <v>42629.503483796296</v>
      </c>
    </row>
    <row r="1996" spans="1:19" ht="48" x14ac:dyDescent="0.2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93"/>
        <v>114</v>
      </c>
      <c r="O1996" t="s">
        <v>8269</v>
      </c>
      <c r="P1996">
        <f t="shared" si="94"/>
        <v>74.349999999999994</v>
      </c>
      <c r="Q1996" s="11" t="s">
        <v>8324</v>
      </c>
      <c r="R1996" t="s">
        <v>8327</v>
      </c>
      <c r="S1996" s="16">
        <f t="shared" si="95"/>
        <v>42192.591944444444</v>
      </c>
    </row>
    <row r="1997" spans="1:19" ht="48" x14ac:dyDescent="0.2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93"/>
        <v>7</v>
      </c>
      <c r="O1997" t="s">
        <v>8283</v>
      </c>
      <c r="P1997">
        <f t="shared" si="94"/>
        <v>213.38</v>
      </c>
      <c r="Q1997" s="11" t="s">
        <v>8314</v>
      </c>
      <c r="R1997" t="s">
        <v>8315</v>
      </c>
      <c r="S1997" s="16">
        <f t="shared" si="95"/>
        <v>42065.084375000006</v>
      </c>
    </row>
    <row r="1998" spans="1:19" ht="32" x14ac:dyDescent="0.2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93"/>
        <v>171</v>
      </c>
      <c r="O1998" t="s">
        <v>8300</v>
      </c>
      <c r="P1998">
        <f t="shared" si="94"/>
        <v>60.96</v>
      </c>
      <c r="Q1998" s="11" t="s">
        <v>8309</v>
      </c>
      <c r="R1998" t="s">
        <v>8341</v>
      </c>
      <c r="S1998" s="16">
        <f t="shared" si="95"/>
        <v>42275.588715277772</v>
      </c>
    </row>
    <row r="1999" spans="1:19" ht="48" x14ac:dyDescent="0.2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93"/>
        <v>4</v>
      </c>
      <c r="O1999" t="s">
        <v>8271</v>
      </c>
      <c r="P1999">
        <f t="shared" si="94"/>
        <v>41.59</v>
      </c>
      <c r="Q1999" s="11" t="s">
        <v>8309</v>
      </c>
      <c r="R1999" t="s">
        <v>8311</v>
      </c>
      <c r="S1999" s="16">
        <f t="shared" si="95"/>
        <v>42123.678645833337</v>
      </c>
    </row>
    <row r="2000" spans="1:19" ht="48" x14ac:dyDescent="0.2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93"/>
        <v>100</v>
      </c>
      <c r="O2000" t="s">
        <v>8269</v>
      </c>
      <c r="P2000">
        <f t="shared" si="94"/>
        <v>37.78</v>
      </c>
      <c r="Q2000" s="11" t="s">
        <v>8324</v>
      </c>
      <c r="R2000" t="s">
        <v>8327</v>
      </c>
      <c r="S2000" s="16">
        <f t="shared" si="95"/>
        <v>41894.91375</v>
      </c>
    </row>
    <row r="2001" spans="1:19" ht="48" x14ac:dyDescent="0.2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93"/>
        <v>131</v>
      </c>
      <c r="O2001" t="s">
        <v>8264</v>
      </c>
      <c r="P2001">
        <f t="shared" si="94"/>
        <v>65.38</v>
      </c>
      <c r="Q2001" s="11" t="s">
        <v>8322</v>
      </c>
      <c r="R2001" t="s">
        <v>8344</v>
      </c>
      <c r="S2001" s="16">
        <f t="shared" si="95"/>
        <v>41557.949687500004</v>
      </c>
    </row>
    <row r="2002" spans="1:19" ht="32" x14ac:dyDescent="0.2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93"/>
        <v>28</v>
      </c>
      <c r="O2002" t="s">
        <v>8282</v>
      </c>
      <c r="P2002">
        <f t="shared" si="94"/>
        <v>84.9</v>
      </c>
      <c r="Q2002" s="11" t="s">
        <v>8320</v>
      </c>
      <c r="R2002" t="s">
        <v>8346</v>
      </c>
      <c r="S2002" s="16">
        <f t="shared" si="95"/>
        <v>41932.871990740743</v>
      </c>
    </row>
    <row r="2003" spans="1:19" ht="32" x14ac:dyDescent="0.2">
      <c r="A2003">
        <v>2001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93"/>
        <v>48</v>
      </c>
      <c r="O2003" t="s">
        <v>8283</v>
      </c>
      <c r="P2003">
        <f t="shared" si="94"/>
        <v>94.28</v>
      </c>
      <c r="Q2003" s="11" t="s">
        <v>8314</v>
      </c>
      <c r="R2003" t="s">
        <v>8315</v>
      </c>
      <c r="S2003" s="16">
        <f t="shared" si="95"/>
        <v>42159.47256944445</v>
      </c>
    </row>
    <row r="2004" spans="1:19" ht="48" x14ac:dyDescent="0.2">
      <c r="A2004">
        <v>2002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93"/>
        <v>16</v>
      </c>
      <c r="O2004" t="s">
        <v>8269</v>
      </c>
      <c r="P2004">
        <f t="shared" si="94"/>
        <v>188.56</v>
      </c>
      <c r="Q2004" s="11" t="s">
        <v>8324</v>
      </c>
      <c r="R2004" t="s">
        <v>8327</v>
      </c>
      <c r="S2004" s="16">
        <f t="shared" si="95"/>
        <v>42159.224432870367</v>
      </c>
    </row>
    <row r="2005" spans="1:19" ht="32" x14ac:dyDescent="0.2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93"/>
        <v>14</v>
      </c>
      <c r="O2005" t="s">
        <v>8284</v>
      </c>
      <c r="P2005">
        <f t="shared" si="94"/>
        <v>44.5</v>
      </c>
      <c r="Q2005" s="11" t="s">
        <v>8328</v>
      </c>
      <c r="R2005" t="s">
        <v>8355</v>
      </c>
      <c r="S2005" s="16">
        <f t="shared" si="95"/>
        <v>40671.879293981481</v>
      </c>
    </row>
    <row r="2006" spans="1:19" ht="48" x14ac:dyDescent="0.2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93"/>
        <v>102</v>
      </c>
      <c r="O2006" t="s">
        <v>8269</v>
      </c>
      <c r="P2006">
        <f t="shared" si="94"/>
        <v>40.24</v>
      </c>
      <c r="Q2006" s="11" t="s">
        <v>8324</v>
      </c>
      <c r="R2006" t="s">
        <v>8327</v>
      </c>
      <c r="S2006" s="16">
        <f t="shared" si="95"/>
        <v>42459.15861111111</v>
      </c>
    </row>
    <row r="2007" spans="1:19" ht="48" x14ac:dyDescent="0.2">
      <c r="A2007">
        <v>2005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93"/>
        <v>112</v>
      </c>
      <c r="O2007" t="s">
        <v>8271</v>
      </c>
      <c r="P2007">
        <f t="shared" si="94"/>
        <v>35.130000000000003</v>
      </c>
      <c r="Q2007" s="11" t="s">
        <v>8309</v>
      </c>
      <c r="R2007" t="s">
        <v>8311</v>
      </c>
      <c r="S2007" s="16">
        <f t="shared" si="95"/>
        <v>41932.036851851852</v>
      </c>
    </row>
    <row r="2008" spans="1:19" ht="48" x14ac:dyDescent="0.2">
      <c r="A2008">
        <v>2006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93"/>
        <v>211</v>
      </c>
      <c r="O2008" t="s">
        <v>8269</v>
      </c>
      <c r="P2008">
        <f t="shared" si="94"/>
        <v>29.07</v>
      </c>
      <c r="Q2008" s="11" t="s">
        <v>8324</v>
      </c>
      <c r="R2008" t="s">
        <v>8327</v>
      </c>
      <c r="S2008" s="16">
        <f t="shared" si="95"/>
        <v>42105.267488425925</v>
      </c>
    </row>
    <row r="2009" spans="1:19" ht="48" x14ac:dyDescent="0.2">
      <c r="A2009">
        <v>2007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93"/>
        <v>109</v>
      </c>
      <c r="O2009" t="s">
        <v>8269</v>
      </c>
      <c r="P2009">
        <f t="shared" si="94"/>
        <v>34.409999999999997</v>
      </c>
      <c r="Q2009" s="11" t="s">
        <v>8324</v>
      </c>
      <c r="R2009" t="s">
        <v>8327</v>
      </c>
      <c r="S2009" s="16">
        <f t="shared" si="95"/>
        <v>42511.741944444439</v>
      </c>
    </row>
    <row r="2010" spans="1:19" ht="16" x14ac:dyDescent="0.2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93"/>
        <v>17</v>
      </c>
      <c r="O2010" t="s">
        <v>8271</v>
      </c>
      <c r="P2010">
        <f t="shared" si="94"/>
        <v>52.41</v>
      </c>
      <c r="Q2010" s="11" t="s">
        <v>8309</v>
      </c>
      <c r="R2010" t="s">
        <v>8311</v>
      </c>
      <c r="S2010" s="16">
        <f t="shared" si="95"/>
        <v>42611.933969907404</v>
      </c>
    </row>
    <row r="2011" spans="1:19" ht="48" x14ac:dyDescent="0.2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93"/>
        <v>111</v>
      </c>
      <c r="O2011" t="s">
        <v>8283</v>
      </c>
      <c r="P2011">
        <f t="shared" si="94"/>
        <v>38.86</v>
      </c>
      <c r="Q2011" s="11" t="s">
        <v>8314</v>
      </c>
      <c r="R2011" t="s">
        <v>8315</v>
      </c>
      <c r="S2011" s="16">
        <f t="shared" si="95"/>
        <v>41814.785925925928</v>
      </c>
    </row>
    <row r="2012" spans="1:19" ht="48" x14ac:dyDescent="0.2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93"/>
        <v>101</v>
      </c>
      <c r="O2012" t="s">
        <v>8269</v>
      </c>
      <c r="P2012">
        <f t="shared" si="94"/>
        <v>45.11</v>
      </c>
      <c r="Q2012" s="11" t="s">
        <v>8324</v>
      </c>
      <c r="R2012" t="s">
        <v>8327</v>
      </c>
      <c r="S2012" s="16">
        <f t="shared" si="95"/>
        <v>42733.50136574074</v>
      </c>
    </row>
    <row r="2013" spans="1:19" ht="48" x14ac:dyDescent="0.2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93"/>
        <v>111</v>
      </c>
      <c r="O2013" t="s">
        <v>8269</v>
      </c>
      <c r="P2013">
        <f t="shared" si="94"/>
        <v>47.66</v>
      </c>
      <c r="Q2013" s="11" t="s">
        <v>8324</v>
      </c>
      <c r="R2013" t="s">
        <v>8327</v>
      </c>
      <c r="S2013" s="16">
        <f t="shared" si="95"/>
        <v>42381.671840277777</v>
      </c>
    </row>
    <row r="2014" spans="1:19" ht="32" x14ac:dyDescent="0.2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93"/>
        <v>167</v>
      </c>
      <c r="O2014" t="s">
        <v>8263</v>
      </c>
      <c r="P2014">
        <f t="shared" si="94"/>
        <v>59.46</v>
      </c>
      <c r="Q2014" s="11" t="s">
        <v>8322</v>
      </c>
      <c r="R2014" t="s">
        <v>8333</v>
      </c>
      <c r="S2014" s="16">
        <f t="shared" si="95"/>
        <v>42098.291828703703</v>
      </c>
    </row>
    <row r="2015" spans="1:19" ht="48" x14ac:dyDescent="0.2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93"/>
        <v>111</v>
      </c>
      <c r="O2015" t="s">
        <v>8277</v>
      </c>
      <c r="P2015">
        <f t="shared" si="94"/>
        <v>43.71</v>
      </c>
      <c r="Q2015" s="11" t="s">
        <v>8328</v>
      </c>
      <c r="R2015" t="s">
        <v>8329</v>
      </c>
      <c r="S2015" s="16">
        <f t="shared" si="95"/>
        <v>40811.120324074072</v>
      </c>
    </row>
    <row r="2016" spans="1:19" ht="48" x14ac:dyDescent="0.2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93"/>
        <v>111</v>
      </c>
      <c r="O2016" t="s">
        <v>8269</v>
      </c>
      <c r="P2016">
        <f t="shared" si="94"/>
        <v>83.05</v>
      </c>
      <c r="Q2016" s="11" t="s">
        <v>8324</v>
      </c>
      <c r="R2016" t="s">
        <v>8327</v>
      </c>
      <c r="S2016" s="16">
        <f t="shared" si="95"/>
        <v>42146.731087962966</v>
      </c>
    </row>
    <row r="2017" spans="1:19" ht="48" x14ac:dyDescent="0.2">
      <c r="A2017">
        <v>2015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93"/>
        <v>111</v>
      </c>
      <c r="O2017" t="s">
        <v>8300</v>
      </c>
      <c r="P2017">
        <f t="shared" si="94"/>
        <v>92.22</v>
      </c>
      <c r="Q2017" s="11" t="s">
        <v>8309</v>
      </c>
      <c r="R2017" t="s">
        <v>8341</v>
      </c>
      <c r="S2017" s="16">
        <f t="shared" si="95"/>
        <v>42380.926111111112</v>
      </c>
    </row>
    <row r="2018" spans="1:19" ht="48" x14ac:dyDescent="0.2">
      <c r="A2018">
        <v>2016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93"/>
        <v>101</v>
      </c>
      <c r="O2018" t="s">
        <v>8269</v>
      </c>
      <c r="P2018">
        <f t="shared" si="94"/>
        <v>55.33</v>
      </c>
      <c r="Q2018" s="11" t="s">
        <v>8324</v>
      </c>
      <c r="R2018" t="s">
        <v>8327</v>
      </c>
      <c r="S2018" s="16">
        <f t="shared" si="95"/>
        <v>42372.693055555559</v>
      </c>
    </row>
    <row r="2019" spans="1:19" ht="48" x14ac:dyDescent="0.2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93"/>
        <v>41</v>
      </c>
      <c r="O2019" t="s">
        <v>8273</v>
      </c>
      <c r="P2019">
        <f t="shared" si="94"/>
        <v>31.85</v>
      </c>
      <c r="Q2019" s="11" t="s">
        <v>8312</v>
      </c>
      <c r="R2019" t="s">
        <v>8353</v>
      </c>
      <c r="S2019" s="16">
        <f t="shared" si="95"/>
        <v>41604.996458333335</v>
      </c>
    </row>
    <row r="2020" spans="1:19" ht="32" x14ac:dyDescent="0.2">
      <c r="A2020">
        <v>2018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93"/>
        <v>110</v>
      </c>
      <c r="O2020" t="s">
        <v>8277</v>
      </c>
      <c r="P2020">
        <f t="shared" si="94"/>
        <v>31.83</v>
      </c>
      <c r="Q2020" s="11" t="s">
        <v>8328</v>
      </c>
      <c r="R2020" t="s">
        <v>8329</v>
      </c>
      <c r="S2020" s="16">
        <f t="shared" si="95"/>
        <v>41535.90148148148</v>
      </c>
    </row>
    <row r="2021" spans="1:19" ht="48" x14ac:dyDescent="0.2">
      <c r="A2021">
        <v>2019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93"/>
        <v>8</v>
      </c>
      <c r="O2021" t="s">
        <v>8302</v>
      </c>
      <c r="P2021">
        <f t="shared" si="94"/>
        <v>45.97</v>
      </c>
      <c r="Q2021" s="11" t="s">
        <v>8312</v>
      </c>
      <c r="R2021" t="s">
        <v>8357</v>
      </c>
      <c r="S2021" s="16">
        <f t="shared" si="95"/>
        <v>42136.297175925924</v>
      </c>
    </row>
    <row r="2022" spans="1:19" ht="48" x14ac:dyDescent="0.2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93"/>
        <v>127</v>
      </c>
      <c r="O2022" t="s">
        <v>8264</v>
      </c>
      <c r="P2022">
        <f t="shared" si="94"/>
        <v>40.270000000000003</v>
      </c>
      <c r="Q2022" s="11" t="s">
        <v>8322</v>
      </c>
      <c r="R2022" t="s">
        <v>8344</v>
      </c>
      <c r="S2022" s="16">
        <f t="shared" si="95"/>
        <v>41724.776539351849</v>
      </c>
    </row>
    <row r="2023" spans="1:19" ht="48" x14ac:dyDescent="0.2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93"/>
        <v>110</v>
      </c>
      <c r="O2023" t="s">
        <v>8269</v>
      </c>
      <c r="P2023">
        <f t="shared" si="94"/>
        <v>50.02</v>
      </c>
      <c r="Q2023" s="11" t="s">
        <v>8324</v>
      </c>
      <c r="R2023" t="s">
        <v>8327</v>
      </c>
      <c r="S2023" s="16">
        <f t="shared" si="95"/>
        <v>41893.783553240741</v>
      </c>
    </row>
    <row r="2024" spans="1:19" ht="48" x14ac:dyDescent="0.2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93"/>
        <v>110</v>
      </c>
      <c r="O2024" t="s">
        <v>8269</v>
      </c>
      <c r="P2024">
        <f t="shared" si="94"/>
        <v>91.67</v>
      </c>
      <c r="Q2024" s="11" t="s">
        <v>8324</v>
      </c>
      <c r="R2024" t="s">
        <v>8327</v>
      </c>
      <c r="S2024" s="16">
        <f t="shared" si="95"/>
        <v>42054.024421296301</v>
      </c>
    </row>
    <row r="2025" spans="1:19" ht="48" x14ac:dyDescent="0.2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93"/>
        <v>103</v>
      </c>
      <c r="O2025" t="s">
        <v>8269</v>
      </c>
      <c r="P2025">
        <f t="shared" si="94"/>
        <v>23.87</v>
      </c>
      <c r="Q2025" s="11" t="s">
        <v>8324</v>
      </c>
      <c r="R2025" t="s">
        <v>8327</v>
      </c>
      <c r="S2025" s="16">
        <f t="shared" si="95"/>
        <v>42675.694236111114</v>
      </c>
    </row>
    <row r="2026" spans="1:19" ht="32" x14ac:dyDescent="0.2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93"/>
        <v>5</v>
      </c>
      <c r="O2026" t="s">
        <v>8283</v>
      </c>
      <c r="P2026">
        <f t="shared" si="94"/>
        <v>109.07</v>
      </c>
      <c r="Q2026" s="11" t="s">
        <v>8314</v>
      </c>
      <c r="R2026" t="s">
        <v>8315</v>
      </c>
      <c r="S2026" s="16">
        <f t="shared" si="95"/>
        <v>42010.674513888895</v>
      </c>
    </row>
    <row r="2027" spans="1:19" ht="48" x14ac:dyDescent="0.2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93"/>
        <v>109</v>
      </c>
      <c r="O2027" t="s">
        <v>8269</v>
      </c>
      <c r="P2027">
        <f t="shared" si="94"/>
        <v>41.92</v>
      </c>
      <c r="Q2027" s="11" t="s">
        <v>8324</v>
      </c>
      <c r="R2027" t="s">
        <v>8327</v>
      </c>
      <c r="S2027" s="16">
        <f t="shared" si="95"/>
        <v>42162.729548611111</v>
      </c>
    </row>
    <row r="2028" spans="1:19" ht="48" x14ac:dyDescent="0.2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93"/>
        <v>5</v>
      </c>
      <c r="O2028" t="s">
        <v>8280</v>
      </c>
      <c r="P2028">
        <f t="shared" si="94"/>
        <v>29.04</v>
      </c>
      <c r="Q2028" s="11" t="s">
        <v>8317</v>
      </c>
      <c r="R2028" t="s">
        <v>8335</v>
      </c>
      <c r="S2028" s="16">
        <f t="shared" si="95"/>
        <v>42647.750092592592</v>
      </c>
    </row>
    <row r="2029" spans="1:19" ht="48" x14ac:dyDescent="0.2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93"/>
        <v>108</v>
      </c>
      <c r="O2029" t="s">
        <v>8269</v>
      </c>
      <c r="P2029">
        <f t="shared" si="94"/>
        <v>81.25</v>
      </c>
      <c r="Q2029" s="11" t="s">
        <v>8324</v>
      </c>
      <c r="R2029" t="s">
        <v>8327</v>
      </c>
      <c r="S2029" s="16">
        <f t="shared" si="95"/>
        <v>42039.384571759263</v>
      </c>
    </row>
    <row r="2030" spans="1:19" ht="48" x14ac:dyDescent="0.2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93"/>
        <v>163</v>
      </c>
      <c r="O2030" t="s">
        <v>8269</v>
      </c>
      <c r="P2030">
        <f t="shared" si="94"/>
        <v>95.59</v>
      </c>
      <c r="Q2030" s="11" t="s">
        <v>8324</v>
      </c>
      <c r="R2030" t="s">
        <v>8327</v>
      </c>
      <c r="S2030" s="16">
        <f t="shared" si="95"/>
        <v>42097.786493055552</v>
      </c>
    </row>
    <row r="2031" spans="1:19" ht="48" x14ac:dyDescent="0.2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93"/>
        <v>162</v>
      </c>
      <c r="O2031" t="s">
        <v>8269</v>
      </c>
      <c r="P2031">
        <f t="shared" si="94"/>
        <v>52.35</v>
      </c>
      <c r="Q2031" s="11" t="s">
        <v>8324</v>
      </c>
      <c r="R2031" t="s">
        <v>8327</v>
      </c>
      <c r="S2031" s="16">
        <f t="shared" si="95"/>
        <v>42203.432129629626</v>
      </c>
    </row>
    <row r="2032" spans="1:19" ht="32" x14ac:dyDescent="0.2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93"/>
        <v>135</v>
      </c>
      <c r="O2032" t="s">
        <v>8269</v>
      </c>
      <c r="P2032">
        <f t="shared" si="94"/>
        <v>89.79</v>
      </c>
      <c r="Q2032" s="11" t="s">
        <v>8324</v>
      </c>
      <c r="R2032" t="s">
        <v>8327</v>
      </c>
      <c r="S2032" s="16">
        <f t="shared" si="95"/>
        <v>42374.911226851851</v>
      </c>
    </row>
    <row r="2033" spans="1:19" ht="48" x14ac:dyDescent="0.2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93"/>
        <v>108</v>
      </c>
      <c r="O2033" t="s">
        <v>8269</v>
      </c>
      <c r="P2033">
        <f t="shared" si="94"/>
        <v>25.25</v>
      </c>
      <c r="Q2033" s="11" t="s">
        <v>8324</v>
      </c>
      <c r="R2033" t="s">
        <v>8327</v>
      </c>
      <c r="S2033" s="16">
        <f t="shared" si="95"/>
        <v>42103.399479166663</v>
      </c>
    </row>
    <row r="2034" spans="1:19" ht="32" x14ac:dyDescent="0.2">
      <c r="A2034">
        <v>2032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93"/>
        <v>161</v>
      </c>
      <c r="O2034" t="s">
        <v>8274</v>
      </c>
      <c r="P2034">
        <f t="shared" si="94"/>
        <v>76.86</v>
      </c>
      <c r="Q2034" s="11" t="s">
        <v>8328</v>
      </c>
      <c r="R2034" t="s">
        <v>8332</v>
      </c>
      <c r="S2034" s="16">
        <f t="shared" si="95"/>
        <v>42075.171203703707</v>
      </c>
    </row>
    <row r="2035" spans="1:19" ht="48" x14ac:dyDescent="0.2">
      <c r="A2035">
        <v>2033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93"/>
        <v>103</v>
      </c>
      <c r="O2035" t="s">
        <v>8298</v>
      </c>
      <c r="P2035">
        <f t="shared" si="94"/>
        <v>43.62</v>
      </c>
      <c r="Q2035" s="11" t="s">
        <v>8328</v>
      </c>
      <c r="R2035" t="s">
        <v>8342</v>
      </c>
      <c r="S2035" s="16">
        <f t="shared" si="95"/>
        <v>41390.757754629631</v>
      </c>
    </row>
    <row r="2036" spans="1:19" ht="48" x14ac:dyDescent="0.2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93"/>
        <v>107</v>
      </c>
      <c r="O2036" t="s">
        <v>8274</v>
      </c>
      <c r="P2036">
        <f t="shared" si="94"/>
        <v>64.44</v>
      </c>
      <c r="Q2036" s="11" t="s">
        <v>8328</v>
      </c>
      <c r="R2036" t="s">
        <v>8332</v>
      </c>
      <c r="S2036" s="16">
        <f t="shared" si="95"/>
        <v>41571.998379629629</v>
      </c>
    </row>
    <row r="2037" spans="1:19" ht="48" x14ac:dyDescent="0.2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93"/>
        <v>161</v>
      </c>
      <c r="O2037" t="s">
        <v>8269</v>
      </c>
      <c r="P2037">
        <f t="shared" si="94"/>
        <v>57.5</v>
      </c>
      <c r="Q2037" s="11" t="s">
        <v>8324</v>
      </c>
      <c r="R2037" t="s">
        <v>8327</v>
      </c>
      <c r="S2037" s="16">
        <f t="shared" si="95"/>
        <v>42446.943831018521</v>
      </c>
    </row>
    <row r="2038" spans="1:19" ht="48" x14ac:dyDescent="0.2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93"/>
        <v>8</v>
      </c>
      <c r="O2038" t="s">
        <v>8301</v>
      </c>
      <c r="P2038">
        <f t="shared" si="94"/>
        <v>200.63</v>
      </c>
      <c r="Q2038" s="11" t="s">
        <v>8324</v>
      </c>
      <c r="R2038" t="s">
        <v>8325</v>
      </c>
      <c r="S2038" s="16">
        <f t="shared" si="95"/>
        <v>42628.690266203703</v>
      </c>
    </row>
    <row r="2039" spans="1:19" ht="48" x14ac:dyDescent="0.2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93"/>
        <v>119</v>
      </c>
      <c r="O2039" t="s">
        <v>8301</v>
      </c>
      <c r="P2039">
        <f t="shared" si="94"/>
        <v>80.25</v>
      </c>
      <c r="Q2039" s="11" t="s">
        <v>8324</v>
      </c>
      <c r="R2039" t="s">
        <v>8325</v>
      </c>
      <c r="S2039" s="16">
        <f t="shared" si="95"/>
        <v>42780.740277777775</v>
      </c>
    </row>
    <row r="2040" spans="1:19" ht="32" x14ac:dyDescent="0.2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93"/>
        <v>107</v>
      </c>
      <c r="O2040" t="s">
        <v>8272</v>
      </c>
      <c r="P2040">
        <f t="shared" si="94"/>
        <v>39.049999999999997</v>
      </c>
      <c r="Q2040" s="11" t="s">
        <v>8312</v>
      </c>
      <c r="R2040" t="s">
        <v>8334</v>
      </c>
      <c r="S2040" s="16">
        <f t="shared" si="95"/>
        <v>41943.604097222218</v>
      </c>
    </row>
    <row r="2041" spans="1:19" ht="48" x14ac:dyDescent="0.2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93"/>
        <v>106</v>
      </c>
      <c r="O2041" t="s">
        <v>8269</v>
      </c>
      <c r="P2041">
        <f t="shared" si="94"/>
        <v>23.1</v>
      </c>
      <c r="Q2041" s="11" t="s">
        <v>8324</v>
      </c>
      <c r="R2041" t="s">
        <v>8327</v>
      </c>
      <c r="S2041" s="16">
        <f t="shared" si="95"/>
        <v>42065.887361111112</v>
      </c>
    </row>
    <row r="2042" spans="1:19" ht="32" x14ac:dyDescent="0.2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93"/>
        <v>106</v>
      </c>
      <c r="O2042" t="s">
        <v>8264</v>
      </c>
      <c r="P2042">
        <f t="shared" si="94"/>
        <v>40.78</v>
      </c>
      <c r="Q2042" s="11" t="s">
        <v>8322</v>
      </c>
      <c r="R2042" t="s">
        <v>8344</v>
      </c>
      <c r="S2042" s="16">
        <f t="shared" si="95"/>
        <v>41631.902766203704</v>
      </c>
    </row>
    <row r="2043" spans="1:19" ht="48" x14ac:dyDescent="0.2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93"/>
        <v>106</v>
      </c>
      <c r="O2043" t="s">
        <v>8269</v>
      </c>
      <c r="P2043">
        <f t="shared" si="94"/>
        <v>36.07</v>
      </c>
      <c r="Q2043" s="11" t="s">
        <v>8324</v>
      </c>
      <c r="R2043" t="s">
        <v>8327</v>
      </c>
      <c r="S2043" s="16">
        <f t="shared" si="95"/>
        <v>41923.921643518523</v>
      </c>
    </row>
    <row r="2044" spans="1:19" ht="48" x14ac:dyDescent="0.2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93"/>
        <v>79</v>
      </c>
      <c r="O2044" t="s">
        <v>8289</v>
      </c>
      <c r="P2044">
        <f t="shared" si="94"/>
        <v>131.66999999999999</v>
      </c>
      <c r="Q2044" s="11" t="s">
        <v>8314</v>
      </c>
      <c r="R2044" t="s">
        <v>8352</v>
      </c>
      <c r="S2044" s="16">
        <f t="shared" si="95"/>
        <v>42707.895462962959</v>
      </c>
    </row>
    <row r="2045" spans="1:19" ht="48" x14ac:dyDescent="0.2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93"/>
        <v>16</v>
      </c>
      <c r="O2045" t="s">
        <v>8269</v>
      </c>
      <c r="P2045">
        <f t="shared" si="94"/>
        <v>49.28</v>
      </c>
      <c r="Q2045" s="11" t="s">
        <v>8324</v>
      </c>
      <c r="R2045" t="s">
        <v>8327</v>
      </c>
      <c r="S2045" s="16">
        <f t="shared" si="95"/>
        <v>42016.120613425926</v>
      </c>
    </row>
    <row r="2046" spans="1:19" ht="32" x14ac:dyDescent="0.2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93"/>
        <v>105</v>
      </c>
      <c r="O2046" t="s">
        <v>8274</v>
      </c>
      <c r="P2046">
        <f t="shared" si="94"/>
        <v>58.37</v>
      </c>
      <c r="Q2046" s="11" t="s">
        <v>8328</v>
      </c>
      <c r="R2046" t="s">
        <v>8332</v>
      </c>
      <c r="S2046" s="16">
        <f t="shared" si="95"/>
        <v>41301.654340277775</v>
      </c>
    </row>
    <row r="2047" spans="1:19" ht="48" x14ac:dyDescent="0.2">
      <c r="A2047">
        <v>2045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93"/>
        <v>105</v>
      </c>
      <c r="O2047" t="s">
        <v>8274</v>
      </c>
      <c r="P2047">
        <f t="shared" si="94"/>
        <v>58.33</v>
      </c>
      <c r="Q2047" s="11" t="s">
        <v>8328</v>
      </c>
      <c r="R2047" t="s">
        <v>8332</v>
      </c>
      <c r="S2047" s="16">
        <f t="shared" si="95"/>
        <v>41123.056273148148</v>
      </c>
    </row>
    <row r="2048" spans="1:19" ht="32" x14ac:dyDescent="0.2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93"/>
        <v>11</v>
      </c>
      <c r="O2048" t="s">
        <v>8276</v>
      </c>
      <c r="P2048">
        <f t="shared" si="94"/>
        <v>56.25</v>
      </c>
      <c r="Q2048" s="11" t="s">
        <v>8328</v>
      </c>
      <c r="R2048" t="s">
        <v>8351</v>
      </c>
      <c r="S2048" s="16">
        <f t="shared" si="95"/>
        <v>41180.86241898148</v>
      </c>
    </row>
    <row r="2049" spans="1:19" ht="48" x14ac:dyDescent="0.2">
      <c r="A2049">
        <v>2047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93"/>
        <v>11</v>
      </c>
      <c r="O2049" t="s">
        <v>8285</v>
      </c>
      <c r="P2049">
        <f t="shared" si="94"/>
        <v>225</v>
      </c>
      <c r="Q2049" s="11" t="s">
        <v>8312</v>
      </c>
      <c r="R2049" t="s">
        <v>8349</v>
      </c>
      <c r="S2049" s="16">
        <f t="shared" si="95"/>
        <v>41832.672685185185</v>
      </c>
    </row>
    <row r="2050" spans="1:19" ht="48" x14ac:dyDescent="0.2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ref="N2050:N2113" si="96" xml:space="preserve"> ROUND(E2050/D2050*100,0)</f>
        <v>315</v>
      </c>
      <c r="O2050" t="s">
        <v>8269</v>
      </c>
      <c r="P2050">
        <f t="shared" ref="P2050:P2113" si="97">IFERROR(ROUND(E2050/L2050,2),0)</f>
        <v>35.799999999999997</v>
      </c>
      <c r="Q2050" s="11" t="s">
        <v>8324</v>
      </c>
      <c r="R2050" t="s">
        <v>8327</v>
      </c>
      <c r="S2050" s="16">
        <f t="shared" ref="S2050:S2113" si="98">(((J2050/60)/60)/24)+DATE(1970,1,1)</f>
        <v>42479.432291666672</v>
      </c>
    </row>
    <row r="2051" spans="1:19" ht="32" x14ac:dyDescent="0.2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96"/>
        <v>26</v>
      </c>
      <c r="O2051" t="s">
        <v>8266</v>
      </c>
      <c r="P2051">
        <f t="shared" si="97"/>
        <v>87.31</v>
      </c>
      <c r="Q2051" s="11" t="s">
        <v>8322</v>
      </c>
      <c r="R2051" t="s">
        <v>8326</v>
      </c>
      <c r="S2051" s="16">
        <f t="shared" si="98"/>
        <v>41867.083368055559</v>
      </c>
    </row>
    <row r="2052" spans="1:19" ht="32" x14ac:dyDescent="0.2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96"/>
        <v>2</v>
      </c>
      <c r="O2052" t="s">
        <v>8270</v>
      </c>
      <c r="P2052">
        <f t="shared" si="97"/>
        <v>224.43</v>
      </c>
      <c r="Q2052" s="11" t="s">
        <v>8309</v>
      </c>
      <c r="R2052" t="s">
        <v>8343</v>
      </c>
      <c r="S2052" s="16">
        <f t="shared" si="98"/>
        <v>42074.935740740737</v>
      </c>
    </row>
    <row r="2053" spans="1:19" ht="32" x14ac:dyDescent="0.2">
      <c r="A2053">
        <v>2051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96"/>
        <v>393</v>
      </c>
      <c r="O2053" t="s">
        <v>8264</v>
      </c>
      <c r="P2053">
        <f t="shared" si="97"/>
        <v>60.38</v>
      </c>
      <c r="Q2053" s="11" t="s">
        <v>8322</v>
      </c>
      <c r="R2053" t="s">
        <v>8344</v>
      </c>
      <c r="S2053" s="16">
        <f t="shared" si="98"/>
        <v>40997.144872685189</v>
      </c>
    </row>
    <row r="2054" spans="1:19" ht="48" x14ac:dyDescent="0.2">
      <c r="A2054">
        <v>2052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96"/>
        <v>46</v>
      </c>
      <c r="O2054" t="s">
        <v>8301</v>
      </c>
      <c r="P2054">
        <f t="shared" si="97"/>
        <v>34.130000000000003</v>
      </c>
      <c r="Q2054" s="11" t="s">
        <v>8324</v>
      </c>
      <c r="R2054" t="s">
        <v>8325</v>
      </c>
      <c r="S2054" s="16">
        <f t="shared" si="98"/>
        <v>42801.774699074071</v>
      </c>
    </row>
    <row r="2055" spans="1:19" ht="32" x14ac:dyDescent="0.2">
      <c r="A2055">
        <v>2053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96"/>
        <v>105</v>
      </c>
      <c r="O2055" t="s">
        <v>8269</v>
      </c>
      <c r="P2055">
        <f t="shared" si="97"/>
        <v>54.14</v>
      </c>
      <c r="Q2055" s="11" t="s">
        <v>8324</v>
      </c>
      <c r="R2055" t="s">
        <v>8327</v>
      </c>
      <c r="S2055" s="16">
        <f t="shared" si="98"/>
        <v>42150.755312499998</v>
      </c>
    </row>
    <row r="2056" spans="1:19" ht="48" x14ac:dyDescent="0.2">
      <c r="A2056">
        <v>2054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96"/>
        <v>130</v>
      </c>
      <c r="O2056" t="s">
        <v>8269</v>
      </c>
      <c r="P2056">
        <f t="shared" si="97"/>
        <v>86.94</v>
      </c>
      <c r="Q2056" s="11" t="s">
        <v>8324</v>
      </c>
      <c r="R2056" t="s">
        <v>8327</v>
      </c>
      <c r="S2056" s="16">
        <f t="shared" si="98"/>
        <v>42725.031180555554</v>
      </c>
    </row>
    <row r="2057" spans="1:19" ht="48" x14ac:dyDescent="0.2">
      <c r="A2057">
        <v>2055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96"/>
        <v>104</v>
      </c>
      <c r="O2057" t="s">
        <v>8269</v>
      </c>
      <c r="P2057">
        <f t="shared" si="97"/>
        <v>55.89</v>
      </c>
      <c r="Q2057" s="11" t="s">
        <v>8324</v>
      </c>
      <c r="R2057" t="s">
        <v>8327</v>
      </c>
      <c r="S2057" s="16">
        <f t="shared" si="98"/>
        <v>41764.44663194444</v>
      </c>
    </row>
    <row r="2058" spans="1:19" ht="48" x14ac:dyDescent="0.2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96"/>
        <v>130</v>
      </c>
      <c r="O2058" t="s">
        <v>8272</v>
      </c>
      <c r="P2058">
        <f t="shared" si="97"/>
        <v>24.42</v>
      </c>
      <c r="Q2058" s="11" t="s">
        <v>8312</v>
      </c>
      <c r="R2058" t="s">
        <v>8334</v>
      </c>
      <c r="S2058" s="16">
        <f t="shared" si="98"/>
        <v>42502.807627314818</v>
      </c>
    </row>
    <row r="2059" spans="1:19" ht="48" x14ac:dyDescent="0.2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96"/>
        <v>104</v>
      </c>
      <c r="O2059" t="s">
        <v>8274</v>
      </c>
      <c r="P2059">
        <f t="shared" si="97"/>
        <v>53.83</v>
      </c>
      <c r="Q2059" s="11" t="s">
        <v>8328</v>
      </c>
      <c r="R2059" t="s">
        <v>8332</v>
      </c>
      <c r="S2059" s="16">
        <f t="shared" si="98"/>
        <v>40070.253819444442</v>
      </c>
    </row>
    <row r="2060" spans="1:19" ht="48" x14ac:dyDescent="0.2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96"/>
        <v>312</v>
      </c>
      <c r="O2060" t="s">
        <v>8293</v>
      </c>
      <c r="P2060">
        <f t="shared" si="97"/>
        <v>91.76</v>
      </c>
      <c r="Q2060" s="11" t="s">
        <v>8309</v>
      </c>
      <c r="R2060" t="s">
        <v>8310</v>
      </c>
      <c r="S2060" s="16">
        <f t="shared" si="98"/>
        <v>40347.125601851854</v>
      </c>
    </row>
    <row r="2061" spans="1:19" ht="48" x14ac:dyDescent="0.2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96"/>
        <v>104</v>
      </c>
      <c r="O2061" t="s">
        <v>8269</v>
      </c>
      <c r="P2061">
        <f t="shared" si="97"/>
        <v>34.6</v>
      </c>
      <c r="Q2061" s="11" t="s">
        <v>8324</v>
      </c>
      <c r="R2061" t="s">
        <v>8327</v>
      </c>
      <c r="S2061" s="16">
        <f t="shared" si="98"/>
        <v>42143.461122685185</v>
      </c>
    </row>
    <row r="2062" spans="1:19" ht="32" x14ac:dyDescent="0.2">
      <c r="A2062">
        <v>2060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96"/>
        <v>104</v>
      </c>
      <c r="O2062" t="s">
        <v>8274</v>
      </c>
      <c r="P2062">
        <f t="shared" si="97"/>
        <v>77.75</v>
      </c>
      <c r="Q2062" s="11" t="s">
        <v>8328</v>
      </c>
      <c r="R2062" t="s">
        <v>8332</v>
      </c>
      <c r="S2062" s="16">
        <f t="shared" si="98"/>
        <v>41548.00335648148</v>
      </c>
    </row>
    <row r="2063" spans="1:19" ht="32" x14ac:dyDescent="0.2">
      <c r="A2063">
        <v>2061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96"/>
        <v>21</v>
      </c>
      <c r="O2063" t="s">
        <v>8296</v>
      </c>
      <c r="P2063">
        <f t="shared" si="97"/>
        <v>25.49</v>
      </c>
      <c r="Q2063" s="11" t="s">
        <v>8320</v>
      </c>
      <c r="R2063" t="s">
        <v>8321</v>
      </c>
      <c r="S2063" s="16">
        <f t="shared" si="98"/>
        <v>42790.885243055556</v>
      </c>
    </row>
    <row r="2064" spans="1:19" ht="48" x14ac:dyDescent="0.2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96"/>
        <v>104</v>
      </c>
      <c r="O2064" t="s">
        <v>8277</v>
      </c>
      <c r="P2064">
        <f t="shared" si="97"/>
        <v>62.12</v>
      </c>
      <c r="Q2064" s="11" t="s">
        <v>8328</v>
      </c>
      <c r="R2064" t="s">
        <v>8329</v>
      </c>
      <c r="S2064" s="16">
        <f t="shared" si="98"/>
        <v>40764.204375000001</v>
      </c>
    </row>
    <row r="2065" spans="1:19" ht="48" x14ac:dyDescent="0.2">
      <c r="A2065">
        <v>2063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96"/>
        <v>111</v>
      </c>
      <c r="O2065" t="s">
        <v>8272</v>
      </c>
      <c r="P2065">
        <f t="shared" si="97"/>
        <v>67.39</v>
      </c>
      <c r="Q2065" s="11" t="s">
        <v>8312</v>
      </c>
      <c r="R2065" t="s">
        <v>8334</v>
      </c>
      <c r="S2065" s="16">
        <f t="shared" si="98"/>
        <v>41689.917962962965</v>
      </c>
    </row>
    <row r="2066" spans="1:19" ht="32" x14ac:dyDescent="0.2">
      <c r="A2066">
        <v>2064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96"/>
        <v>0</v>
      </c>
      <c r="O2066" t="s">
        <v>8301</v>
      </c>
      <c r="P2066">
        <f t="shared" si="97"/>
        <v>775</v>
      </c>
      <c r="Q2066" s="11" t="s">
        <v>8324</v>
      </c>
      <c r="R2066" t="s">
        <v>8325</v>
      </c>
      <c r="S2066" s="16">
        <f t="shared" si="98"/>
        <v>42534.649571759262</v>
      </c>
    </row>
    <row r="2067" spans="1:19" ht="48" x14ac:dyDescent="0.2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96"/>
        <v>129</v>
      </c>
      <c r="O2067" t="s">
        <v>8303</v>
      </c>
      <c r="P2067">
        <f t="shared" si="97"/>
        <v>64.459999999999994</v>
      </c>
      <c r="Q2067" s="11" t="s">
        <v>8324</v>
      </c>
      <c r="R2067" t="s">
        <v>8336</v>
      </c>
      <c r="S2067" s="16">
        <f t="shared" si="98"/>
        <v>42420.140277777777</v>
      </c>
    </row>
    <row r="2068" spans="1:19" ht="48" x14ac:dyDescent="0.2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96"/>
        <v>17</v>
      </c>
      <c r="O2068" t="s">
        <v>8271</v>
      </c>
      <c r="P2068">
        <f t="shared" si="97"/>
        <v>110.29</v>
      </c>
      <c r="Q2068" s="11" t="s">
        <v>8309</v>
      </c>
      <c r="R2068" t="s">
        <v>8311</v>
      </c>
      <c r="S2068" s="16">
        <f t="shared" si="98"/>
        <v>42182.008402777778</v>
      </c>
    </row>
    <row r="2069" spans="1:19" ht="48" x14ac:dyDescent="0.2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96"/>
        <v>154</v>
      </c>
      <c r="O2069" t="s">
        <v>8295</v>
      </c>
      <c r="P2069">
        <f t="shared" si="97"/>
        <v>48.06</v>
      </c>
      <c r="Q2069" s="11" t="s">
        <v>8317</v>
      </c>
      <c r="R2069" t="s">
        <v>8318</v>
      </c>
      <c r="S2069" s="16">
        <f t="shared" si="98"/>
        <v>42020.806701388887</v>
      </c>
    </row>
    <row r="2070" spans="1:19" ht="48" x14ac:dyDescent="0.2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96"/>
        <v>102</v>
      </c>
      <c r="O2070" t="s">
        <v>8277</v>
      </c>
      <c r="P2070">
        <f t="shared" si="97"/>
        <v>66.83</v>
      </c>
      <c r="Q2070" s="11" t="s">
        <v>8328</v>
      </c>
      <c r="R2070" t="s">
        <v>8329</v>
      </c>
      <c r="S2070" s="16">
        <f t="shared" si="98"/>
        <v>41205.854537037041</v>
      </c>
    </row>
    <row r="2071" spans="1:19" ht="48" x14ac:dyDescent="0.2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96"/>
        <v>102</v>
      </c>
      <c r="O2071" t="s">
        <v>8269</v>
      </c>
      <c r="P2071">
        <f t="shared" si="97"/>
        <v>69.819999999999993</v>
      </c>
      <c r="Q2071" s="11" t="s">
        <v>8324</v>
      </c>
      <c r="R2071" t="s">
        <v>8327</v>
      </c>
      <c r="S2071" s="16">
        <f t="shared" si="98"/>
        <v>41815.774826388886</v>
      </c>
    </row>
    <row r="2072" spans="1:19" ht="48" x14ac:dyDescent="0.2">
      <c r="A2072">
        <v>2070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96"/>
        <v>256</v>
      </c>
      <c r="O2072" t="s">
        <v>8267</v>
      </c>
      <c r="P2072">
        <f t="shared" si="97"/>
        <v>69.77</v>
      </c>
      <c r="Q2072" s="11" t="s">
        <v>8322</v>
      </c>
      <c r="R2072" t="s">
        <v>8323</v>
      </c>
      <c r="S2072" s="16">
        <f t="shared" si="98"/>
        <v>41144.709490740745</v>
      </c>
    </row>
    <row r="2073" spans="1:19" ht="16" x14ac:dyDescent="0.2">
      <c r="A2073">
        <v>2071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96"/>
        <v>102</v>
      </c>
      <c r="O2073" t="s">
        <v>8303</v>
      </c>
      <c r="P2073">
        <f t="shared" si="97"/>
        <v>59.04</v>
      </c>
      <c r="Q2073" s="11" t="s">
        <v>8324</v>
      </c>
      <c r="R2073" t="s">
        <v>8336</v>
      </c>
      <c r="S2073" s="16">
        <f t="shared" si="98"/>
        <v>41747.471504629626</v>
      </c>
    </row>
    <row r="2074" spans="1:19" ht="48" x14ac:dyDescent="0.2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96"/>
        <v>153</v>
      </c>
      <c r="O2074" t="s">
        <v>8269</v>
      </c>
      <c r="P2074">
        <f t="shared" si="97"/>
        <v>109.57</v>
      </c>
      <c r="Q2074" s="11" t="s">
        <v>8324</v>
      </c>
      <c r="R2074" t="s">
        <v>8327</v>
      </c>
      <c r="S2074" s="16">
        <f t="shared" si="98"/>
        <v>42513.110787037032</v>
      </c>
    </row>
    <row r="2075" spans="1:19" ht="32" x14ac:dyDescent="0.2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96"/>
        <v>15</v>
      </c>
      <c r="O2075" t="s">
        <v>8283</v>
      </c>
      <c r="P2075">
        <f t="shared" si="97"/>
        <v>63.88</v>
      </c>
      <c r="Q2075" s="11" t="s">
        <v>8314</v>
      </c>
      <c r="R2075" t="s">
        <v>8315</v>
      </c>
      <c r="S2075" s="16">
        <f t="shared" si="98"/>
        <v>42068.65552083333</v>
      </c>
    </row>
    <row r="2076" spans="1:19" ht="48" x14ac:dyDescent="0.2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96"/>
        <v>153</v>
      </c>
      <c r="O2076" t="s">
        <v>8269</v>
      </c>
      <c r="P2076">
        <f t="shared" si="97"/>
        <v>41.41</v>
      </c>
      <c r="Q2076" s="11" t="s">
        <v>8324</v>
      </c>
      <c r="R2076" t="s">
        <v>8327</v>
      </c>
      <c r="S2076" s="16">
        <f t="shared" si="98"/>
        <v>41820.639189814814</v>
      </c>
    </row>
    <row r="2077" spans="1:19" ht="48" x14ac:dyDescent="0.2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96"/>
        <v>3</v>
      </c>
      <c r="O2077" t="s">
        <v>8271</v>
      </c>
      <c r="P2077">
        <f t="shared" si="97"/>
        <v>84.94</v>
      </c>
      <c r="Q2077" s="11" t="s">
        <v>8309</v>
      </c>
      <c r="R2077" t="s">
        <v>8311</v>
      </c>
      <c r="S2077" s="16">
        <f t="shared" si="98"/>
        <v>41922.741655092592</v>
      </c>
    </row>
    <row r="2078" spans="1:19" ht="48" x14ac:dyDescent="0.2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96"/>
        <v>102</v>
      </c>
      <c r="O2078" t="s">
        <v>8269</v>
      </c>
      <c r="P2078">
        <f t="shared" si="97"/>
        <v>61.1</v>
      </c>
      <c r="Q2078" s="11" t="s">
        <v>8324</v>
      </c>
      <c r="R2078" t="s">
        <v>8327</v>
      </c>
      <c r="S2078" s="16">
        <f t="shared" si="98"/>
        <v>41753.515856481477</v>
      </c>
    </row>
    <row r="2079" spans="1:19" ht="48" x14ac:dyDescent="0.2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96"/>
        <v>20</v>
      </c>
      <c r="O2079" t="s">
        <v>8285</v>
      </c>
      <c r="P2079">
        <f t="shared" si="97"/>
        <v>109.07</v>
      </c>
      <c r="Q2079" s="11" t="s">
        <v>8312</v>
      </c>
      <c r="R2079" t="s">
        <v>8349</v>
      </c>
      <c r="S2079" s="16">
        <f t="shared" si="98"/>
        <v>42676.717615740738</v>
      </c>
    </row>
    <row r="2080" spans="1:19" ht="32" x14ac:dyDescent="0.2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96"/>
        <v>102</v>
      </c>
      <c r="O2080" t="s">
        <v>8269</v>
      </c>
      <c r="P2080">
        <f t="shared" si="97"/>
        <v>152.5</v>
      </c>
      <c r="Q2080" s="11" t="s">
        <v>8324</v>
      </c>
      <c r="R2080" t="s">
        <v>8327</v>
      </c>
      <c r="S2080" s="16">
        <f t="shared" si="98"/>
        <v>42512.58321759259</v>
      </c>
    </row>
    <row r="2081" spans="1:19" ht="48" x14ac:dyDescent="0.2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96"/>
        <v>101</v>
      </c>
      <c r="O2081" t="s">
        <v>8274</v>
      </c>
      <c r="P2081">
        <f t="shared" si="97"/>
        <v>76.05</v>
      </c>
      <c r="Q2081" s="11" t="s">
        <v>8328</v>
      </c>
      <c r="R2081" t="s">
        <v>8332</v>
      </c>
      <c r="S2081" s="16">
        <f t="shared" si="98"/>
        <v>40666.973541666666</v>
      </c>
    </row>
    <row r="2082" spans="1:19" ht="48" x14ac:dyDescent="0.2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96"/>
        <v>101</v>
      </c>
      <c r="O2082" t="s">
        <v>8269</v>
      </c>
      <c r="P2082">
        <f t="shared" si="97"/>
        <v>56.33</v>
      </c>
      <c r="Q2082" s="11" t="s">
        <v>8324</v>
      </c>
      <c r="R2082" t="s">
        <v>8327</v>
      </c>
      <c r="S2082" s="16">
        <f t="shared" si="98"/>
        <v>42536.815648148149</v>
      </c>
    </row>
    <row r="2083" spans="1:19" ht="48" x14ac:dyDescent="0.2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96"/>
        <v>30</v>
      </c>
      <c r="O2083" t="s">
        <v>8276</v>
      </c>
      <c r="P2083">
        <f t="shared" si="97"/>
        <v>50.67</v>
      </c>
      <c r="Q2083" s="11" t="s">
        <v>8328</v>
      </c>
      <c r="R2083" t="s">
        <v>8351</v>
      </c>
      <c r="S2083" s="16">
        <f t="shared" si="98"/>
        <v>41733.737083333333</v>
      </c>
    </row>
    <row r="2084" spans="1:19" ht="32" x14ac:dyDescent="0.2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96"/>
        <v>101</v>
      </c>
      <c r="O2084" t="s">
        <v>8269</v>
      </c>
      <c r="P2084">
        <f t="shared" si="97"/>
        <v>79.89</v>
      </c>
      <c r="Q2084" s="11" t="s">
        <v>8324</v>
      </c>
      <c r="R2084" t="s">
        <v>8327</v>
      </c>
      <c r="S2084" s="16">
        <f t="shared" si="98"/>
        <v>41927.873784722222</v>
      </c>
    </row>
    <row r="2085" spans="1:19" ht="48" x14ac:dyDescent="0.2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96"/>
        <v>101</v>
      </c>
      <c r="O2085" t="s">
        <v>8277</v>
      </c>
      <c r="P2085">
        <f t="shared" si="97"/>
        <v>38.85</v>
      </c>
      <c r="Q2085" s="11" t="s">
        <v>8328</v>
      </c>
      <c r="R2085" t="s">
        <v>8329</v>
      </c>
      <c r="S2085" s="16">
        <f t="shared" si="98"/>
        <v>41022.645185185182</v>
      </c>
    </row>
    <row r="2086" spans="1:19" ht="48" x14ac:dyDescent="0.2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96"/>
        <v>101</v>
      </c>
      <c r="O2086" t="s">
        <v>8267</v>
      </c>
      <c r="P2086">
        <f t="shared" si="97"/>
        <v>215.86</v>
      </c>
      <c r="Q2086" s="11" t="s">
        <v>8322</v>
      </c>
      <c r="R2086" t="s">
        <v>8323</v>
      </c>
      <c r="S2086" s="16">
        <f t="shared" si="98"/>
        <v>40924.650868055556</v>
      </c>
    </row>
    <row r="2087" spans="1:19" ht="48" x14ac:dyDescent="0.2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96"/>
        <v>101</v>
      </c>
      <c r="O2087" t="s">
        <v>8263</v>
      </c>
      <c r="P2087">
        <f t="shared" si="97"/>
        <v>41.94</v>
      </c>
      <c r="Q2087" s="11" t="s">
        <v>8322</v>
      </c>
      <c r="R2087" t="s">
        <v>8333</v>
      </c>
      <c r="S2087" s="16">
        <f t="shared" si="98"/>
        <v>41917.731736111113</v>
      </c>
    </row>
    <row r="2088" spans="1:19" ht="48" x14ac:dyDescent="0.2">
      <c r="A2088">
        <v>2086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96"/>
        <v>116</v>
      </c>
      <c r="O2088" t="s">
        <v>8274</v>
      </c>
      <c r="P2088">
        <f t="shared" si="97"/>
        <v>48.71</v>
      </c>
      <c r="Q2088" s="11" t="s">
        <v>8328</v>
      </c>
      <c r="R2088" t="s">
        <v>8332</v>
      </c>
      <c r="S2088" s="16">
        <f t="shared" si="98"/>
        <v>42747.219560185185</v>
      </c>
    </row>
    <row r="2089" spans="1:19" ht="48" x14ac:dyDescent="0.2">
      <c r="A2089">
        <v>2087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96"/>
        <v>101</v>
      </c>
      <c r="O2089" t="s">
        <v>8269</v>
      </c>
      <c r="P2089">
        <f t="shared" si="97"/>
        <v>35.950000000000003</v>
      </c>
      <c r="Q2089" s="11" t="s">
        <v>8324</v>
      </c>
      <c r="R2089" t="s">
        <v>8327</v>
      </c>
      <c r="S2089" s="16">
        <f t="shared" si="98"/>
        <v>42233.763831018514</v>
      </c>
    </row>
    <row r="2090" spans="1:19" ht="32" x14ac:dyDescent="0.2">
      <c r="A2090">
        <v>2088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96"/>
        <v>101</v>
      </c>
      <c r="O2090" t="s">
        <v>8269</v>
      </c>
      <c r="P2090">
        <f t="shared" si="97"/>
        <v>75.5</v>
      </c>
      <c r="Q2090" s="11" t="s">
        <v>8324</v>
      </c>
      <c r="R2090" t="s">
        <v>8327</v>
      </c>
      <c r="S2090" s="16">
        <f t="shared" si="98"/>
        <v>41775.858564814815</v>
      </c>
    </row>
    <row r="2091" spans="1:19" ht="48" x14ac:dyDescent="0.2">
      <c r="A2091">
        <v>2089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96"/>
        <v>126</v>
      </c>
      <c r="O2091" t="s">
        <v>8264</v>
      </c>
      <c r="P2091">
        <f t="shared" si="97"/>
        <v>71.709999999999994</v>
      </c>
      <c r="Q2091" s="11" t="s">
        <v>8322</v>
      </c>
      <c r="R2091" t="s">
        <v>8344</v>
      </c>
      <c r="S2091" s="16">
        <f t="shared" si="98"/>
        <v>40779.125428240739</v>
      </c>
    </row>
    <row r="2092" spans="1:19" ht="32" x14ac:dyDescent="0.2">
      <c r="A2092">
        <v>2090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96"/>
        <v>15</v>
      </c>
      <c r="O2092" t="s">
        <v>8301</v>
      </c>
      <c r="P2092">
        <f t="shared" si="97"/>
        <v>30.12</v>
      </c>
      <c r="Q2092" s="11" t="s">
        <v>8324</v>
      </c>
      <c r="R2092" t="s">
        <v>8325</v>
      </c>
      <c r="S2092" s="16">
        <f t="shared" si="98"/>
        <v>42226.651886574073</v>
      </c>
    </row>
    <row r="2093" spans="1:19" ht="48" x14ac:dyDescent="0.2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96"/>
        <v>100</v>
      </c>
      <c r="O2093" t="s">
        <v>8269</v>
      </c>
      <c r="P2093">
        <f t="shared" si="97"/>
        <v>38.590000000000003</v>
      </c>
      <c r="Q2093" s="11" t="s">
        <v>8324</v>
      </c>
      <c r="R2093" t="s">
        <v>8327</v>
      </c>
      <c r="S2093" s="16">
        <f t="shared" si="98"/>
        <v>42129.541585648149</v>
      </c>
    </row>
    <row r="2094" spans="1:19" ht="48" x14ac:dyDescent="0.2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96"/>
        <v>125</v>
      </c>
      <c r="O2094" t="s">
        <v>8274</v>
      </c>
      <c r="P2094">
        <f t="shared" si="97"/>
        <v>44.21</v>
      </c>
      <c r="Q2094" s="11" t="s">
        <v>8328</v>
      </c>
      <c r="R2094" t="s">
        <v>8332</v>
      </c>
      <c r="S2094" s="16">
        <f t="shared" si="98"/>
        <v>41270.954351851848</v>
      </c>
    </row>
    <row r="2095" spans="1:19" ht="32" x14ac:dyDescent="0.2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96"/>
        <v>100</v>
      </c>
      <c r="O2095" t="s">
        <v>8274</v>
      </c>
      <c r="P2095">
        <f t="shared" si="97"/>
        <v>46.95</v>
      </c>
      <c r="Q2095" s="11" t="s">
        <v>8328</v>
      </c>
      <c r="R2095" t="s">
        <v>8332</v>
      </c>
      <c r="S2095" s="16">
        <f t="shared" si="98"/>
        <v>40788.297650462962</v>
      </c>
    </row>
    <row r="2096" spans="1:19" ht="48" x14ac:dyDescent="0.2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96"/>
        <v>100</v>
      </c>
      <c r="O2096" t="s">
        <v>8274</v>
      </c>
      <c r="P2096">
        <f t="shared" si="97"/>
        <v>107.21</v>
      </c>
      <c r="Q2096" s="11" t="s">
        <v>8328</v>
      </c>
      <c r="R2096" t="s">
        <v>8332</v>
      </c>
      <c r="S2096" s="16">
        <f t="shared" si="98"/>
        <v>41494.963587962964</v>
      </c>
    </row>
    <row r="2097" spans="1:19" ht="32" x14ac:dyDescent="0.2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96"/>
        <v>100</v>
      </c>
      <c r="O2097" t="s">
        <v>8277</v>
      </c>
      <c r="P2097">
        <f t="shared" si="97"/>
        <v>39.49</v>
      </c>
      <c r="Q2097" s="11" t="s">
        <v>8328</v>
      </c>
      <c r="R2097" t="s">
        <v>8329</v>
      </c>
      <c r="S2097" s="16">
        <f t="shared" si="98"/>
        <v>41026.083298611113</v>
      </c>
    </row>
    <row r="2098" spans="1:19" ht="48" x14ac:dyDescent="0.2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96"/>
        <v>100</v>
      </c>
      <c r="O2098" t="s">
        <v>8269</v>
      </c>
      <c r="P2098">
        <f t="shared" si="97"/>
        <v>40.549999999999997</v>
      </c>
      <c r="Q2098" s="11" t="s">
        <v>8324</v>
      </c>
      <c r="R2098" t="s">
        <v>8327</v>
      </c>
      <c r="S2098" s="16">
        <f t="shared" si="98"/>
        <v>42460.733530092592</v>
      </c>
    </row>
    <row r="2099" spans="1:19" ht="32" x14ac:dyDescent="0.2">
      <c r="A2099">
        <v>2097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96"/>
        <v>103</v>
      </c>
      <c r="O2099" t="s">
        <v>8275</v>
      </c>
      <c r="P2099">
        <f t="shared" si="97"/>
        <v>31.91</v>
      </c>
      <c r="Q2099" s="11" t="s">
        <v>8328</v>
      </c>
      <c r="R2099" t="s">
        <v>8337</v>
      </c>
      <c r="S2099" s="16">
        <f t="shared" si="98"/>
        <v>42545.125196759262</v>
      </c>
    </row>
    <row r="2100" spans="1:19" ht="64" x14ac:dyDescent="0.2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96"/>
        <v>100</v>
      </c>
      <c r="O2100" t="s">
        <v>8301</v>
      </c>
      <c r="P2100">
        <f t="shared" si="97"/>
        <v>51.72</v>
      </c>
      <c r="Q2100" s="11" t="s">
        <v>8324</v>
      </c>
      <c r="R2100" t="s">
        <v>8325</v>
      </c>
      <c r="S2100" s="16">
        <f t="shared" si="98"/>
        <v>42597.882488425923</v>
      </c>
    </row>
    <row r="2101" spans="1:19" ht="48" x14ac:dyDescent="0.2">
      <c r="A2101">
        <v>2099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96"/>
        <v>125</v>
      </c>
      <c r="O2101" t="s">
        <v>8269</v>
      </c>
      <c r="P2101">
        <f t="shared" si="97"/>
        <v>50</v>
      </c>
      <c r="Q2101" s="11" t="s">
        <v>8324</v>
      </c>
      <c r="R2101" t="s">
        <v>8327</v>
      </c>
      <c r="S2101" s="16">
        <f t="shared" si="98"/>
        <v>42722.882361111115</v>
      </c>
    </row>
    <row r="2102" spans="1:19" ht="48" x14ac:dyDescent="0.2">
      <c r="A2102">
        <v>2100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96"/>
        <v>100</v>
      </c>
      <c r="O2102" t="s">
        <v>8269</v>
      </c>
      <c r="P2102">
        <f t="shared" si="97"/>
        <v>51.72</v>
      </c>
      <c r="Q2102" s="11" t="s">
        <v>8324</v>
      </c>
      <c r="R2102" t="s">
        <v>8327</v>
      </c>
      <c r="S2102" s="16">
        <f t="shared" si="98"/>
        <v>41792.645277777774</v>
      </c>
    </row>
    <row r="2103" spans="1:19" ht="48" x14ac:dyDescent="0.2">
      <c r="A2103">
        <v>2101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96"/>
        <v>100</v>
      </c>
      <c r="O2103" t="s">
        <v>8269</v>
      </c>
      <c r="P2103">
        <f t="shared" si="97"/>
        <v>51.72</v>
      </c>
      <c r="Q2103" s="11" t="s">
        <v>8324</v>
      </c>
      <c r="R2103" t="s">
        <v>8327</v>
      </c>
      <c r="S2103" s="16">
        <f t="shared" si="98"/>
        <v>41848.866157407407</v>
      </c>
    </row>
    <row r="2104" spans="1:19" ht="48" x14ac:dyDescent="0.2">
      <c r="A2104">
        <v>2102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96"/>
        <v>100</v>
      </c>
      <c r="O2104" t="s">
        <v>8269</v>
      </c>
      <c r="P2104">
        <f t="shared" si="97"/>
        <v>33.33</v>
      </c>
      <c r="Q2104" s="11" t="s">
        <v>8324</v>
      </c>
      <c r="R2104" t="s">
        <v>8327</v>
      </c>
      <c r="S2104" s="16">
        <f t="shared" si="98"/>
        <v>41836.471180555556</v>
      </c>
    </row>
    <row r="2105" spans="1:19" ht="32" x14ac:dyDescent="0.2">
      <c r="A2105">
        <v>2103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96"/>
        <v>100</v>
      </c>
      <c r="O2105" t="s">
        <v>8303</v>
      </c>
      <c r="P2105">
        <f t="shared" si="97"/>
        <v>55.56</v>
      </c>
      <c r="Q2105" s="11" t="s">
        <v>8324</v>
      </c>
      <c r="R2105" t="s">
        <v>8336</v>
      </c>
      <c r="S2105" s="16">
        <f t="shared" si="98"/>
        <v>42499.842962962968</v>
      </c>
    </row>
    <row r="2106" spans="1:19" ht="48" x14ac:dyDescent="0.2">
      <c r="A2106">
        <v>2104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96"/>
        <v>15</v>
      </c>
      <c r="O2106" t="s">
        <v>8303</v>
      </c>
      <c r="P2106">
        <f t="shared" si="97"/>
        <v>150</v>
      </c>
      <c r="Q2106" s="11" t="s">
        <v>8324</v>
      </c>
      <c r="R2106" t="s">
        <v>8336</v>
      </c>
      <c r="S2106" s="16">
        <f t="shared" si="98"/>
        <v>41793.17219907407</v>
      </c>
    </row>
    <row r="2107" spans="1:19" ht="32" x14ac:dyDescent="0.2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96"/>
        <v>3</v>
      </c>
      <c r="O2107" t="s">
        <v>8280</v>
      </c>
      <c r="P2107">
        <f t="shared" si="97"/>
        <v>17.989999999999998</v>
      </c>
      <c r="Q2107" s="11" t="s">
        <v>8317</v>
      </c>
      <c r="R2107" t="s">
        <v>8335</v>
      </c>
      <c r="S2107" s="16">
        <f t="shared" si="98"/>
        <v>41488.85423611111</v>
      </c>
    </row>
    <row r="2108" spans="1:19" ht="48" x14ac:dyDescent="0.2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96"/>
        <v>15</v>
      </c>
      <c r="O2108" t="s">
        <v>8271</v>
      </c>
      <c r="P2108">
        <f t="shared" si="97"/>
        <v>47.94</v>
      </c>
      <c r="Q2108" s="11" t="s">
        <v>8309</v>
      </c>
      <c r="R2108" t="s">
        <v>8311</v>
      </c>
      <c r="S2108" s="16">
        <f t="shared" si="98"/>
        <v>41928.904189814813</v>
      </c>
    </row>
    <row r="2109" spans="1:19" ht="48" x14ac:dyDescent="0.2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96"/>
        <v>198</v>
      </c>
      <c r="O2109" t="s">
        <v>8264</v>
      </c>
      <c r="P2109">
        <f t="shared" si="97"/>
        <v>53.04</v>
      </c>
      <c r="Q2109" s="11" t="s">
        <v>8322</v>
      </c>
      <c r="R2109" t="s">
        <v>8344</v>
      </c>
      <c r="S2109" s="16">
        <f t="shared" si="98"/>
        <v>41100.158877314818</v>
      </c>
    </row>
    <row r="2110" spans="1:19" ht="64" x14ac:dyDescent="0.2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96"/>
        <v>1</v>
      </c>
      <c r="O2110" t="s">
        <v>8271</v>
      </c>
      <c r="P2110">
        <f t="shared" si="97"/>
        <v>61.29</v>
      </c>
      <c r="Q2110" s="11" t="s">
        <v>8309</v>
      </c>
      <c r="R2110" t="s">
        <v>8311</v>
      </c>
      <c r="S2110" s="16">
        <f t="shared" si="98"/>
        <v>42012.768298611118</v>
      </c>
    </row>
    <row r="2111" spans="1:19" ht="32" x14ac:dyDescent="0.2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96"/>
        <v>137</v>
      </c>
      <c r="O2111" t="s">
        <v>8299</v>
      </c>
      <c r="P2111">
        <f t="shared" si="97"/>
        <v>34.9</v>
      </c>
      <c r="Q2111" s="11" t="s">
        <v>8309</v>
      </c>
      <c r="R2111" t="s">
        <v>8316</v>
      </c>
      <c r="S2111" s="16">
        <f t="shared" si="98"/>
        <v>42494.061793981484</v>
      </c>
    </row>
    <row r="2112" spans="1:19" ht="48" x14ac:dyDescent="0.2">
      <c r="A2112">
        <v>2110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96"/>
        <v>42</v>
      </c>
      <c r="O2112" t="s">
        <v>8266</v>
      </c>
      <c r="P2112">
        <f t="shared" si="97"/>
        <v>77.11</v>
      </c>
      <c r="Q2112" s="11" t="s">
        <v>8322</v>
      </c>
      <c r="R2112" t="s">
        <v>8326</v>
      </c>
      <c r="S2112" s="16">
        <f t="shared" si="98"/>
        <v>42259.542800925927</v>
      </c>
    </row>
    <row r="2113" spans="1:19" ht="32" x14ac:dyDescent="0.2">
      <c r="A2113">
        <v>2111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96"/>
        <v>29</v>
      </c>
      <c r="O2113" t="s">
        <v>8284</v>
      </c>
      <c r="P2113">
        <f t="shared" si="97"/>
        <v>61.04</v>
      </c>
      <c r="Q2113" s="11" t="s">
        <v>8328</v>
      </c>
      <c r="R2113" t="s">
        <v>8355</v>
      </c>
      <c r="S2113" s="16">
        <f t="shared" si="98"/>
        <v>40754.729259259257</v>
      </c>
    </row>
    <row r="2114" spans="1:19" ht="48" x14ac:dyDescent="0.2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ref="N2114:N2177" si="99" xml:space="preserve"> ROUND(E2114/D2114*100,0)</f>
        <v>49</v>
      </c>
      <c r="O2114" t="s">
        <v>8269</v>
      </c>
      <c r="P2114">
        <f t="shared" ref="P2114:P2177" si="100">IFERROR(ROUND(E2114/L2114,2),0)</f>
        <v>47.26</v>
      </c>
      <c r="Q2114" s="11" t="s">
        <v>8324</v>
      </c>
      <c r="R2114" t="s">
        <v>8327</v>
      </c>
      <c r="S2114" s="16">
        <f t="shared" ref="S2114:S2177" si="101">(((J2114/60)/60)/24)+DATE(1970,1,1)</f>
        <v>42663.468078703707</v>
      </c>
    </row>
    <row r="2115" spans="1:19" ht="48" x14ac:dyDescent="0.2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99"/>
        <v>1</v>
      </c>
      <c r="O2115" t="s">
        <v>8270</v>
      </c>
      <c r="P2115">
        <f t="shared" si="100"/>
        <v>292.2</v>
      </c>
      <c r="Q2115" s="11" t="s">
        <v>8309</v>
      </c>
      <c r="R2115" t="s">
        <v>8343</v>
      </c>
      <c r="S2115" s="16">
        <f t="shared" si="101"/>
        <v>42140.921064814815</v>
      </c>
    </row>
    <row r="2116" spans="1:19" ht="32" x14ac:dyDescent="0.2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99"/>
        <v>146</v>
      </c>
      <c r="O2116" t="s">
        <v>8303</v>
      </c>
      <c r="P2116">
        <f t="shared" si="100"/>
        <v>38.42</v>
      </c>
      <c r="Q2116" s="11" t="s">
        <v>8324</v>
      </c>
      <c r="R2116" t="s">
        <v>8336</v>
      </c>
      <c r="S2116" s="16">
        <f t="shared" si="101"/>
        <v>42493.857083333336</v>
      </c>
    </row>
    <row r="2117" spans="1:19" ht="48" x14ac:dyDescent="0.2">
      <c r="A2117">
        <v>2115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99"/>
        <v>146</v>
      </c>
      <c r="O2117" t="s">
        <v>8267</v>
      </c>
      <c r="P2117">
        <f t="shared" si="100"/>
        <v>40.42</v>
      </c>
      <c r="Q2117" s="11" t="s">
        <v>8322</v>
      </c>
      <c r="R2117" t="s">
        <v>8323</v>
      </c>
      <c r="S2117" s="16">
        <f t="shared" si="101"/>
        <v>40205.174849537041</v>
      </c>
    </row>
    <row r="2118" spans="1:19" ht="48" x14ac:dyDescent="0.2">
      <c r="A2118">
        <v>2116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99"/>
        <v>8</v>
      </c>
      <c r="O2118" t="s">
        <v>8281</v>
      </c>
      <c r="P2118">
        <f t="shared" si="100"/>
        <v>90.94</v>
      </c>
      <c r="Q2118" s="11" t="s">
        <v>8317</v>
      </c>
      <c r="R2118" t="s">
        <v>8345</v>
      </c>
      <c r="S2118" s="16">
        <f t="shared" si="101"/>
        <v>42755.492754629624</v>
      </c>
    </row>
    <row r="2119" spans="1:19" ht="48" x14ac:dyDescent="0.2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99"/>
        <v>145</v>
      </c>
      <c r="O2119" t="s">
        <v>8277</v>
      </c>
      <c r="P2119">
        <f t="shared" si="100"/>
        <v>68.81</v>
      </c>
      <c r="Q2119" s="11" t="s">
        <v>8328</v>
      </c>
      <c r="R2119" t="s">
        <v>8329</v>
      </c>
      <c r="S2119" s="16">
        <f t="shared" si="101"/>
        <v>42366.192974537036</v>
      </c>
    </row>
    <row r="2120" spans="1:19" ht="48" x14ac:dyDescent="0.2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99"/>
        <v>14</v>
      </c>
      <c r="O2120" t="s">
        <v>8281</v>
      </c>
      <c r="P2120">
        <f t="shared" si="100"/>
        <v>110.62</v>
      </c>
      <c r="Q2120" s="11" t="s">
        <v>8317</v>
      </c>
      <c r="R2120" t="s">
        <v>8345</v>
      </c>
      <c r="S2120" s="16">
        <f t="shared" si="101"/>
        <v>42706.115405092598</v>
      </c>
    </row>
    <row r="2121" spans="1:19" ht="32" x14ac:dyDescent="0.2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99"/>
        <v>120</v>
      </c>
      <c r="O2121" t="s">
        <v>8269</v>
      </c>
      <c r="P2121">
        <f t="shared" si="100"/>
        <v>31.93</v>
      </c>
      <c r="Q2121" s="11" t="s">
        <v>8324</v>
      </c>
      <c r="R2121" t="s">
        <v>8327</v>
      </c>
      <c r="S2121" s="16">
        <f t="shared" si="101"/>
        <v>41780.412604166668</v>
      </c>
    </row>
    <row r="2122" spans="1:19" ht="32" x14ac:dyDescent="0.2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99"/>
        <v>180</v>
      </c>
      <c r="O2122" t="s">
        <v>8274</v>
      </c>
      <c r="P2122">
        <f t="shared" si="100"/>
        <v>43.52</v>
      </c>
      <c r="Q2122" s="11" t="s">
        <v>8328</v>
      </c>
      <c r="R2122" t="s">
        <v>8332</v>
      </c>
      <c r="S2122" s="16">
        <f t="shared" si="101"/>
        <v>42055.972824074073</v>
      </c>
    </row>
    <row r="2123" spans="1:19" ht="48" x14ac:dyDescent="0.2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99"/>
        <v>956</v>
      </c>
      <c r="O2123" t="s">
        <v>8299</v>
      </c>
      <c r="P2123">
        <f t="shared" si="100"/>
        <v>27.58</v>
      </c>
      <c r="Q2123" s="11" t="s">
        <v>8309</v>
      </c>
      <c r="R2123" t="s">
        <v>8316</v>
      </c>
      <c r="S2123" s="16">
        <f t="shared" si="101"/>
        <v>42658.810277777782</v>
      </c>
    </row>
    <row r="2124" spans="1:19" ht="48" x14ac:dyDescent="0.2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99"/>
        <v>0</v>
      </c>
      <c r="O2124" t="s">
        <v>8280</v>
      </c>
      <c r="P2124">
        <f t="shared" si="100"/>
        <v>71.55</v>
      </c>
      <c r="Q2124" s="11" t="s">
        <v>8317</v>
      </c>
      <c r="R2124" t="s">
        <v>8335</v>
      </c>
      <c r="S2124" s="16">
        <f t="shared" si="101"/>
        <v>41692.135729166665</v>
      </c>
    </row>
    <row r="2125" spans="1:19" ht="48" x14ac:dyDescent="0.2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99"/>
        <v>102</v>
      </c>
      <c r="O2125" t="s">
        <v>8267</v>
      </c>
      <c r="P2125">
        <f t="shared" si="100"/>
        <v>68.099999999999994</v>
      </c>
      <c r="Q2125" s="11" t="s">
        <v>8322</v>
      </c>
      <c r="R2125" t="s">
        <v>8323</v>
      </c>
      <c r="S2125" s="16">
        <f t="shared" si="101"/>
        <v>41904.851875</v>
      </c>
    </row>
    <row r="2126" spans="1:19" ht="48" x14ac:dyDescent="0.2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99"/>
        <v>4</v>
      </c>
      <c r="O2126" t="s">
        <v>8294</v>
      </c>
      <c r="P2126">
        <f t="shared" si="100"/>
        <v>88.69</v>
      </c>
      <c r="Q2126" s="11" t="s">
        <v>8314</v>
      </c>
      <c r="R2126" t="s">
        <v>8354</v>
      </c>
      <c r="S2126" s="16">
        <f t="shared" si="101"/>
        <v>42593.011782407411</v>
      </c>
    </row>
    <row r="2127" spans="1:19" ht="48" x14ac:dyDescent="0.2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99"/>
        <v>26</v>
      </c>
      <c r="O2127" t="s">
        <v>8283</v>
      </c>
      <c r="P2127">
        <f t="shared" si="100"/>
        <v>59.04</v>
      </c>
      <c r="Q2127" s="11" t="s">
        <v>8314</v>
      </c>
      <c r="R2127" t="s">
        <v>8315</v>
      </c>
      <c r="S2127" s="16">
        <f t="shared" si="101"/>
        <v>42597.617418981477</v>
      </c>
    </row>
    <row r="2128" spans="1:19" ht="48" x14ac:dyDescent="0.2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99"/>
        <v>37</v>
      </c>
      <c r="O2128" t="s">
        <v>8270</v>
      </c>
      <c r="P2128">
        <f t="shared" si="100"/>
        <v>64.36</v>
      </c>
      <c r="Q2128" s="11" t="s">
        <v>8309</v>
      </c>
      <c r="R2128" t="s">
        <v>8343</v>
      </c>
      <c r="S2128" s="16">
        <f t="shared" si="101"/>
        <v>41901.684861111113</v>
      </c>
    </row>
    <row r="2129" spans="1:19" ht="48" x14ac:dyDescent="0.2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99"/>
        <v>156</v>
      </c>
      <c r="O2129" t="s">
        <v>8298</v>
      </c>
      <c r="P2129">
        <f t="shared" si="100"/>
        <v>54.15</v>
      </c>
      <c r="Q2129" s="11" t="s">
        <v>8328</v>
      </c>
      <c r="R2129" t="s">
        <v>8342</v>
      </c>
      <c r="S2129" s="16">
        <f t="shared" si="101"/>
        <v>41930.975601851853</v>
      </c>
    </row>
    <row r="2130" spans="1:19" ht="48" x14ac:dyDescent="0.2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99"/>
        <v>12</v>
      </c>
      <c r="O2130" t="s">
        <v>8291</v>
      </c>
      <c r="P2130">
        <f t="shared" si="100"/>
        <v>61.09</v>
      </c>
      <c r="Q2130" s="11" t="s">
        <v>8328</v>
      </c>
      <c r="R2130" t="s">
        <v>8331</v>
      </c>
      <c r="S2130" s="16">
        <f t="shared" si="101"/>
        <v>42801.031412037039</v>
      </c>
    </row>
    <row r="2131" spans="1:19" ht="64" x14ac:dyDescent="0.2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99"/>
        <v>26</v>
      </c>
      <c r="O2131" t="s">
        <v>8302</v>
      </c>
      <c r="P2131">
        <f t="shared" si="100"/>
        <v>93.67</v>
      </c>
      <c r="Q2131" s="11" t="s">
        <v>8312</v>
      </c>
      <c r="R2131" t="s">
        <v>8357</v>
      </c>
      <c r="S2131" s="16">
        <f t="shared" si="101"/>
        <v>41846.978078703702</v>
      </c>
    </row>
    <row r="2132" spans="1:19" ht="32" x14ac:dyDescent="0.2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99"/>
        <v>28</v>
      </c>
      <c r="O2132" t="s">
        <v>8271</v>
      </c>
      <c r="P2132">
        <f t="shared" si="100"/>
        <v>58.42</v>
      </c>
      <c r="Q2132" s="11" t="s">
        <v>8309</v>
      </c>
      <c r="R2132" t="s">
        <v>8311</v>
      </c>
      <c r="S2132" s="16">
        <f t="shared" si="101"/>
        <v>42356.750706018516</v>
      </c>
    </row>
    <row r="2133" spans="1:19" ht="48" x14ac:dyDescent="0.2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99"/>
        <v>117</v>
      </c>
      <c r="O2133" t="s">
        <v>8269</v>
      </c>
      <c r="P2133">
        <f t="shared" si="100"/>
        <v>70</v>
      </c>
      <c r="Q2133" s="11" t="s">
        <v>8324</v>
      </c>
      <c r="R2133" t="s">
        <v>8327</v>
      </c>
      <c r="S2133" s="16">
        <f t="shared" si="101"/>
        <v>41963.872361111105</v>
      </c>
    </row>
    <row r="2134" spans="1:19" ht="48" x14ac:dyDescent="0.2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99"/>
        <v>47</v>
      </c>
      <c r="O2134" t="s">
        <v>8292</v>
      </c>
      <c r="P2134">
        <f t="shared" si="100"/>
        <v>34.1</v>
      </c>
      <c r="Q2134" s="11" t="s">
        <v>8309</v>
      </c>
      <c r="R2134" t="s">
        <v>8319</v>
      </c>
      <c r="S2134" s="16">
        <f t="shared" si="101"/>
        <v>42702.770729166667</v>
      </c>
    </row>
    <row r="2135" spans="1:19" ht="32" x14ac:dyDescent="0.2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99"/>
        <v>43</v>
      </c>
      <c r="O2135" t="s">
        <v>8291</v>
      </c>
      <c r="P2135">
        <f t="shared" si="100"/>
        <v>34.020000000000003</v>
      </c>
      <c r="Q2135" s="11" t="s">
        <v>8328</v>
      </c>
      <c r="R2135" t="s">
        <v>8331</v>
      </c>
      <c r="S2135" s="16">
        <f t="shared" si="101"/>
        <v>42460.98192129629</v>
      </c>
    </row>
    <row r="2136" spans="1:19" ht="48" x14ac:dyDescent="0.2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99"/>
        <v>100</v>
      </c>
      <c r="O2136" t="s">
        <v>8269</v>
      </c>
      <c r="P2136">
        <f t="shared" si="100"/>
        <v>41.03</v>
      </c>
      <c r="Q2136" s="11" t="s">
        <v>8324</v>
      </c>
      <c r="R2136" t="s">
        <v>8327</v>
      </c>
      <c r="S2136" s="16">
        <f t="shared" si="101"/>
        <v>42234.789884259255</v>
      </c>
    </row>
    <row r="2137" spans="1:19" ht="48" x14ac:dyDescent="0.2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99"/>
        <v>107</v>
      </c>
      <c r="O2137" t="s">
        <v>8274</v>
      </c>
      <c r="P2137">
        <f t="shared" si="100"/>
        <v>36.61</v>
      </c>
      <c r="Q2137" s="11" t="s">
        <v>8328</v>
      </c>
      <c r="R2137" t="s">
        <v>8332</v>
      </c>
      <c r="S2137" s="16">
        <f t="shared" si="101"/>
        <v>41073.050717592596</v>
      </c>
    </row>
    <row r="2138" spans="1:19" ht="32" x14ac:dyDescent="0.2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99"/>
        <v>185</v>
      </c>
      <c r="O2138" t="s">
        <v>8274</v>
      </c>
      <c r="P2138">
        <f t="shared" si="100"/>
        <v>115.83</v>
      </c>
      <c r="Q2138" s="11" t="s">
        <v>8328</v>
      </c>
      <c r="R2138" t="s">
        <v>8332</v>
      </c>
      <c r="S2138" s="16">
        <f t="shared" si="101"/>
        <v>42323.17460648148</v>
      </c>
    </row>
    <row r="2139" spans="1:19" ht="48" x14ac:dyDescent="0.2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99"/>
        <v>5</v>
      </c>
      <c r="O2139" t="s">
        <v>8271</v>
      </c>
      <c r="P2139">
        <f t="shared" si="100"/>
        <v>115.75</v>
      </c>
      <c r="Q2139" s="11" t="s">
        <v>8309</v>
      </c>
      <c r="R2139" t="s">
        <v>8311</v>
      </c>
      <c r="S2139" s="16">
        <f t="shared" si="101"/>
        <v>42273.090740740736</v>
      </c>
    </row>
    <row r="2140" spans="1:19" ht="48" x14ac:dyDescent="0.2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99"/>
        <v>6</v>
      </c>
      <c r="O2140" t="s">
        <v>8265</v>
      </c>
      <c r="P2140">
        <f t="shared" si="100"/>
        <v>106.69</v>
      </c>
      <c r="Q2140" s="11" t="s">
        <v>8322</v>
      </c>
      <c r="R2140" t="s">
        <v>8338</v>
      </c>
      <c r="S2140" s="16">
        <f t="shared" si="101"/>
        <v>42135.589548611111</v>
      </c>
    </row>
    <row r="2141" spans="1:19" ht="48" x14ac:dyDescent="0.2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99"/>
        <v>12</v>
      </c>
      <c r="O2141" t="s">
        <v>8269</v>
      </c>
      <c r="P2141">
        <f t="shared" si="100"/>
        <v>81.41</v>
      </c>
      <c r="Q2141" s="11" t="s">
        <v>8324</v>
      </c>
      <c r="R2141" t="s">
        <v>8327</v>
      </c>
      <c r="S2141" s="16">
        <f t="shared" si="101"/>
        <v>42075.979988425926</v>
      </c>
    </row>
    <row r="2142" spans="1:19" ht="48" x14ac:dyDescent="0.2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99"/>
        <v>138</v>
      </c>
      <c r="O2142" t="s">
        <v>8269</v>
      </c>
      <c r="P2142">
        <f t="shared" si="100"/>
        <v>81.290000000000006</v>
      </c>
      <c r="Q2142" s="11" t="s">
        <v>8324</v>
      </c>
      <c r="R2142" t="s">
        <v>8327</v>
      </c>
      <c r="S2142" s="16">
        <f t="shared" si="101"/>
        <v>42136.675196759257</v>
      </c>
    </row>
    <row r="2143" spans="1:19" ht="32" x14ac:dyDescent="0.2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99"/>
        <v>15</v>
      </c>
      <c r="O2143" t="s">
        <v>8276</v>
      </c>
      <c r="P2143">
        <f t="shared" si="100"/>
        <v>46.03</v>
      </c>
      <c r="Q2143" s="11" t="s">
        <v>8328</v>
      </c>
      <c r="R2143" t="s">
        <v>8351</v>
      </c>
      <c r="S2143" s="16">
        <f t="shared" si="101"/>
        <v>41310.969270833331</v>
      </c>
    </row>
    <row r="2144" spans="1:19" ht="32" x14ac:dyDescent="0.2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99"/>
        <v>137</v>
      </c>
      <c r="O2144" t="s">
        <v>8290</v>
      </c>
      <c r="P2144">
        <f t="shared" si="100"/>
        <v>40.42</v>
      </c>
      <c r="Q2144" s="11" t="s">
        <v>8328</v>
      </c>
      <c r="R2144" t="s">
        <v>8339</v>
      </c>
      <c r="S2144" s="16">
        <f t="shared" si="101"/>
        <v>40802.733101851853</v>
      </c>
    </row>
    <row r="2145" spans="1:19" ht="48" x14ac:dyDescent="0.2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99"/>
        <v>458</v>
      </c>
      <c r="O2145" t="s">
        <v>8301</v>
      </c>
      <c r="P2145">
        <f t="shared" si="100"/>
        <v>23.28</v>
      </c>
      <c r="Q2145" s="11" t="s">
        <v>8324</v>
      </c>
      <c r="R2145" t="s">
        <v>8325</v>
      </c>
      <c r="S2145" s="16">
        <f t="shared" si="101"/>
        <v>41885.478842592594</v>
      </c>
    </row>
    <row r="2146" spans="1:19" ht="48" x14ac:dyDescent="0.2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99"/>
        <v>114</v>
      </c>
      <c r="O2146" t="s">
        <v>8274</v>
      </c>
      <c r="P2146">
        <f t="shared" si="100"/>
        <v>80.59</v>
      </c>
      <c r="Q2146" s="11" t="s">
        <v>8328</v>
      </c>
      <c r="R2146" t="s">
        <v>8332</v>
      </c>
      <c r="S2146" s="16">
        <f t="shared" si="101"/>
        <v>41549.627615740741</v>
      </c>
    </row>
    <row r="2147" spans="1:19" ht="32" x14ac:dyDescent="0.2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99"/>
        <v>105</v>
      </c>
      <c r="O2147" t="s">
        <v>8264</v>
      </c>
      <c r="P2147">
        <f t="shared" si="100"/>
        <v>27.9</v>
      </c>
      <c r="Q2147" s="11" t="s">
        <v>8322</v>
      </c>
      <c r="R2147" t="s">
        <v>8344</v>
      </c>
      <c r="S2147" s="16">
        <f t="shared" si="101"/>
        <v>41682.805902777778</v>
      </c>
    </row>
    <row r="2148" spans="1:19" ht="48" x14ac:dyDescent="0.2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99"/>
        <v>1</v>
      </c>
      <c r="O2148" t="s">
        <v>8270</v>
      </c>
      <c r="P2148">
        <f t="shared" si="100"/>
        <v>68.3</v>
      </c>
      <c r="Q2148" s="11" t="s">
        <v>8309</v>
      </c>
      <c r="R2148" t="s">
        <v>8343</v>
      </c>
      <c r="S2148" s="16">
        <f t="shared" si="101"/>
        <v>42676.942164351851</v>
      </c>
    </row>
    <row r="2149" spans="1:19" ht="48" x14ac:dyDescent="0.2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99"/>
        <v>103</v>
      </c>
      <c r="O2149" t="s">
        <v>8278</v>
      </c>
      <c r="P2149">
        <f t="shared" si="100"/>
        <v>50.59</v>
      </c>
      <c r="Q2149" s="11" t="s">
        <v>8328</v>
      </c>
      <c r="R2149" t="s">
        <v>8330</v>
      </c>
      <c r="S2149" s="16">
        <f t="shared" si="101"/>
        <v>42688.732407407413</v>
      </c>
    </row>
    <row r="2150" spans="1:19" ht="48" x14ac:dyDescent="0.2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99"/>
        <v>171</v>
      </c>
      <c r="O2150" t="s">
        <v>8269</v>
      </c>
      <c r="P2150">
        <f t="shared" si="100"/>
        <v>68.25</v>
      </c>
      <c r="Q2150" s="11" t="s">
        <v>8324</v>
      </c>
      <c r="R2150" t="s">
        <v>8327</v>
      </c>
      <c r="S2150" s="16">
        <f t="shared" si="101"/>
        <v>42532.052523148144</v>
      </c>
    </row>
    <row r="2151" spans="1:19" ht="48" x14ac:dyDescent="0.2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99"/>
        <v>114</v>
      </c>
      <c r="O2151" t="s">
        <v>8277</v>
      </c>
      <c r="P2151">
        <f t="shared" si="100"/>
        <v>29.02</v>
      </c>
      <c r="Q2151" s="11" t="s">
        <v>8328</v>
      </c>
      <c r="R2151" t="s">
        <v>8329</v>
      </c>
      <c r="S2151" s="16">
        <f t="shared" si="101"/>
        <v>40557.429733796293</v>
      </c>
    </row>
    <row r="2152" spans="1:19" ht="48" x14ac:dyDescent="0.2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99"/>
        <v>27</v>
      </c>
      <c r="O2152" t="s">
        <v>8269</v>
      </c>
      <c r="P2152">
        <f t="shared" si="100"/>
        <v>68.099999999999994</v>
      </c>
      <c r="Q2152" s="11" t="s">
        <v>8324</v>
      </c>
      <c r="R2152" t="s">
        <v>8327</v>
      </c>
      <c r="S2152" s="16">
        <f t="shared" si="101"/>
        <v>42278.629710648151</v>
      </c>
    </row>
    <row r="2153" spans="1:19" ht="32" x14ac:dyDescent="0.2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99"/>
        <v>109</v>
      </c>
      <c r="O2153" t="s">
        <v>8298</v>
      </c>
      <c r="P2153">
        <f t="shared" si="100"/>
        <v>75.61</v>
      </c>
      <c r="Q2153" s="11" t="s">
        <v>8328</v>
      </c>
      <c r="R2153" t="s">
        <v>8342</v>
      </c>
      <c r="S2153" s="16">
        <f t="shared" si="101"/>
        <v>42093.860023148154</v>
      </c>
    </row>
    <row r="2154" spans="1:19" ht="48" x14ac:dyDescent="0.2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99"/>
        <v>136</v>
      </c>
      <c r="O2154" t="s">
        <v>8277</v>
      </c>
      <c r="P2154">
        <f t="shared" si="100"/>
        <v>35.79</v>
      </c>
      <c r="Q2154" s="11" t="s">
        <v>8328</v>
      </c>
      <c r="R2154" t="s">
        <v>8329</v>
      </c>
      <c r="S2154" s="16">
        <f t="shared" si="101"/>
        <v>40638.868611111109</v>
      </c>
    </row>
    <row r="2155" spans="1:19" ht="48" x14ac:dyDescent="0.2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99"/>
        <v>170</v>
      </c>
      <c r="O2155" t="s">
        <v>8269</v>
      </c>
      <c r="P2155">
        <f t="shared" si="100"/>
        <v>64.760000000000005</v>
      </c>
      <c r="Q2155" s="11" t="s">
        <v>8324</v>
      </c>
      <c r="R2155" t="s">
        <v>8327</v>
      </c>
      <c r="S2155" s="16">
        <f t="shared" si="101"/>
        <v>42019.959837962961</v>
      </c>
    </row>
    <row r="2156" spans="1:19" ht="96" x14ac:dyDescent="0.2">
      <c r="A2156">
        <v>2154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99"/>
        <v>2702</v>
      </c>
      <c r="O2156" t="s">
        <v>8264</v>
      </c>
      <c r="P2156">
        <f t="shared" si="100"/>
        <v>38.6</v>
      </c>
      <c r="Q2156" s="11" t="s">
        <v>8322</v>
      </c>
      <c r="R2156" t="s">
        <v>8344</v>
      </c>
      <c r="S2156" s="16">
        <f t="shared" si="101"/>
        <v>42604.730567129634</v>
      </c>
    </row>
    <row r="2157" spans="1:19" ht="48" x14ac:dyDescent="0.2">
      <c r="A2157">
        <v>2155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99"/>
        <v>68</v>
      </c>
      <c r="O2157" t="s">
        <v>8276</v>
      </c>
      <c r="P2157">
        <f t="shared" si="100"/>
        <v>46.59</v>
      </c>
      <c r="Q2157" s="11" t="s">
        <v>8328</v>
      </c>
      <c r="R2157" t="s">
        <v>8351</v>
      </c>
      <c r="S2157" s="16">
        <f t="shared" si="101"/>
        <v>41597.788888888892</v>
      </c>
    </row>
    <row r="2158" spans="1:19" ht="48" x14ac:dyDescent="0.2">
      <c r="A2158">
        <v>2156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99"/>
        <v>135</v>
      </c>
      <c r="O2158" t="s">
        <v>8277</v>
      </c>
      <c r="P2158">
        <f t="shared" si="100"/>
        <v>51.96</v>
      </c>
      <c r="Q2158" s="11" t="s">
        <v>8328</v>
      </c>
      <c r="R2158" t="s">
        <v>8329</v>
      </c>
      <c r="S2158" s="16">
        <f t="shared" si="101"/>
        <v>41205.198321759257</v>
      </c>
    </row>
    <row r="2159" spans="1:19" ht="32" x14ac:dyDescent="0.2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99"/>
        <v>135</v>
      </c>
      <c r="O2159" t="s">
        <v>8277</v>
      </c>
      <c r="P2159">
        <f t="shared" si="100"/>
        <v>79.180000000000007</v>
      </c>
      <c r="Q2159" s="11" t="s">
        <v>8328</v>
      </c>
      <c r="R2159" t="s">
        <v>8329</v>
      </c>
      <c r="S2159" s="16">
        <f t="shared" si="101"/>
        <v>40718.839537037034</v>
      </c>
    </row>
    <row r="2160" spans="1:19" ht="48" x14ac:dyDescent="0.2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99"/>
        <v>41</v>
      </c>
      <c r="O2160" t="s">
        <v>8282</v>
      </c>
      <c r="P2160">
        <f t="shared" si="100"/>
        <v>84.06</v>
      </c>
      <c r="Q2160" s="11" t="s">
        <v>8320</v>
      </c>
      <c r="R2160" t="s">
        <v>8346</v>
      </c>
      <c r="S2160" s="16">
        <f t="shared" si="101"/>
        <v>41983.110995370371</v>
      </c>
    </row>
    <row r="2161" spans="1:19" ht="32" x14ac:dyDescent="0.2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99"/>
        <v>122</v>
      </c>
      <c r="O2161" t="s">
        <v>8275</v>
      </c>
      <c r="P2161">
        <f t="shared" si="100"/>
        <v>28.55</v>
      </c>
      <c r="Q2161" s="11" t="s">
        <v>8328</v>
      </c>
      <c r="R2161" t="s">
        <v>8337</v>
      </c>
      <c r="S2161" s="16">
        <f t="shared" si="101"/>
        <v>41694.391840277778</v>
      </c>
    </row>
    <row r="2162" spans="1:19" ht="32" x14ac:dyDescent="0.2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99"/>
        <v>134</v>
      </c>
      <c r="O2162" t="s">
        <v>8272</v>
      </c>
      <c r="P2162">
        <f t="shared" si="100"/>
        <v>31.81</v>
      </c>
      <c r="Q2162" s="11" t="s">
        <v>8312</v>
      </c>
      <c r="R2162" t="s">
        <v>8334</v>
      </c>
      <c r="S2162" s="16">
        <f t="shared" si="101"/>
        <v>41309.11791666667</v>
      </c>
    </row>
    <row r="2163" spans="1:19" ht="48" x14ac:dyDescent="0.2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99"/>
        <v>9</v>
      </c>
      <c r="O2163" t="s">
        <v>8269</v>
      </c>
      <c r="P2163">
        <f t="shared" si="100"/>
        <v>222.5</v>
      </c>
      <c r="Q2163" s="11" t="s">
        <v>8324</v>
      </c>
      <c r="R2163" t="s">
        <v>8327</v>
      </c>
      <c r="S2163" s="16">
        <f t="shared" si="101"/>
        <v>42695.7105787037</v>
      </c>
    </row>
    <row r="2164" spans="1:19" ht="16" x14ac:dyDescent="0.2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99"/>
        <v>3</v>
      </c>
      <c r="O2164" t="s">
        <v>8299</v>
      </c>
      <c r="P2164">
        <f t="shared" si="100"/>
        <v>133.30000000000001</v>
      </c>
      <c r="Q2164" s="11" t="s">
        <v>8309</v>
      </c>
      <c r="R2164" t="s">
        <v>8316</v>
      </c>
      <c r="S2164" s="16">
        <f t="shared" si="101"/>
        <v>42082.069560185191</v>
      </c>
    </row>
    <row r="2165" spans="1:19" ht="48" x14ac:dyDescent="0.2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99"/>
        <v>9</v>
      </c>
      <c r="O2165" t="s">
        <v>8271</v>
      </c>
      <c r="P2165">
        <f t="shared" si="100"/>
        <v>30.27</v>
      </c>
      <c r="Q2165" s="11" t="s">
        <v>8309</v>
      </c>
      <c r="R2165" t="s">
        <v>8311</v>
      </c>
      <c r="S2165" s="16">
        <f t="shared" si="101"/>
        <v>42451.698449074072</v>
      </c>
    </row>
    <row r="2166" spans="1:19" ht="16" x14ac:dyDescent="0.2">
      <c r="A2166">
        <v>2164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99"/>
        <v>116</v>
      </c>
      <c r="O2166" t="s">
        <v>8269</v>
      </c>
      <c r="P2166">
        <f t="shared" si="100"/>
        <v>44.33</v>
      </c>
      <c r="Q2166" s="11" t="s">
        <v>8324</v>
      </c>
      <c r="R2166" t="s">
        <v>8327</v>
      </c>
      <c r="S2166" s="16">
        <f t="shared" si="101"/>
        <v>42155.920219907406</v>
      </c>
    </row>
    <row r="2167" spans="1:19" ht="32" x14ac:dyDescent="0.2">
      <c r="A2167">
        <v>2165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99"/>
        <v>111</v>
      </c>
      <c r="O2167" t="s">
        <v>8283</v>
      </c>
      <c r="P2167">
        <f t="shared" si="100"/>
        <v>25.58</v>
      </c>
      <c r="Q2167" s="11" t="s">
        <v>8314</v>
      </c>
      <c r="R2167" t="s">
        <v>8315</v>
      </c>
      <c r="S2167" s="16">
        <f t="shared" si="101"/>
        <v>42120.628136574072</v>
      </c>
    </row>
    <row r="2168" spans="1:19" ht="48" x14ac:dyDescent="0.2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99"/>
        <v>133</v>
      </c>
      <c r="O2168" t="s">
        <v>8269</v>
      </c>
      <c r="P2168">
        <f t="shared" si="100"/>
        <v>42.9</v>
      </c>
      <c r="Q2168" s="11" t="s">
        <v>8324</v>
      </c>
      <c r="R2168" t="s">
        <v>8327</v>
      </c>
      <c r="S2168" s="16">
        <f t="shared" si="101"/>
        <v>41948.552847222221</v>
      </c>
    </row>
    <row r="2169" spans="1:19" ht="48" x14ac:dyDescent="0.2">
      <c r="A2169">
        <v>2167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99"/>
        <v>106</v>
      </c>
      <c r="O2169" t="s">
        <v>8303</v>
      </c>
      <c r="P2169">
        <f t="shared" si="100"/>
        <v>47.43</v>
      </c>
      <c r="Q2169" s="11" t="s">
        <v>8324</v>
      </c>
      <c r="R2169" t="s">
        <v>8336</v>
      </c>
      <c r="S2169" s="16">
        <f t="shared" si="101"/>
        <v>42193.813530092593</v>
      </c>
    </row>
    <row r="2170" spans="1:19" ht="32" x14ac:dyDescent="0.2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99"/>
        <v>133</v>
      </c>
      <c r="O2170" t="s">
        <v>8303</v>
      </c>
      <c r="P2170">
        <f t="shared" si="100"/>
        <v>120.55</v>
      </c>
      <c r="Q2170" s="11" t="s">
        <v>8324</v>
      </c>
      <c r="R2170" t="s">
        <v>8336</v>
      </c>
      <c r="S2170" s="16">
        <f t="shared" si="101"/>
        <v>42403.035567129627</v>
      </c>
    </row>
    <row r="2171" spans="1:19" ht="48" x14ac:dyDescent="0.2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99"/>
        <v>17</v>
      </c>
      <c r="O2171" t="s">
        <v>8301</v>
      </c>
      <c r="P2171">
        <f t="shared" si="100"/>
        <v>66.099999999999994</v>
      </c>
      <c r="Q2171" s="11" t="s">
        <v>8324</v>
      </c>
      <c r="R2171" t="s">
        <v>8325</v>
      </c>
      <c r="S2171" s="16">
        <f t="shared" si="101"/>
        <v>42464.958912037036</v>
      </c>
    </row>
    <row r="2172" spans="1:19" ht="48" x14ac:dyDescent="0.2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99"/>
        <v>120</v>
      </c>
      <c r="O2172" t="s">
        <v>8290</v>
      </c>
      <c r="P2172">
        <f t="shared" si="100"/>
        <v>38.79</v>
      </c>
      <c r="Q2172" s="11" t="s">
        <v>8328</v>
      </c>
      <c r="R2172" t="s">
        <v>8339</v>
      </c>
      <c r="S2172" s="16">
        <f t="shared" si="101"/>
        <v>40987.890740740739</v>
      </c>
    </row>
    <row r="2173" spans="1:19" ht="32" x14ac:dyDescent="0.2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99"/>
        <v>105</v>
      </c>
      <c r="O2173" t="s">
        <v>8269</v>
      </c>
      <c r="P2173">
        <f t="shared" si="100"/>
        <v>47</v>
      </c>
      <c r="Q2173" s="11" t="s">
        <v>8324</v>
      </c>
      <c r="R2173" t="s">
        <v>8327</v>
      </c>
      <c r="S2173" s="16">
        <f t="shared" si="101"/>
        <v>42018.94159722222</v>
      </c>
    </row>
    <row r="2174" spans="1:19" ht="64" x14ac:dyDescent="0.2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99"/>
        <v>44</v>
      </c>
      <c r="O2174" t="s">
        <v>8269</v>
      </c>
      <c r="P2174">
        <f t="shared" si="100"/>
        <v>57.17</v>
      </c>
      <c r="Q2174" s="11" t="s">
        <v>8324</v>
      </c>
      <c r="R2174" t="s">
        <v>8327</v>
      </c>
      <c r="S2174" s="16">
        <f t="shared" si="101"/>
        <v>42221.656782407401</v>
      </c>
    </row>
    <row r="2175" spans="1:19" ht="48" x14ac:dyDescent="0.2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99"/>
        <v>131</v>
      </c>
      <c r="O2175" t="s">
        <v>8269</v>
      </c>
      <c r="P2175">
        <f t="shared" si="100"/>
        <v>50.46</v>
      </c>
      <c r="Q2175" s="11" t="s">
        <v>8324</v>
      </c>
      <c r="R2175" t="s">
        <v>8327</v>
      </c>
      <c r="S2175" s="16">
        <f t="shared" si="101"/>
        <v>42463.81385416667</v>
      </c>
    </row>
    <row r="2176" spans="1:19" ht="48" x14ac:dyDescent="0.2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99"/>
        <v>7</v>
      </c>
      <c r="O2176" t="s">
        <v>8271</v>
      </c>
      <c r="P2176">
        <f t="shared" si="100"/>
        <v>6.5</v>
      </c>
      <c r="Q2176" s="11" t="s">
        <v>8309</v>
      </c>
      <c r="R2176" t="s">
        <v>8311</v>
      </c>
      <c r="S2176" s="16">
        <f t="shared" si="101"/>
        <v>42696.37572916667</v>
      </c>
    </row>
    <row r="2177" spans="1:19" ht="48" x14ac:dyDescent="0.2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99"/>
        <v>1</v>
      </c>
      <c r="O2177" t="s">
        <v>8269</v>
      </c>
      <c r="P2177">
        <f t="shared" si="100"/>
        <v>217.5</v>
      </c>
      <c r="Q2177" s="11" t="s">
        <v>8324</v>
      </c>
      <c r="R2177" t="s">
        <v>8327</v>
      </c>
      <c r="S2177" s="16">
        <f t="shared" si="101"/>
        <v>42543.788564814815</v>
      </c>
    </row>
    <row r="2178" spans="1:19" ht="32" x14ac:dyDescent="0.2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02" xml:space="preserve"> ROUND(E2178/D2178*100,0)</f>
        <v>65</v>
      </c>
      <c r="O2178" t="s">
        <v>8291</v>
      </c>
      <c r="P2178">
        <f t="shared" ref="P2178:P2241" si="103">IFERROR(ROUND(E2178/L2178,2),0)</f>
        <v>118.36</v>
      </c>
      <c r="Q2178" s="11" t="s">
        <v>8328</v>
      </c>
      <c r="R2178" t="s">
        <v>8331</v>
      </c>
      <c r="S2178" s="16">
        <f t="shared" ref="S2178:S2241" si="104">(((J2178/60)/60)/24)+DATE(1970,1,1)</f>
        <v>42021.139733796299</v>
      </c>
    </row>
    <row r="2179" spans="1:19" ht="48" x14ac:dyDescent="0.2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02"/>
        <v>100</v>
      </c>
      <c r="O2179" t="s">
        <v>8274</v>
      </c>
      <c r="P2179">
        <f t="shared" si="103"/>
        <v>50.04</v>
      </c>
      <c r="Q2179" s="11" t="s">
        <v>8328</v>
      </c>
      <c r="R2179" t="s">
        <v>8332</v>
      </c>
      <c r="S2179" s="16">
        <f t="shared" si="104"/>
        <v>41827.906689814816</v>
      </c>
    </row>
    <row r="2180" spans="1:19" ht="48" x14ac:dyDescent="0.2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02"/>
        <v>16</v>
      </c>
      <c r="O2180" t="s">
        <v>8266</v>
      </c>
      <c r="P2180">
        <f t="shared" si="103"/>
        <v>76.47</v>
      </c>
      <c r="Q2180" s="11" t="s">
        <v>8322</v>
      </c>
      <c r="R2180" t="s">
        <v>8326</v>
      </c>
      <c r="S2180" s="16">
        <f t="shared" si="104"/>
        <v>42248.632199074069</v>
      </c>
    </row>
    <row r="2181" spans="1:19" ht="48" x14ac:dyDescent="0.2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02"/>
        <v>104</v>
      </c>
      <c r="O2181" t="s">
        <v>8269</v>
      </c>
      <c r="P2181">
        <f t="shared" si="103"/>
        <v>52</v>
      </c>
      <c r="Q2181" s="11" t="s">
        <v>8324</v>
      </c>
      <c r="R2181" t="s">
        <v>8327</v>
      </c>
      <c r="S2181" s="16">
        <f t="shared" si="104"/>
        <v>41226.017361111109</v>
      </c>
    </row>
    <row r="2182" spans="1:19" ht="48" x14ac:dyDescent="0.2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02"/>
        <v>6</v>
      </c>
      <c r="O2182" t="s">
        <v>8266</v>
      </c>
      <c r="P2182">
        <f t="shared" si="103"/>
        <v>49.88</v>
      </c>
      <c r="Q2182" s="11" t="s">
        <v>8322</v>
      </c>
      <c r="R2182" t="s">
        <v>8326</v>
      </c>
      <c r="S2182" s="16">
        <f t="shared" si="104"/>
        <v>41855.777905092589</v>
      </c>
    </row>
    <row r="2183" spans="1:19" ht="32" x14ac:dyDescent="0.2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02"/>
        <v>9</v>
      </c>
      <c r="O2183" t="s">
        <v>8301</v>
      </c>
      <c r="P2183">
        <f t="shared" si="103"/>
        <v>64.8</v>
      </c>
      <c r="Q2183" s="11" t="s">
        <v>8324</v>
      </c>
      <c r="R2183" t="s">
        <v>8325</v>
      </c>
      <c r="S2183" s="16">
        <f t="shared" si="104"/>
        <v>42551.102314814809</v>
      </c>
    </row>
    <row r="2184" spans="1:19" ht="48" x14ac:dyDescent="0.2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02"/>
        <v>123</v>
      </c>
      <c r="O2184" t="s">
        <v>8269</v>
      </c>
      <c r="P2184">
        <f t="shared" si="103"/>
        <v>43.2</v>
      </c>
      <c r="Q2184" s="11" t="s">
        <v>8324</v>
      </c>
      <c r="R2184" t="s">
        <v>8327</v>
      </c>
      <c r="S2184" s="16">
        <f t="shared" si="104"/>
        <v>42556.504490740743</v>
      </c>
    </row>
    <row r="2185" spans="1:19" ht="32" x14ac:dyDescent="0.2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02"/>
        <v>11</v>
      </c>
      <c r="O2185" t="s">
        <v>8265</v>
      </c>
      <c r="P2185">
        <f t="shared" si="103"/>
        <v>46.18</v>
      </c>
      <c r="Q2185" s="11" t="s">
        <v>8322</v>
      </c>
      <c r="R2185" t="s">
        <v>8338</v>
      </c>
      <c r="S2185" s="16">
        <f t="shared" si="104"/>
        <v>42110.153043981481</v>
      </c>
    </row>
    <row r="2186" spans="1:19" ht="48" x14ac:dyDescent="0.2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02"/>
        <v>143</v>
      </c>
      <c r="O2186" t="s">
        <v>8301</v>
      </c>
      <c r="P2186">
        <f t="shared" si="103"/>
        <v>51.6</v>
      </c>
      <c r="Q2186" s="11" t="s">
        <v>8324</v>
      </c>
      <c r="R2186" t="s">
        <v>8325</v>
      </c>
      <c r="S2186" s="16">
        <f t="shared" si="104"/>
        <v>42783.459398148145</v>
      </c>
    </row>
    <row r="2187" spans="1:19" ht="16" x14ac:dyDescent="0.2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02"/>
        <v>41</v>
      </c>
      <c r="O2187" t="s">
        <v>8276</v>
      </c>
      <c r="P2187">
        <f t="shared" si="103"/>
        <v>28.58</v>
      </c>
      <c r="Q2187" s="11" t="s">
        <v>8328</v>
      </c>
      <c r="R2187" t="s">
        <v>8351</v>
      </c>
      <c r="S2187" s="16">
        <f t="shared" si="104"/>
        <v>41276.496840277774</v>
      </c>
    </row>
    <row r="2188" spans="1:19" ht="32" x14ac:dyDescent="0.2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02"/>
        <v>171</v>
      </c>
      <c r="O2188" t="s">
        <v>8277</v>
      </c>
      <c r="P2188">
        <f t="shared" si="103"/>
        <v>31.34</v>
      </c>
      <c r="Q2188" s="11" t="s">
        <v>8328</v>
      </c>
      <c r="R2188" t="s">
        <v>8329</v>
      </c>
      <c r="S2188" s="16">
        <f t="shared" si="104"/>
        <v>41088.691493055558</v>
      </c>
    </row>
    <row r="2189" spans="1:19" ht="48" x14ac:dyDescent="0.2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02"/>
        <v>128</v>
      </c>
      <c r="O2189" t="s">
        <v>8267</v>
      </c>
      <c r="P2189">
        <f t="shared" si="103"/>
        <v>183.29</v>
      </c>
      <c r="Q2189" s="11" t="s">
        <v>8322</v>
      </c>
      <c r="R2189" t="s">
        <v>8323</v>
      </c>
      <c r="S2189" s="16">
        <f t="shared" si="104"/>
        <v>42113.981446759266</v>
      </c>
    </row>
    <row r="2190" spans="1:19" ht="48" x14ac:dyDescent="0.2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02"/>
        <v>128</v>
      </c>
      <c r="O2190" t="s">
        <v>8303</v>
      </c>
      <c r="P2190">
        <f t="shared" si="103"/>
        <v>37.65</v>
      </c>
      <c r="Q2190" s="11" t="s">
        <v>8324</v>
      </c>
      <c r="R2190" t="s">
        <v>8336</v>
      </c>
      <c r="S2190" s="16">
        <f t="shared" si="104"/>
        <v>41912.650729166664</v>
      </c>
    </row>
    <row r="2191" spans="1:19" ht="16" x14ac:dyDescent="0.2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02"/>
        <v>128</v>
      </c>
      <c r="O2191" t="s">
        <v>8269</v>
      </c>
      <c r="P2191">
        <f t="shared" si="103"/>
        <v>49.23</v>
      </c>
      <c r="Q2191" s="11" t="s">
        <v>8324</v>
      </c>
      <c r="R2191" t="s">
        <v>8327</v>
      </c>
      <c r="S2191" s="16">
        <f t="shared" si="104"/>
        <v>42521.654328703706</v>
      </c>
    </row>
    <row r="2192" spans="1:19" ht="32" x14ac:dyDescent="0.2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02"/>
        <v>36</v>
      </c>
      <c r="O2192" t="s">
        <v>8303</v>
      </c>
      <c r="P2192">
        <f t="shared" si="103"/>
        <v>127.6</v>
      </c>
      <c r="Q2192" s="11" t="s">
        <v>8324</v>
      </c>
      <c r="R2192" t="s">
        <v>8336</v>
      </c>
      <c r="S2192" s="16">
        <f t="shared" si="104"/>
        <v>42450.88282407407</v>
      </c>
    </row>
    <row r="2193" spans="1:19" ht="48" x14ac:dyDescent="0.2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02"/>
        <v>128</v>
      </c>
      <c r="O2193" t="s">
        <v>8269</v>
      </c>
      <c r="P2193">
        <f t="shared" si="103"/>
        <v>47.22</v>
      </c>
      <c r="Q2193" s="11" t="s">
        <v>8324</v>
      </c>
      <c r="R2193" t="s">
        <v>8327</v>
      </c>
      <c r="S2193" s="16">
        <f t="shared" si="104"/>
        <v>42443.802361111113</v>
      </c>
    </row>
    <row r="2194" spans="1:19" ht="48" x14ac:dyDescent="0.2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02"/>
        <v>127</v>
      </c>
      <c r="O2194" t="s">
        <v>8274</v>
      </c>
      <c r="P2194">
        <f t="shared" si="103"/>
        <v>45.46</v>
      </c>
      <c r="Q2194" s="11" t="s">
        <v>8328</v>
      </c>
      <c r="R2194" t="s">
        <v>8332</v>
      </c>
      <c r="S2194" s="16">
        <f t="shared" si="104"/>
        <v>40679.743067129632</v>
      </c>
    </row>
    <row r="2195" spans="1:19" ht="48" x14ac:dyDescent="0.2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02"/>
        <v>212</v>
      </c>
      <c r="O2195" t="s">
        <v>8296</v>
      </c>
      <c r="P2195">
        <f t="shared" si="103"/>
        <v>13.54</v>
      </c>
      <c r="Q2195" s="11" t="s">
        <v>8320</v>
      </c>
      <c r="R2195" t="s">
        <v>8321</v>
      </c>
      <c r="S2195" s="16">
        <f t="shared" si="104"/>
        <v>41767.650347222225</v>
      </c>
    </row>
    <row r="2196" spans="1:19" ht="48" x14ac:dyDescent="0.2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02"/>
        <v>127</v>
      </c>
      <c r="O2196" t="s">
        <v>8301</v>
      </c>
      <c r="P2196">
        <f t="shared" si="103"/>
        <v>50.88</v>
      </c>
      <c r="Q2196" s="11" t="s">
        <v>8324</v>
      </c>
      <c r="R2196" t="s">
        <v>8325</v>
      </c>
      <c r="S2196" s="16">
        <f t="shared" si="104"/>
        <v>42228.044664351852</v>
      </c>
    </row>
    <row r="2197" spans="1:19" ht="32" x14ac:dyDescent="0.2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02"/>
        <v>127</v>
      </c>
      <c r="O2197" t="s">
        <v>8277</v>
      </c>
      <c r="P2197">
        <f t="shared" si="103"/>
        <v>48.85</v>
      </c>
      <c r="Q2197" s="11" t="s">
        <v>8328</v>
      </c>
      <c r="R2197" t="s">
        <v>8329</v>
      </c>
      <c r="S2197" s="16">
        <f t="shared" si="104"/>
        <v>41402.558819444443</v>
      </c>
    </row>
    <row r="2198" spans="1:19" ht="32" x14ac:dyDescent="0.2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02"/>
        <v>180</v>
      </c>
      <c r="O2198" t="s">
        <v>8277</v>
      </c>
      <c r="P2198">
        <f t="shared" si="103"/>
        <v>26.27</v>
      </c>
      <c r="Q2198" s="11" t="s">
        <v>8328</v>
      </c>
      <c r="R2198" t="s">
        <v>8329</v>
      </c>
      <c r="S2198" s="16">
        <f t="shared" si="104"/>
        <v>41145.719305555554</v>
      </c>
    </row>
    <row r="2199" spans="1:19" ht="48" x14ac:dyDescent="0.2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02"/>
        <v>105</v>
      </c>
      <c r="O2199" t="s">
        <v>8269</v>
      </c>
      <c r="P2199">
        <f t="shared" si="103"/>
        <v>39.380000000000003</v>
      </c>
      <c r="Q2199" s="11" t="s">
        <v>8324</v>
      </c>
      <c r="R2199" t="s">
        <v>8327</v>
      </c>
      <c r="S2199" s="16">
        <f t="shared" si="104"/>
        <v>42222.730034722219</v>
      </c>
    </row>
    <row r="2200" spans="1:19" ht="32" x14ac:dyDescent="0.2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02"/>
        <v>126</v>
      </c>
      <c r="O2200" t="s">
        <v>8269</v>
      </c>
      <c r="P2200">
        <f t="shared" si="103"/>
        <v>74.12</v>
      </c>
      <c r="Q2200" s="11" t="s">
        <v>8324</v>
      </c>
      <c r="R2200" t="s">
        <v>8327</v>
      </c>
      <c r="S2200" s="16">
        <f t="shared" si="104"/>
        <v>41891.96503472222</v>
      </c>
    </row>
    <row r="2201" spans="1:19" ht="48" x14ac:dyDescent="0.2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02"/>
        <v>126</v>
      </c>
      <c r="O2201" t="s">
        <v>8269</v>
      </c>
      <c r="P2201">
        <f t="shared" si="103"/>
        <v>25.69</v>
      </c>
      <c r="Q2201" s="11" t="s">
        <v>8324</v>
      </c>
      <c r="R2201" t="s">
        <v>8327</v>
      </c>
      <c r="S2201" s="16">
        <f t="shared" si="104"/>
        <v>42608.36583333333</v>
      </c>
    </row>
    <row r="2202" spans="1:19" ht="48" x14ac:dyDescent="0.2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02"/>
        <v>105</v>
      </c>
      <c r="O2202" t="s">
        <v>8269</v>
      </c>
      <c r="P2202">
        <f t="shared" si="103"/>
        <v>139.56</v>
      </c>
      <c r="Q2202" s="11" t="s">
        <v>8324</v>
      </c>
      <c r="R2202" t="s">
        <v>8327</v>
      </c>
      <c r="S2202" s="16">
        <f t="shared" si="104"/>
        <v>42375.114988425921</v>
      </c>
    </row>
    <row r="2203" spans="1:19" ht="32" x14ac:dyDescent="0.2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02"/>
        <v>114</v>
      </c>
      <c r="O2203" t="s">
        <v>8277</v>
      </c>
      <c r="P2203">
        <f t="shared" si="103"/>
        <v>65.84</v>
      </c>
      <c r="Q2203" s="11" t="s">
        <v>8328</v>
      </c>
      <c r="R2203" t="s">
        <v>8329</v>
      </c>
      <c r="S2203" s="16">
        <f t="shared" si="104"/>
        <v>40970.750034722223</v>
      </c>
    </row>
    <row r="2204" spans="1:19" ht="48" x14ac:dyDescent="0.2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02"/>
        <v>2</v>
      </c>
      <c r="O2204" t="s">
        <v>8268</v>
      </c>
      <c r="P2204">
        <f t="shared" si="103"/>
        <v>113.64</v>
      </c>
      <c r="Q2204" s="11" t="s">
        <v>8322</v>
      </c>
      <c r="R2204" t="s">
        <v>8340</v>
      </c>
      <c r="S2204" s="16">
        <f t="shared" si="104"/>
        <v>40750.710104166668</v>
      </c>
    </row>
    <row r="2205" spans="1:19" ht="48" x14ac:dyDescent="0.2">
      <c r="A2205">
        <v>2203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02"/>
        <v>104</v>
      </c>
      <c r="O2205" t="s">
        <v>8269</v>
      </c>
      <c r="P2205">
        <f t="shared" si="103"/>
        <v>59.52</v>
      </c>
      <c r="Q2205" s="11" t="s">
        <v>8324</v>
      </c>
      <c r="R2205" t="s">
        <v>8327</v>
      </c>
      <c r="S2205" s="16">
        <f t="shared" si="104"/>
        <v>42277.583472222221</v>
      </c>
    </row>
    <row r="2206" spans="1:19" ht="32" x14ac:dyDescent="0.2">
      <c r="A2206">
        <v>2204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02"/>
        <v>100</v>
      </c>
      <c r="O2206" t="s">
        <v>8269</v>
      </c>
      <c r="P2206">
        <f t="shared" si="103"/>
        <v>62.5</v>
      </c>
      <c r="Q2206" s="11" t="s">
        <v>8324</v>
      </c>
      <c r="R2206" t="s">
        <v>8327</v>
      </c>
      <c r="S2206" s="16">
        <f t="shared" si="104"/>
        <v>41788.58997685185</v>
      </c>
    </row>
    <row r="2207" spans="1:19" ht="48" x14ac:dyDescent="0.2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02"/>
        <v>156</v>
      </c>
      <c r="O2207" t="s">
        <v>8269</v>
      </c>
      <c r="P2207">
        <f t="shared" si="103"/>
        <v>51.92</v>
      </c>
      <c r="Q2207" s="11" t="s">
        <v>8324</v>
      </c>
      <c r="R2207" t="s">
        <v>8327</v>
      </c>
      <c r="S2207" s="16">
        <f t="shared" si="104"/>
        <v>42360.887835648144</v>
      </c>
    </row>
    <row r="2208" spans="1:19" ht="48" x14ac:dyDescent="0.2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02"/>
        <v>12</v>
      </c>
      <c r="O2208" t="s">
        <v>8270</v>
      </c>
      <c r="P2208">
        <f t="shared" si="103"/>
        <v>49.8</v>
      </c>
      <c r="Q2208" s="11" t="s">
        <v>8309</v>
      </c>
      <c r="R2208" t="s">
        <v>8343</v>
      </c>
      <c r="S2208" s="16">
        <f t="shared" si="104"/>
        <v>42507.29932870371</v>
      </c>
    </row>
    <row r="2209" spans="1:19" ht="48" x14ac:dyDescent="0.2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02"/>
        <v>104</v>
      </c>
      <c r="O2209" t="s">
        <v>8269</v>
      </c>
      <c r="P2209">
        <f t="shared" si="103"/>
        <v>27.07</v>
      </c>
      <c r="Q2209" s="11" t="s">
        <v>8324</v>
      </c>
      <c r="R2209" t="s">
        <v>8327</v>
      </c>
      <c r="S2209" s="16">
        <f t="shared" si="104"/>
        <v>42026.920428240745</v>
      </c>
    </row>
    <row r="2210" spans="1:19" ht="48" x14ac:dyDescent="0.2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02"/>
        <v>5</v>
      </c>
      <c r="O2210" t="s">
        <v>8303</v>
      </c>
      <c r="P2210">
        <f t="shared" si="103"/>
        <v>88.64</v>
      </c>
      <c r="Q2210" s="11" t="s">
        <v>8324</v>
      </c>
      <c r="R2210" t="s">
        <v>8336</v>
      </c>
      <c r="S2210" s="16">
        <f t="shared" si="104"/>
        <v>42682.67768518519</v>
      </c>
    </row>
    <row r="2211" spans="1:19" ht="48" x14ac:dyDescent="0.2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02"/>
        <v>145</v>
      </c>
      <c r="O2211" t="s">
        <v>8263</v>
      </c>
      <c r="P2211">
        <f t="shared" si="103"/>
        <v>56.14</v>
      </c>
      <c r="Q2211" s="11" t="s">
        <v>8322</v>
      </c>
      <c r="R2211" t="s">
        <v>8333</v>
      </c>
      <c r="S2211" s="16">
        <f t="shared" si="104"/>
        <v>42175.816365740742</v>
      </c>
    </row>
    <row r="2212" spans="1:19" ht="48" x14ac:dyDescent="0.2">
      <c r="A2212">
        <v>2210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02"/>
        <v>102</v>
      </c>
      <c r="O2212" t="s">
        <v>8277</v>
      </c>
      <c r="P2212">
        <f t="shared" si="103"/>
        <v>42.24</v>
      </c>
      <c r="Q2212" s="11" t="s">
        <v>8328</v>
      </c>
      <c r="R2212" t="s">
        <v>8329</v>
      </c>
      <c r="S2212" s="16">
        <f t="shared" si="104"/>
        <v>41925.906689814816</v>
      </c>
    </row>
    <row r="2213" spans="1:19" ht="48" x14ac:dyDescent="0.2">
      <c r="A2213">
        <v>2211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02"/>
        <v>175</v>
      </c>
      <c r="O2213" t="s">
        <v>8269</v>
      </c>
      <c r="P2213">
        <f t="shared" si="103"/>
        <v>68.06</v>
      </c>
      <c r="Q2213" s="11" t="s">
        <v>8324</v>
      </c>
      <c r="R2213" t="s">
        <v>8327</v>
      </c>
      <c r="S2213" s="16">
        <f t="shared" si="104"/>
        <v>42003.948425925926</v>
      </c>
    </row>
    <row r="2214" spans="1:19" ht="32" x14ac:dyDescent="0.2">
      <c r="A2214">
        <v>2212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02"/>
        <v>4</v>
      </c>
      <c r="O2214" t="s">
        <v>8269</v>
      </c>
      <c r="P2214">
        <f t="shared" si="103"/>
        <v>175</v>
      </c>
      <c r="Q2214" s="11" t="s">
        <v>8324</v>
      </c>
      <c r="R2214" t="s">
        <v>8327</v>
      </c>
      <c r="S2214" s="16">
        <f t="shared" si="104"/>
        <v>42508.179965277777</v>
      </c>
    </row>
    <row r="2215" spans="1:19" ht="48" x14ac:dyDescent="0.2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02"/>
        <v>0</v>
      </c>
      <c r="O2215" t="s">
        <v>8282</v>
      </c>
      <c r="P2215">
        <f t="shared" si="103"/>
        <v>306</v>
      </c>
      <c r="Q2215" s="11" t="s">
        <v>8320</v>
      </c>
      <c r="R2215" t="s">
        <v>8346</v>
      </c>
      <c r="S2215" s="16">
        <f t="shared" si="104"/>
        <v>42252.277615740735</v>
      </c>
    </row>
    <row r="2216" spans="1:19" ht="48" x14ac:dyDescent="0.2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02"/>
        <v>163</v>
      </c>
      <c r="O2216" t="s">
        <v>8269</v>
      </c>
      <c r="P2216">
        <f t="shared" si="103"/>
        <v>58.1</v>
      </c>
      <c r="Q2216" s="11" t="s">
        <v>8324</v>
      </c>
      <c r="R2216" t="s">
        <v>8327</v>
      </c>
      <c r="S2216" s="16">
        <f t="shared" si="104"/>
        <v>40644.159259259257</v>
      </c>
    </row>
    <row r="2217" spans="1:19" ht="48" x14ac:dyDescent="0.2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02"/>
        <v>122</v>
      </c>
      <c r="O2217" t="s">
        <v>8269</v>
      </c>
      <c r="P2217">
        <f t="shared" si="103"/>
        <v>60.9</v>
      </c>
      <c r="Q2217" s="11" t="s">
        <v>8324</v>
      </c>
      <c r="R2217" t="s">
        <v>8327</v>
      </c>
      <c r="S2217" s="16">
        <f t="shared" si="104"/>
        <v>42036.24428240741</v>
      </c>
    </row>
    <row r="2218" spans="1:19" ht="48" x14ac:dyDescent="0.2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02"/>
        <v>180</v>
      </c>
      <c r="O2218" t="s">
        <v>8269</v>
      </c>
      <c r="P2218">
        <f t="shared" si="103"/>
        <v>43.5</v>
      </c>
      <c r="Q2218" s="11" t="s">
        <v>8324</v>
      </c>
      <c r="R2218" t="s">
        <v>8327</v>
      </c>
      <c r="S2218" s="16">
        <f t="shared" si="104"/>
        <v>41923.354351851849</v>
      </c>
    </row>
    <row r="2219" spans="1:19" ht="48" x14ac:dyDescent="0.2">
      <c r="A2219">
        <v>2217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02"/>
        <v>5</v>
      </c>
      <c r="O2219" t="s">
        <v>8281</v>
      </c>
      <c r="P2219">
        <f t="shared" si="103"/>
        <v>71.59</v>
      </c>
      <c r="Q2219" s="11" t="s">
        <v>8317</v>
      </c>
      <c r="R2219" t="s">
        <v>8345</v>
      </c>
      <c r="S2219" s="16">
        <f t="shared" si="104"/>
        <v>42328.779224537036</v>
      </c>
    </row>
    <row r="2220" spans="1:19" ht="48" x14ac:dyDescent="0.2">
      <c r="A2220">
        <v>2218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02"/>
        <v>2</v>
      </c>
      <c r="O2220" t="s">
        <v>8282</v>
      </c>
      <c r="P2220">
        <f t="shared" si="103"/>
        <v>202.83</v>
      </c>
      <c r="Q2220" s="11" t="s">
        <v>8320</v>
      </c>
      <c r="R2220" t="s">
        <v>8346</v>
      </c>
      <c r="S2220" s="16">
        <f t="shared" si="104"/>
        <v>42338.675381944442</v>
      </c>
    </row>
    <row r="2221" spans="1:19" ht="48" x14ac:dyDescent="0.2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02"/>
        <v>124</v>
      </c>
      <c r="O2221" t="s">
        <v>8269</v>
      </c>
      <c r="P2221">
        <f t="shared" si="103"/>
        <v>45.04</v>
      </c>
      <c r="Q2221" s="11" t="s">
        <v>8324</v>
      </c>
      <c r="R2221" t="s">
        <v>8327</v>
      </c>
      <c r="S2221" s="16">
        <f t="shared" si="104"/>
        <v>42011.202581018515</v>
      </c>
    </row>
    <row r="2222" spans="1:19" ht="32" x14ac:dyDescent="0.2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02"/>
        <v>101</v>
      </c>
      <c r="O2222" t="s">
        <v>8274</v>
      </c>
      <c r="P2222">
        <f t="shared" si="103"/>
        <v>52.83</v>
      </c>
      <c r="Q2222" s="11" t="s">
        <v>8328</v>
      </c>
      <c r="R2222" t="s">
        <v>8332</v>
      </c>
      <c r="S2222" s="16">
        <f t="shared" si="104"/>
        <v>41607.83085648148</v>
      </c>
    </row>
    <row r="2223" spans="1:19" ht="32" x14ac:dyDescent="0.2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02"/>
        <v>120</v>
      </c>
      <c r="O2223" t="s">
        <v>8267</v>
      </c>
      <c r="P2223">
        <f t="shared" si="103"/>
        <v>48.09</v>
      </c>
      <c r="Q2223" s="11" t="s">
        <v>8322</v>
      </c>
      <c r="R2223" t="s">
        <v>8323</v>
      </c>
      <c r="S2223" s="16">
        <f t="shared" si="104"/>
        <v>41648.396192129629</v>
      </c>
    </row>
    <row r="2224" spans="1:19" ht="48" x14ac:dyDescent="0.2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02"/>
        <v>24</v>
      </c>
      <c r="O2224" t="s">
        <v>8276</v>
      </c>
      <c r="P2224">
        <f t="shared" si="103"/>
        <v>109.18</v>
      </c>
      <c r="Q2224" s="11" t="s">
        <v>8328</v>
      </c>
      <c r="R2224" t="s">
        <v>8351</v>
      </c>
      <c r="S2224" s="16">
        <f t="shared" si="104"/>
        <v>40088.105393518519</v>
      </c>
    </row>
    <row r="2225" spans="1:19" ht="32" x14ac:dyDescent="0.2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02"/>
        <v>100</v>
      </c>
      <c r="O2225" t="s">
        <v>8275</v>
      </c>
      <c r="P2225">
        <f t="shared" si="103"/>
        <v>50</v>
      </c>
      <c r="Q2225" s="11" t="s">
        <v>8328</v>
      </c>
      <c r="R2225" t="s">
        <v>8337</v>
      </c>
      <c r="S2225" s="16">
        <f t="shared" si="104"/>
        <v>42291.581377314811</v>
      </c>
    </row>
    <row r="2226" spans="1:19" ht="48" x14ac:dyDescent="0.2">
      <c r="A2226">
        <v>2224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02"/>
        <v>141</v>
      </c>
      <c r="O2226" t="s">
        <v>8269</v>
      </c>
      <c r="P2226">
        <f t="shared" si="103"/>
        <v>52.17</v>
      </c>
      <c r="Q2226" s="11" t="s">
        <v>8324</v>
      </c>
      <c r="R2226" t="s">
        <v>8327</v>
      </c>
      <c r="S2226" s="16">
        <f t="shared" si="104"/>
        <v>42423.050613425927</v>
      </c>
    </row>
    <row r="2227" spans="1:19" ht="48" x14ac:dyDescent="0.2">
      <c r="A2227">
        <v>2225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02"/>
        <v>100</v>
      </c>
      <c r="O2227" t="s">
        <v>8290</v>
      </c>
      <c r="P2227">
        <f t="shared" si="103"/>
        <v>42.86</v>
      </c>
      <c r="Q2227" s="11" t="s">
        <v>8328</v>
      </c>
      <c r="R2227" t="s">
        <v>8339</v>
      </c>
      <c r="S2227" s="16">
        <f t="shared" si="104"/>
        <v>40688.024618055555</v>
      </c>
    </row>
    <row r="2228" spans="1:19" ht="48" x14ac:dyDescent="0.2">
      <c r="A2228">
        <v>2226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02"/>
        <v>133</v>
      </c>
      <c r="O2228" t="s">
        <v>8277</v>
      </c>
      <c r="P2228">
        <f t="shared" si="103"/>
        <v>28.57</v>
      </c>
      <c r="Q2228" s="11" t="s">
        <v>8328</v>
      </c>
      <c r="R2228" t="s">
        <v>8329</v>
      </c>
      <c r="S2228" s="16">
        <f t="shared" si="104"/>
        <v>42058.941736111112</v>
      </c>
    </row>
    <row r="2229" spans="1:19" ht="32" x14ac:dyDescent="0.2">
      <c r="A2229">
        <v>2227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02"/>
        <v>120</v>
      </c>
      <c r="O2229" t="s">
        <v>8269</v>
      </c>
      <c r="P2229">
        <f t="shared" si="103"/>
        <v>66.67</v>
      </c>
      <c r="Q2229" s="11" t="s">
        <v>8324</v>
      </c>
      <c r="R2229" t="s">
        <v>8327</v>
      </c>
      <c r="S2229" s="16">
        <f t="shared" si="104"/>
        <v>42026.924976851849</v>
      </c>
    </row>
    <row r="2230" spans="1:19" ht="32" x14ac:dyDescent="0.2">
      <c r="A2230">
        <v>2228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02"/>
        <v>171</v>
      </c>
      <c r="O2230" t="s">
        <v>8269</v>
      </c>
      <c r="P2230">
        <f t="shared" si="103"/>
        <v>52.17</v>
      </c>
      <c r="Q2230" s="11" t="s">
        <v>8324</v>
      </c>
      <c r="R2230" t="s">
        <v>8327</v>
      </c>
      <c r="S2230" s="16">
        <f t="shared" si="104"/>
        <v>42452.916481481487</v>
      </c>
    </row>
    <row r="2231" spans="1:19" ht="16" x14ac:dyDescent="0.2">
      <c r="A2231">
        <v>2229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02"/>
        <v>100</v>
      </c>
      <c r="O2231" t="s">
        <v>8269</v>
      </c>
      <c r="P2231">
        <f t="shared" si="103"/>
        <v>31.58</v>
      </c>
      <c r="Q2231" s="11" t="s">
        <v>8324</v>
      </c>
      <c r="R2231" t="s">
        <v>8327</v>
      </c>
      <c r="S2231" s="16">
        <f t="shared" si="104"/>
        <v>41822.90488425926</v>
      </c>
    </row>
    <row r="2232" spans="1:19" ht="48" x14ac:dyDescent="0.2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02"/>
        <v>120</v>
      </c>
      <c r="O2232" t="s">
        <v>8269</v>
      </c>
      <c r="P2232">
        <f t="shared" si="103"/>
        <v>31.5</v>
      </c>
      <c r="Q2232" s="11" t="s">
        <v>8324</v>
      </c>
      <c r="R2232" t="s">
        <v>8327</v>
      </c>
      <c r="S2232" s="16">
        <f t="shared" si="104"/>
        <v>41808.198518518519</v>
      </c>
    </row>
    <row r="2233" spans="1:19" ht="32" x14ac:dyDescent="0.2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02"/>
        <v>239</v>
      </c>
      <c r="O2233" t="s">
        <v>8269</v>
      </c>
      <c r="P2233">
        <f t="shared" si="103"/>
        <v>26.02</v>
      </c>
      <c r="Q2233" s="11" t="s">
        <v>8324</v>
      </c>
      <c r="R2233" t="s">
        <v>8327</v>
      </c>
      <c r="S2233" s="16">
        <f t="shared" si="104"/>
        <v>42032.716145833328</v>
      </c>
    </row>
    <row r="2234" spans="1:19" ht="32" x14ac:dyDescent="0.2">
      <c r="A2234">
        <v>2232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02"/>
        <v>119</v>
      </c>
      <c r="O2234" t="s">
        <v>8277</v>
      </c>
      <c r="P2234">
        <f t="shared" si="103"/>
        <v>27.56</v>
      </c>
      <c r="Q2234" s="11" t="s">
        <v>8328</v>
      </c>
      <c r="R2234" t="s">
        <v>8329</v>
      </c>
      <c r="S2234" s="16">
        <f t="shared" si="104"/>
        <v>41025.874201388891</v>
      </c>
    </row>
    <row r="2235" spans="1:19" ht="48" x14ac:dyDescent="0.2">
      <c r="A2235">
        <v>2233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02"/>
        <v>30</v>
      </c>
      <c r="O2235" t="s">
        <v>8301</v>
      </c>
      <c r="P2235">
        <f t="shared" si="103"/>
        <v>237</v>
      </c>
      <c r="Q2235" s="11" t="s">
        <v>8324</v>
      </c>
      <c r="R2235" t="s">
        <v>8325</v>
      </c>
      <c r="S2235" s="16">
        <f t="shared" si="104"/>
        <v>42006.908692129626</v>
      </c>
    </row>
    <row r="2236" spans="1:19" ht="48" x14ac:dyDescent="0.2">
      <c r="A2236">
        <v>2234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02"/>
        <v>108</v>
      </c>
      <c r="O2236" t="s">
        <v>8269</v>
      </c>
      <c r="P2236">
        <f t="shared" si="103"/>
        <v>79</v>
      </c>
      <c r="Q2236" s="11" t="s">
        <v>8324</v>
      </c>
      <c r="R2236" t="s">
        <v>8327</v>
      </c>
      <c r="S2236" s="16">
        <f t="shared" si="104"/>
        <v>41856.715069444443</v>
      </c>
    </row>
    <row r="2237" spans="1:19" ht="48" x14ac:dyDescent="0.2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02"/>
        <v>1</v>
      </c>
      <c r="O2237" t="s">
        <v>8301</v>
      </c>
      <c r="P2237">
        <f t="shared" si="103"/>
        <v>56.34</v>
      </c>
      <c r="Q2237" s="11" t="s">
        <v>8324</v>
      </c>
      <c r="R2237" t="s">
        <v>8325</v>
      </c>
      <c r="S2237" s="16">
        <f t="shared" si="104"/>
        <v>42255.619351851856</v>
      </c>
    </row>
    <row r="2238" spans="1:19" ht="32" x14ac:dyDescent="0.2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02"/>
        <v>118</v>
      </c>
      <c r="O2238" t="s">
        <v>8274</v>
      </c>
      <c r="P2238">
        <f t="shared" si="103"/>
        <v>47.2</v>
      </c>
      <c r="Q2238" s="11" t="s">
        <v>8328</v>
      </c>
      <c r="R2238" t="s">
        <v>8332</v>
      </c>
      <c r="S2238" s="16">
        <f t="shared" si="104"/>
        <v>41243.367303240739</v>
      </c>
    </row>
    <row r="2239" spans="1:19" ht="32" x14ac:dyDescent="0.2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02"/>
        <v>118</v>
      </c>
      <c r="O2239" t="s">
        <v>8290</v>
      </c>
      <c r="P2239">
        <f t="shared" si="103"/>
        <v>47</v>
      </c>
      <c r="Q2239" s="11" t="s">
        <v>8328</v>
      </c>
      <c r="R2239" t="s">
        <v>8339</v>
      </c>
      <c r="S2239" s="16">
        <f t="shared" si="104"/>
        <v>41802.757719907408</v>
      </c>
    </row>
    <row r="2240" spans="1:19" ht="48" x14ac:dyDescent="0.2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02"/>
        <v>131</v>
      </c>
      <c r="O2240" t="s">
        <v>8269</v>
      </c>
      <c r="P2240">
        <f t="shared" si="103"/>
        <v>97.92</v>
      </c>
      <c r="Q2240" s="11" t="s">
        <v>8324</v>
      </c>
      <c r="R2240" t="s">
        <v>8327</v>
      </c>
      <c r="S2240" s="16">
        <f t="shared" si="104"/>
        <v>41974.743148148147</v>
      </c>
    </row>
    <row r="2241" spans="1:19" ht="32" x14ac:dyDescent="0.2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02"/>
        <v>8</v>
      </c>
      <c r="O2241" t="s">
        <v>8280</v>
      </c>
      <c r="P2241">
        <f t="shared" si="103"/>
        <v>23.96</v>
      </c>
      <c r="Q2241" s="11" t="s">
        <v>8317</v>
      </c>
      <c r="R2241" t="s">
        <v>8335</v>
      </c>
      <c r="S2241" s="16">
        <f t="shared" si="104"/>
        <v>42151.189525462964</v>
      </c>
    </row>
    <row r="2242" spans="1:19" ht="32" x14ac:dyDescent="0.2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05" xml:space="preserve"> ROUND(E2242/D2242*100,0)</f>
        <v>39</v>
      </c>
      <c r="O2242" t="s">
        <v>8282</v>
      </c>
      <c r="P2242">
        <f t="shared" ref="P2242:P2305" si="106">IFERROR(ROUND(E2242/L2242,2),0)</f>
        <v>83.57</v>
      </c>
      <c r="Q2242" s="11" t="s">
        <v>8320</v>
      </c>
      <c r="R2242" t="s">
        <v>8346</v>
      </c>
      <c r="S2242" s="16">
        <f t="shared" ref="S2242:S2305" si="107">(((J2242/60)/60)/24)+DATE(1970,1,1)</f>
        <v>42240.840289351851</v>
      </c>
    </row>
    <row r="2243" spans="1:19" ht="32" x14ac:dyDescent="0.2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05"/>
        <v>117</v>
      </c>
      <c r="O2243" t="s">
        <v>8269</v>
      </c>
      <c r="P2243">
        <f t="shared" si="106"/>
        <v>44.92</v>
      </c>
      <c r="Q2243" s="11" t="s">
        <v>8324</v>
      </c>
      <c r="R2243" t="s">
        <v>8327</v>
      </c>
      <c r="S2243" s="16">
        <f t="shared" si="107"/>
        <v>41837.323009259257</v>
      </c>
    </row>
    <row r="2244" spans="1:19" ht="48" x14ac:dyDescent="0.2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05"/>
        <v>1165</v>
      </c>
      <c r="O2244" t="s">
        <v>8295</v>
      </c>
      <c r="P2244">
        <f t="shared" si="106"/>
        <v>41.61</v>
      </c>
      <c r="Q2244" s="11" t="s">
        <v>8317</v>
      </c>
      <c r="R2244" t="s">
        <v>8318</v>
      </c>
      <c r="S2244" s="16">
        <f t="shared" si="107"/>
        <v>42710.824618055558</v>
      </c>
    </row>
    <row r="2245" spans="1:19" ht="48" x14ac:dyDescent="0.2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05"/>
        <v>2</v>
      </c>
      <c r="O2245" t="s">
        <v>8271</v>
      </c>
      <c r="P2245">
        <f t="shared" si="106"/>
        <v>37.450000000000003</v>
      </c>
      <c r="Q2245" s="11" t="s">
        <v>8309</v>
      </c>
      <c r="R2245" t="s">
        <v>8311</v>
      </c>
      <c r="S2245" s="16">
        <f t="shared" si="107"/>
        <v>42746.096585648149</v>
      </c>
    </row>
    <row r="2246" spans="1:19" ht="48" x14ac:dyDescent="0.2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05"/>
        <v>17</v>
      </c>
      <c r="O2246" t="s">
        <v>8269</v>
      </c>
      <c r="P2246">
        <f t="shared" si="106"/>
        <v>82.57</v>
      </c>
      <c r="Q2246" s="11" t="s">
        <v>8324</v>
      </c>
      <c r="R2246" t="s">
        <v>8327</v>
      </c>
      <c r="S2246" s="16">
        <f t="shared" si="107"/>
        <v>41842.828680555554</v>
      </c>
    </row>
    <row r="2247" spans="1:19" ht="48" x14ac:dyDescent="0.2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05"/>
        <v>4</v>
      </c>
      <c r="O2247" t="s">
        <v>8282</v>
      </c>
      <c r="P2247">
        <f t="shared" si="106"/>
        <v>60.79</v>
      </c>
      <c r="Q2247" s="11" t="s">
        <v>8320</v>
      </c>
      <c r="R2247" t="s">
        <v>8346</v>
      </c>
      <c r="S2247" s="16">
        <f t="shared" si="107"/>
        <v>42061.154930555553</v>
      </c>
    </row>
    <row r="2248" spans="1:19" ht="48" x14ac:dyDescent="0.2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05"/>
        <v>115</v>
      </c>
      <c r="O2248" t="s">
        <v>8269</v>
      </c>
      <c r="P2248">
        <f t="shared" si="106"/>
        <v>50</v>
      </c>
      <c r="Q2248" s="11" t="s">
        <v>8324</v>
      </c>
      <c r="R2248" t="s">
        <v>8327</v>
      </c>
      <c r="S2248" s="16">
        <f t="shared" si="107"/>
        <v>41881.453587962962</v>
      </c>
    </row>
    <row r="2249" spans="1:19" ht="48" x14ac:dyDescent="0.2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05"/>
        <v>115</v>
      </c>
      <c r="O2249" t="s">
        <v>8303</v>
      </c>
      <c r="P2249">
        <f t="shared" si="106"/>
        <v>115</v>
      </c>
      <c r="Q2249" s="11" t="s">
        <v>8324</v>
      </c>
      <c r="R2249" t="s">
        <v>8336</v>
      </c>
      <c r="S2249" s="16">
        <f t="shared" si="107"/>
        <v>42531.980694444443</v>
      </c>
    </row>
    <row r="2250" spans="1:19" ht="48" x14ac:dyDescent="0.2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05"/>
        <v>46</v>
      </c>
      <c r="O2250" t="s">
        <v>8283</v>
      </c>
      <c r="P2250">
        <f t="shared" si="106"/>
        <v>88.31</v>
      </c>
      <c r="Q2250" s="11" t="s">
        <v>8314</v>
      </c>
      <c r="R2250" t="s">
        <v>8315</v>
      </c>
      <c r="S2250" s="16">
        <f t="shared" si="107"/>
        <v>41930.218657407408</v>
      </c>
    </row>
    <row r="2251" spans="1:19" ht="48" x14ac:dyDescent="0.2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05"/>
        <v>115</v>
      </c>
      <c r="O2251" t="s">
        <v>8283</v>
      </c>
      <c r="P2251">
        <f t="shared" si="106"/>
        <v>42.48</v>
      </c>
      <c r="Q2251" s="11" t="s">
        <v>8314</v>
      </c>
      <c r="R2251" t="s">
        <v>8315</v>
      </c>
      <c r="S2251" s="16">
        <f t="shared" si="107"/>
        <v>42505.955925925926</v>
      </c>
    </row>
    <row r="2252" spans="1:19" ht="16" x14ac:dyDescent="0.2">
      <c r="A2252">
        <v>2250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05"/>
        <v>115</v>
      </c>
      <c r="O2252" t="s">
        <v>8277</v>
      </c>
      <c r="P2252">
        <f t="shared" si="106"/>
        <v>57.25</v>
      </c>
      <c r="Q2252" s="11" t="s">
        <v>8328</v>
      </c>
      <c r="R2252" t="s">
        <v>8329</v>
      </c>
      <c r="S2252" s="16">
        <f t="shared" si="107"/>
        <v>40920.904895833337</v>
      </c>
    </row>
    <row r="2253" spans="1:19" ht="48" x14ac:dyDescent="0.2">
      <c r="A2253">
        <v>2251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05"/>
        <v>6</v>
      </c>
      <c r="O2253" t="s">
        <v>8301</v>
      </c>
      <c r="P2253">
        <f t="shared" si="106"/>
        <v>163.57</v>
      </c>
      <c r="Q2253" s="11" t="s">
        <v>8324</v>
      </c>
      <c r="R2253" t="s">
        <v>8325</v>
      </c>
      <c r="S2253" s="16">
        <f t="shared" si="107"/>
        <v>42787.862430555557</v>
      </c>
    </row>
    <row r="2254" spans="1:19" ht="48" x14ac:dyDescent="0.2">
      <c r="A2254">
        <v>2252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05"/>
        <v>115</v>
      </c>
      <c r="O2254" t="s">
        <v>8269</v>
      </c>
      <c r="P2254">
        <f t="shared" si="106"/>
        <v>18.77</v>
      </c>
      <c r="Q2254" s="11" t="s">
        <v>8324</v>
      </c>
      <c r="R2254" t="s">
        <v>8327</v>
      </c>
      <c r="S2254" s="16">
        <f t="shared" si="107"/>
        <v>42103.535254629634</v>
      </c>
    </row>
    <row r="2255" spans="1:19" ht="32" x14ac:dyDescent="0.2">
      <c r="A2255">
        <v>2253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05"/>
        <v>11</v>
      </c>
      <c r="O2255" t="s">
        <v>8303</v>
      </c>
      <c r="P2255">
        <f t="shared" si="106"/>
        <v>286.25</v>
      </c>
      <c r="Q2255" s="11" t="s">
        <v>8324</v>
      </c>
      <c r="R2255" t="s">
        <v>8336</v>
      </c>
      <c r="S2255" s="16">
        <f t="shared" si="107"/>
        <v>42009.493263888886</v>
      </c>
    </row>
    <row r="2256" spans="1:19" ht="48" x14ac:dyDescent="0.2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05"/>
        <v>38</v>
      </c>
      <c r="O2256" t="s">
        <v>8269</v>
      </c>
      <c r="P2256">
        <f t="shared" si="106"/>
        <v>81.569999999999993</v>
      </c>
      <c r="Q2256" s="11" t="s">
        <v>8324</v>
      </c>
      <c r="R2256" t="s">
        <v>8327</v>
      </c>
      <c r="S2256" s="16">
        <f t="shared" si="107"/>
        <v>41850.863252314812</v>
      </c>
    </row>
    <row r="2257" spans="1:19" ht="48" x14ac:dyDescent="0.2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05"/>
        <v>119</v>
      </c>
      <c r="O2257" t="s">
        <v>8269</v>
      </c>
      <c r="P2257">
        <f t="shared" si="106"/>
        <v>42.3</v>
      </c>
      <c r="Q2257" s="11" t="s">
        <v>8324</v>
      </c>
      <c r="R2257" t="s">
        <v>8327</v>
      </c>
      <c r="S2257" s="16">
        <f t="shared" si="107"/>
        <v>41884.599849537037</v>
      </c>
    </row>
    <row r="2258" spans="1:19" ht="48" x14ac:dyDescent="0.2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05"/>
        <v>152</v>
      </c>
      <c r="O2258" t="s">
        <v>8278</v>
      </c>
      <c r="P2258">
        <f t="shared" si="106"/>
        <v>42.22</v>
      </c>
      <c r="Q2258" s="11" t="s">
        <v>8328</v>
      </c>
      <c r="R2258" t="s">
        <v>8330</v>
      </c>
      <c r="S2258" s="16">
        <f t="shared" si="107"/>
        <v>41031.82163194444</v>
      </c>
    </row>
    <row r="2259" spans="1:19" ht="16" x14ac:dyDescent="0.2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05"/>
        <v>11</v>
      </c>
      <c r="O2259" t="s">
        <v>8271</v>
      </c>
      <c r="P2259">
        <f t="shared" si="106"/>
        <v>29.89</v>
      </c>
      <c r="Q2259" s="11" t="s">
        <v>8309</v>
      </c>
      <c r="R2259" t="s">
        <v>8311</v>
      </c>
      <c r="S2259" s="16">
        <f t="shared" si="107"/>
        <v>42611.613564814819</v>
      </c>
    </row>
    <row r="2260" spans="1:19" ht="48" x14ac:dyDescent="0.2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05"/>
        <v>1</v>
      </c>
      <c r="O2260" t="s">
        <v>8271</v>
      </c>
      <c r="P2260">
        <f t="shared" si="106"/>
        <v>102.73</v>
      </c>
      <c r="Q2260" s="11" t="s">
        <v>8309</v>
      </c>
      <c r="R2260" t="s">
        <v>8311</v>
      </c>
      <c r="S2260" s="16">
        <f t="shared" si="107"/>
        <v>41974.791990740734</v>
      </c>
    </row>
    <row r="2261" spans="1:19" ht="32" x14ac:dyDescent="0.2">
      <c r="A2261">
        <v>2259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05"/>
        <v>113</v>
      </c>
      <c r="O2261" t="s">
        <v>8274</v>
      </c>
      <c r="P2261">
        <f t="shared" si="106"/>
        <v>66.47</v>
      </c>
      <c r="Q2261" s="11" t="s">
        <v>8328</v>
      </c>
      <c r="R2261" t="s">
        <v>8332</v>
      </c>
      <c r="S2261" s="16">
        <f t="shared" si="107"/>
        <v>41321.339583333334</v>
      </c>
    </row>
    <row r="2262" spans="1:19" ht="48" x14ac:dyDescent="0.2">
      <c r="A2262">
        <v>2260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05"/>
        <v>103</v>
      </c>
      <c r="O2262" t="s">
        <v>8278</v>
      </c>
      <c r="P2262">
        <f t="shared" si="106"/>
        <v>33.24</v>
      </c>
      <c r="Q2262" s="11" t="s">
        <v>8328</v>
      </c>
      <c r="R2262" t="s">
        <v>8330</v>
      </c>
      <c r="S2262" s="16">
        <f t="shared" si="107"/>
        <v>40997.257222222222</v>
      </c>
    </row>
    <row r="2263" spans="1:19" ht="48" x14ac:dyDescent="0.2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05"/>
        <v>113</v>
      </c>
      <c r="O2263" t="s">
        <v>8269</v>
      </c>
      <c r="P2263">
        <f t="shared" si="106"/>
        <v>66.47</v>
      </c>
      <c r="Q2263" s="11" t="s">
        <v>8324</v>
      </c>
      <c r="R2263" t="s">
        <v>8327</v>
      </c>
      <c r="S2263" s="16">
        <f t="shared" si="107"/>
        <v>42661.132245370376</v>
      </c>
    </row>
    <row r="2264" spans="1:19" ht="32" x14ac:dyDescent="0.2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05"/>
        <v>23</v>
      </c>
      <c r="O2264" t="s">
        <v>8282</v>
      </c>
      <c r="P2264">
        <f t="shared" si="106"/>
        <v>56.3</v>
      </c>
      <c r="Q2264" s="11" t="s">
        <v>8320</v>
      </c>
      <c r="R2264" t="s">
        <v>8346</v>
      </c>
      <c r="S2264" s="16">
        <f t="shared" si="107"/>
        <v>42595.585358796292</v>
      </c>
    </row>
    <row r="2265" spans="1:19" ht="64" x14ac:dyDescent="0.2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05"/>
        <v>38</v>
      </c>
      <c r="O2265" t="s">
        <v>8269</v>
      </c>
      <c r="P2265">
        <f t="shared" si="106"/>
        <v>86.62</v>
      </c>
      <c r="Q2265" s="11" t="s">
        <v>8324</v>
      </c>
      <c r="R2265" t="s">
        <v>8327</v>
      </c>
      <c r="S2265" s="16">
        <f t="shared" si="107"/>
        <v>41865.878657407404</v>
      </c>
    </row>
    <row r="2266" spans="1:19" ht="48" x14ac:dyDescent="0.2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05"/>
        <v>102</v>
      </c>
      <c r="O2266" t="s">
        <v>8269</v>
      </c>
      <c r="P2266">
        <f t="shared" si="106"/>
        <v>59.21</v>
      </c>
      <c r="Q2266" s="11" t="s">
        <v>8324</v>
      </c>
      <c r="R2266" t="s">
        <v>8327</v>
      </c>
      <c r="S2266" s="16">
        <f t="shared" si="107"/>
        <v>42073.660694444443</v>
      </c>
    </row>
    <row r="2267" spans="1:19" ht="48" x14ac:dyDescent="0.2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05"/>
        <v>187</v>
      </c>
      <c r="O2267" t="s">
        <v>8277</v>
      </c>
      <c r="P2267">
        <f t="shared" si="106"/>
        <v>38.74</v>
      </c>
      <c r="Q2267" s="11" t="s">
        <v>8328</v>
      </c>
      <c r="R2267" t="s">
        <v>8329</v>
      </c>
      <c r="S2267" s="16">
        <f t="shared" si="107"/>
        <v>41059.118993055556</v>
      </c>
    </row>
    <row r="2268" spans="1:19" ht="48" x14ac:dyDescent="0.2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05"/>
        <v>112</v>
      </c>
      <c r="O2268" t="s">
        <v>8269</v>
      </c>
      <c r="P2268">
        <f t="shared" si="106"/>
        <v>58.95</v>
      </c>
      <c r="Q2268" s="11" t="s">
        <v>8324</v>
      </c>
      <c r="R2268" t="s">
        <v>8327</v>
      </c>
      <c r="S2268" s="16">
        <f t="shared" si="107"/>
        <v>42572.61681712963</v>
      </c>
    </row>
    <row r="2269" spans="1:19" ht="48" x14ac:dyDescent="0.2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05"/>
        <v>112</v>
      </c>
      <c r="O2269" t="s">
        <v>8269</v>
      </c>
      <c r="P2269">
        <f t="shared" si="106"/>
        <v>62.17</v>
      </c>
      <c r="Q2269" s="11" t="s">
        <v>8324</v>
      </c>
      <c r="R2269" t="s">
        <v>8327</v>
      </c>
      <c r="S2269" s="16">
        <f t="shared" si="107"/>
        <v>42374.651504629626</v>
      </c>
    </row>
    <row r="2270" spans="1:19" ht="32" x14ac:dyDescent="0.2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05"/>
        <v>106</v>
      </c>
      <c r="O2270" t="s">
        <v>8269</v>
      </c>
      <c r="P2270">
        <f t="shared" si="106"/>
        <v>61.94</v>
      </c>
      <c r="Q2270" s="11" t="s">
        <v>8324</v>
      </c>
      <c r="R2270" t="s">
        <v>8327</v>
      </c>
      <c r="S2270" s="16">
        <f t="shared" si="107"/>
        <v>42499.039629629624</v>
      </c>
    </row>
    <row r="2271" spans="1:19" ht="48" x14ac:dyDescent="0.2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05"/>
        <v>223</v>
      </c>
      <c r="O2271" t="s">
        <v>8269</v>
      </c>
      <c r="P2271">
        <f t="shared" si="106"/>
        <v>61.94</v>
      </c>
      <c r="Q2271" s="11" t="s">
        <v>8324</v>
      </c>
      <c r="R2271" t="s">
        <v>8327</v>
      </c>
      <c r="S2271" s="16">
        <f t="shared" si="107"/>
        <v>41830.545694444445</v>
      </c>
    </row>
    <row r="2272" spans="1:19" ht="48" x14ac:dyDescent="0.2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05"/>
        <v>171</v>
      </c>
      <c r="O2272" t="s">
        <v>8277</v>
      </c>
      <c r="P2272">
        <f t="shared" si="106"/>
        <v>35.840000000000003</v>
      </c>
      <c r="Q2272" s="11" t="s">
        <v>8328</v>
      </c>
      <c r="R2272" t="s">
        <v>8329</v>
      </c>
      <c r="S2272" s="16">
        <f t="shared" si="107"/>
        <v>40670.507326388892</v>
      </c>
    </row>
    <row r="2273" spans="1:19" ht="48" x14ac:dyDescent="0.2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05"/>
        <v>111</v>
      </c>
      <c r="O2273" t="s">
        <v>8269</v>
      </c>
      <c r="P2273">
        <f t="shared" si="106"/>
        <v>58.42</v>
      </c>
      <c r="Q2273" s="11" t="s">
        <v>8324</v>
      </c>
      <c r="R2273" t="s">
        <v>8327</v>
      </c>
      <c r="S2273" s="16">
        <f t="shared" si="107"/>
        <v>41869.740671296298</v>
      </c>
    </row>
    <row r="2274" spans="1:19" ht="48" x14ac:dyDescent="0.2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05"/>
        <v>4</v>
      </c>
      <c r="O2274" t="s">
        <v>8271</v>
      </c>
      <c r="P2274">
        <f t="shared" si="106"/>
        <v>65.180000000000007</v>
      </c>
      <c r="Q2274" s="11" t="s">
        <v>8309</v>
      </c>
      <c r="R2274" t="s">
        <v>8311</v>
      </c>
      <c r="S2274" s="16">
        <f t="shared" si="107"/>
        <v>42481.376597222217</v>
      </c>
    </row>
    <row r="2275" spans="1:19" ht="48" x14ac:dyDescent="0.2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05"/>
        <v>111</v>
      </c>
      <c r="O2275" t="s">
        <v>8264</v>
      </c>
      <c r="P2275">
        <f t="shared" si="106"/>
        <v>73.73</v>
      </c>
      <c r="Q2275" s="11" t="s">
        <v>8322</v>
      </c>
      <c r="R2275" t="s">
        <v>8344</v>
      </c>
      <c r="S2275" s="16">
        <f t="shared" si="107"/>
        <v>41065.858067129629</v>
      </c>
    </row>
    <row r="2276" spans="1:19" ht="48" x14ac:dyDescent="0.2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05"/>
        <v>221</v>
      </c>
      <c r="O2276" t="s">
        <v>8269</v>
      </c>
      <c r="P2276">
        <f t="shared" si="106"/>
        <v>61.39</v>
      </c>
      <c r="Q2276" s="11" t="s">
        <v>8324</v>
      </c>
      <c r="R2276" t="s">
        <v>8327</v>
      </c>
      <c r="S2276" s="16">
        <f t="shared" si="107"/>
        <v>42107.067557870367</v>
      </c>
    </row>
    <row r="2277" spans="1:19" ht="48" x14ac:dyDescent="0.2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05"/>
        <v>16</v>
      </c>
      <c r="O2277" t="s">
        <v>8269</v>
      </c>
      <c r="P2277">
        <f t="shared" si="106"/>
        <v>91.83</v>
      </c>
      <c r="Q2277" s="11" t="s">
        <v>8324</v>
      </c>
      <c r="R2277" t="s">
        <v>8327</v>
      </c>
      <c r="S2277" s="16">
        <f t="shared" si="107"/>
        <v>42538.968310185184</v>
      </c>
    </row>
    <row r="2278" spans="1:19" ht="48" x14ac:dyDescent="0.2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05"/>
        <v>15</v>
      </c>
      <c r="O2278" t="s">
        <v>8270</v>
      </c>
      <c r="P2278">
        <f t="shared" si="106"/>
        <v>367</v>
      </c>
      <c r="Q2278" s="11" t="s">
        <v>8309</v>
      </c>
      <c r="R2278" t="s">
        <v>8343</v>
      </c>
      <c r="S2278" s="16">
        <f t="shared" si="107"/>
        <v>42159.649583333332</v>
      </c>
    </row>
    <row r="2279" spans="1:19" ht="32" x14ac:dyDescent="0.2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05"/>
        <v>110</v>
      </c>
      <c r="O2279" t="s">
        <v>8269</v>
      </c>
      <c r="P2279">
        <f t="shared" si="106"/>
        <v>40.78</v>
      </c>
      <c r="Q2279" s="11" t="s">
        <v>8324</v>
      </c>
      <c r="R2279" t="s">
        <v>8327</v>
      </c>
      <c r="S2279" s="16">
        <f t="shared" si="107"/>
        <v>41866.79886574074</v>
      </c>
    </row>
    <row r="2280" spans="1:19" ht="48" x14ac:dyDescent="0.2">
      <c r="A2280">
        <v>2278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05"/>
        <v>110</v>
      </c>
      <c r="O2280" t="s">
        <v>8298</v>
      </c>
      <c r="P2280">
        <f t="shared" si="106"/>
        <v>100</v>
      </c>
      <c r="Q2280" s="11" t="s">
        <v>8328</v>
      </c>
      <c r="R2280" t="s">
        <v>8342</v>
      </c>
      <c r="S2280" s="16">
        <f t="shared" si="107"/>
        <v>40696.648784722223</v>
      </c>
    </row>
    <row r="2281" spans="1:19" ht="48" x14ac:dyDescent="0.2">
      <c r="A2281">
        <v>2279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05"/>
        <v>0</v>
      </c>
      <c r="O2281" t="s">
        <v>8300</v>
      </c>
      <c r="P2281">
        <f t="shared" si="106"/>
        <v>550</v>
      </c>
      <c r="Q2281" s="11" t="s">
        <v>8309</v>
      </c>
      <c r="R2281" t="s">
        <v>8341</v>
      </c>
      <c r="S2281" s="16">
        <f t="shared" si="107"/>
        <v>42241.798206018517</v>
      </c>
    </row>
    <row r="2282" spans="1:19" ht="48" x14ac:dyDescent="0.2">
      <c r="A2282">
        <v>2280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05"/>
        <v>100</v>
      </c>
      <c r="O2282" t="s">
        <v>8303</v>
      </c>
      <c r="P2282">
        <f t="shared" si="106"/>
        <v>73.33</v>
      </c>
      <c r="Q2282" s="11" t="s">
        <v>8324</v>
      </c>
      <c r="R2282" t="s">
        <v>8336</v>
      </c>
      <c r="S2282" s="16">
        <f t="shared" si="107"/>
        <v>42445.598136574074</v>
      </c>
    </row>
    <row r="2283" spans="1:19" ht="48" x14ac:dyDescent="0.2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05"/>
        <v>22</v>
      </c>
      <c r="O2283" t="s">
        <v>8269</v>
      </c>
      <c r="P2283">
        <f t="shared" si="106"/>
        <v>47.7</v>
      </c>
      <c r="Q2283" s="11" t="s">
        <v>8324</v>
      </c>
      <c r="R2283" t="s">
        <v>8327</v>
      </c>
      <c r="S2283" s="16">
        <f t="shared" si="107"/>
        <v>41740.493657407409</v>
      </c>
    </row>
    <row r="2284" spans="1:19" ht="48" x14ac:dyDescent="0.2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05"/>
        <v>2</v>
      </c>
      <c r="O2284" t="s">
        <v>8301</v>
      </c>
      <c r="P2284">
        <f t="shared" si="106"/>
        <v>18.899999999999999</v>
      </c>
      <c r="Q2284" s="11" t="s">
        <v>8324</v>
      </c>
      <c r="R2284" t="s">
        <v>8325</v>
      </c>
      <c r="S2284" s="16">
        <f t="shared" si="107"/>
        <v>41872.802928240737</v>
      </c>
    </row>
    <row r="2285" spans="1:19" ht="32" x14ac:dyDescent="0.2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05"/>
        <v>109</v>
      </c>
      <c r="O2285" t="s">
        <v>8272</v>
      </c>
      <c r="P2285">
        <f t="shared" si="106"/>
        <v>43.64</v>
      </c>
      <c r="Q2285" s="11" t="s">
        <v>8312</v>
      </c>
      <c r="R2285" t="s">
        <v>8334</v>
      </c>
      <c r="S2285" s="16">
        <f t="shared" si="107"/>
        <v>41464.934386574074</v>
      </c>
    </row>
    <row r="2286" spans="1:19" ht="48" x14ac:dyDescent="0.2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05"/>
        <v>218</v>
      </c>
      <c r="O2286" t="s">
        <v>8269</v>
      </c>
      <c r="P2286">
        <f t="shared" si="106"/>
        <v>54.5</v>
      </c>
      <c r="Q2286" s="11" t="s">
        <v>8324</v>
      </c>
      <c r="R2286" t="s">
        <v>8327</v>
      </c>
      <c r="S2286" s="16">
        <f t="shared" si="107"/>
        <v>42056.091631944444</v>
      </c>
    </row>
    <row r="2287" spans="1:19" ht="48" x14ac:dyDescent="0.2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05"/>
        <v>109</v>
      </c>
      <c r="O2287" t="s">
        <v>8269</v>
      </c>
      <c r="P2287">
        <f t="shared" si="106"/>
        <v>26.54</v>
      </c>
      <c r="Q2287" s="11" t="s">
        <v>8324</v>
      </c>
      <c r="R2287" t="s">
        <v>8327</v>
      </c>
      <c r="S2287" s="16">
        <f t="shared" si="107"/>
        <v>42135.810694444444</v>
      </c>
    </row>
    <row r="2288" spans="1:19" ht="48" x14ac:dyDescent="0.2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05"/>
        <v>108</v>
      </c>
      <c r="O2288" t="s">
        <v>8269</v>
      </c>
      <c r="P2288">
        <f t="shared" si="106"/>
        <v>30.93</v>
      </c>
      <c r="Q2288" s="11" t="s">
        <v>8324</v>
      </c>
      <c r="R2288" t="s">
        <v>8327</v>
      </c>
      <c r="S2288" s="16">
        <f t="shared" si="107"/>
        <v>41785.707708333335</v>
      </c>
    </row>
    <row r="2289" spans="1:19" ht="48" x14ac:dyDescent="0.2">
      <c r="A2289">
        <v>2287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05"/>
        <v>166</v>
      </c>
      <c r="O2289" t="s">
        <v>8274</v>
      </c>
      <c r="P2289">
        <f t="shared" si="106"/>
        <v>31.82</v>
      </c>
      <c r="Q2289" s="11" t="s">
        <v>8328</v>
      </c>
      <c r="R2289" t="s">
        <v>8332</v>
      </c>
      <c r="S2289" s="16">
        <f t="shared" si="107"/>
        <v>41547.662997685184</v>
      </c>
    </row>
    <row r="2290" spans="1:19" ht="48" x14ac:dyDescent="0.2">
      <c r="A2290">
        <v>2288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05"/>
        <v>108</v>
      </c>
      <c r="O2290" t="s">
        <v>8269</v>
      </c>
      <c r="P2290">
        <f t="shared" si="106"/>
        <v>43.28</v>
      </c>
      <c r="Q2290" s="11" t="s">
        <v>8324</v>
      </c>
      <c r="R2290" t="s">
        <v>8327</v>
      </c>
      <c r="S2290" s="16">
        <f t="shared" si="107"/>
        <v>42016.832465277781</v>
      </c>
    </row>
    <row r="2291" spans="1:19" ht="48" x14ac:dyDescent="0.2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05"/>
        <v>3</v>
      </c>
      <c r="O2291" t="s">
        <v>8283</v>
      </c>
      <c r="P2291">
        <f t="shared" si="106"/>
        <v>49.14</v>
      </c>
      <c r="Q2291" s="11" t="s">
        <v>8314</v>
      </c>
      <c r="R2291" t="s">
        <v>8315</v>
      </c>
      <c r="S2291" s="16">
        <f t="shared" si="107"/>
        <v>41987.818969907406</v>
      </c>
    </row>
    <row r="2292" spans="1:19" ht="32" x14ac:dyDescent="0.2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05"/>
        <v>108</v>
      </c>
      <c r="O2292" t="s">
        <v>8290</v>
      </c>
      <c r="P2292">
        <f t="shared" si="106"/>
        <v>33.75</v>
      </c>
      <c r="Q2292" s="11" t="s">
        <v>8328</v>
      </c>
      <c r="R2292" t="s">
        <v>8339</v>
      </c>
      <c r="S2292" s="16">
        <f t="shared" si="107"/>
        <v>42006.02207175926</v>
      </c>
    </row>
    <row r="2293" spans="1:19" ht="16" x14ac:dyDescent="0.2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05"/>
        <v>180</v>
      </c>
      <c r="O2293" t="s">
        <v>8301</v>
      </c>
      <c r="P2293">
        <f t="shared" si="106"/>
        <v>54</v>
      </c>
      <c r="Q2293" s="11" t="s">
        <v>8324</v>
      </c>
      <c r="R2293" t="s">
        <v>8325</v>
      </c>
      <c r="S2293" s="16">
        <f t="shared" si="107"/>
        <v>42098.216238425928</v>
      </c>
    </row>
    <row r="2294" spans="1:19" ht="32" x14ac:dyDescent="0.2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05"/>
        <v>108</v>
      </c>
      <c r="O2294" t="s">
        <v>8269</v>
      </c>
      <c r="P2294">
        <f t="shared" si="106"/>
        <v>77</v>
      </c>
      <c r="Q2294" s="11" t="s">
        <v>8324</v>
      </c>
      <c r="R2294" t="s">
        <v>8327</v>
      </c>
      <c r="S2294" s="16">
        <f t="shared" si="107"/>
        <v>42402.889027777783</v>
      </c>
    </row>
    <row r="2295" spans="1:19" ht="48" x14ac:dyDescent="0.2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05"/>
        <v>215</v>
      </c>
      <c r="O2295" t="s">
        <v>8269</v>
      </c>
      <c r="P2295">
        <f t="shared" si="106"/>
        <v>35.770000000000003</v>
      </c>
      <c r="Q2295" s="11" t="s">
        <v>8324</v>
      </c>
      <c r="R2295" t="s">
        <v>8327</v>
      </c>
      <c r="S2295" s="16">
        <f t="shared" si="107"/>
        <v>41841.820486111108</v>
      </c>
    </row>
    <row r="2296" spans="1:19" ht="48" x14ac:dyDescent="0.2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05"/>
        <v>4</v>
      </c>
      <c r="O2296" t="s">
        <v>8301</v>
      </c>
      <c r="P2296">
        <f t="shared" si="106"/>
        <v>82.46</v>
      </c>
      <c r="Q2296" s="11" t="s">
        <v>8324</v>
      </c>
      <c r="R2296" t="s">
        <v>8325</v>
      </c>
      <c r="S2296" s="16">
        <f t="shared" si="107"/>
        <v>42649.562118055561</v>
      </c>
    </row>
    <row r="2297" spans="1:19" ht="48" x14ac:dyDescent="0.2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05"/>
        <v>223</v>
      </c>
      <c r="O2297" t="s">
        <v>8295</v>
      </c>
      <c r="P2297">
        <f t="shared" si="106"/>
        <v>21.38</v>
      </c>
      <c r="Q2297" s="11" t="s">
        <v>8317</v>
      </c>
      <c r="R2297" t="s">
        <v>8318</v>
      </c>
      <c r="S2297" s="16">
        <f t="shared" si="107"/>
        <v>42682.451921296291</v>
      </c>
    </row>
    <row r="2298" spans="1:19" ht="48" x14ac:dyDescent="0.2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05"/>
        <v>107</v>
      </c>
      <c r="O2298" t="s">
        <v>8269</v>
      </c>
      <c r="P2298">
        <f t="shared" si="106"/>
        <v>53.34</v>
      </c>
      <c r="Q2298" s="11" t="s">
        <v>8324</v>
      </c>
      <c r="R2298" t="s">
        <v>8327</v>
      </c>
      <c r="S2298" s="16">
        <f t="shared" si="107"/>
        <v>42475.057164351849</v>
      </c>
    </row>
    <row r="2299" spans="1:19" ht="32" x14ac:dyDescent="0.2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05"/>
        <v>118</v>
      </c>
      <c r="O2299" t="s">
        <v>8298</v>
      </c>
      <c r="P2299">
        <f t="shared" si="106"/>
        <v>29.61</v>
      </c>
      <c r="Q2299" s="11" t="s">
        <v>8328</v>
      </c>
      <c r="R2299" t="s">
        <v>8342</v>
      </c>
      <c r="S2299" s="16">
        <f t="shared" si="107"/>
        <v>41744.745208333334</v>
      </c>
    </row>
    <row r="2300" spans="1:19" ht="48" x14ac:dyDescent="0.2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05"/>
        <v>213</v>
      </c>
      <c r="O2300" t="s">
        <v>8301</v>
      </c>
      <c r="P2300">
        <f t="shared" si="106"/>
        <v>33.31</v>
      </c>
      <c r="Q2300" s="11" t="s">
        <v>8324</v>
      </c>
      <c r="R2300" t="s">
        <v>8325</v>
      </c>
      <c r="S2300" s="16">
        <f t="shared" si="107"/>
        <v>40378.893206018518</v>
      </c>
    </row>
    <row r="2301" spans="1:19" ht="48" x14ac:dyDescent="0.2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05"/>
        <v>133</v>
      </c>
      <c r="O2301" t="s">
        <v>8274</v>
      </c>
      <c r="P2301">
        <f t="shared" si="106"/>
        <v>42.61</v>
      </c>
      <c r="Q2301" s="11" t="s">
        <v>8328</v>
      </c>
      <c r="R2301" t="s">
        <v>8332</v>
      </c>
      <c r="S2301" s="16">
        <f t="shared" si="107"/>
        <v>41403.000856481485</v>
      </c>
    </row>
    <row r="2302" spans="1:19" ht="48" x14ac:dyDescent="0.2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05"/>
        <v>21</v>
      </c>
      <c r="O2302" t="s">
        <v>8269</v>
      </c>
      <c r="P2302">
        <f t="shared" si="106"/>
        <v>56.05</v>
      </c>
      <c r="Q2302" s="11" t="s">
        <v>8324</v>
      </c>
      <c r="R2302" t="s">
        <v>8327</v>
      </c>
      <c r="S2302" s="16">
        <f t="shared" si="107"/>
        <v>41766.072500000002</v>
      </c>
    </row>
    <row r="2303" spans="1:19" ht="32" x14ac:dyDescent="0.2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05"/>
        <v>106</v>
      </c>
      <c r="O2303" t="s">
        <v>8269</v>
      </c>
      <c r="P2303">
        <f t="shared" si="106"/>
        <v>40.92</v>
      </c>
      <c r="Q2303" s="11" t="s">
        <v>8324</v>
      </c>
      <c r="R2303" t="s">
        <v>8327</v>
      </c>
      <c r="S2303" s="16">
        <f t="shared" si="107"/>
        <v>42184.209537037037</v>
      </c>
    </row>
    <row r="2304" spans="1:19" ht="48" x14ac:dyDescent="0.2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05"/>
        <v>106</v>
      </c>
      <c r="O2304" t="s">
        <v>8269</v>
      </c>
      <c r="P2304">
        <f t="shared" si="106"/>
        <v>25.31</v>
      </c>
      <c r="Q2304" s="11" t="s">
        <v>8324</v>
      </c>
      <c r="R2304" t="s">
        <v>8327</v>
      </c>
      <c r="S2304" s="16">
        <f t="shared" si="107"/>
        <v>42419.91942129629</v>
      </c>
    </row>
    <row r="2305" spans="1:19" ht="32" x14ac:dyDescent="0.2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05"/>
        <v>7</v>
      </c>
      <c r="O2305" t="s">
        <v>8284</v>
      </c>
      <c r="P2305">
        <f t="shared" si="106"/>
        <v>58.89</v>
      </c>
      <c r="Q2305" s="11" t="s">
        <v>8328</v>
      </c>
      <c r="R2305" t="s">
        <v>8355</v>
      </c>
      <c r="S2305" s="16">
        <f t="shared" si="107"/>
        <v>41736.549791666665</v>
      </c>
    </row>
    <row r="2306" spans="1:19" ht="48" x14ac:dyDescent="0.2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ref="N2306:N2369" si="108" xml:space="preserve"> ROUND(E2306/D2306*100,0)</f>
        <v>18</v>
      </c>
      <c r="O2306" t="s">
        <v>8269</v>
      </c>
      <c r="P2306">
        <f t="shared" ref="P2306:P2369" si="109">IFERROR(ROUND(E2306/L2306,2),0)</f>
        <v>81.540000000000006</v>
      </c>
      <c r="Q2306" s="11" t="s">
        <v>8324</v>
      </c>
      <c r="R2306" t="s">
        <v>8327</v>
      </c>
      <c r="S2306" s="16">
        <f t="shared" ref="S2306:S2369" si="110">(((J2306/60)/60)/24)+DATE(1970,1,1)</f>
        <v>41833.660995370366</v>
      </c>
    </row>
    <row r="2307" spans="1:19" ht="48" x14ac:dyDescent="0.2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08"/>
        <v>50</v>
      </c>
      <c r="O2307" t="s">
        <v>8300</v>
      </c>
      <c r="P2307">
        <f t="shared" si="109"/>
        <v>117.56</v>
      </c>
      <c r="Q2307" s="11" t="s">
        <v>8309</v>
      </c>
      <c r="R2307" t="s">
        <v>8341</v>
      </c>
      <c r="S2307" s="16">
        <f t="shared" si="110"/>
        <v>42482.624699074076</v>
      </c>
    </row>
    <row r="2308" spans="1:19" ht="48" x14ac:dyDescent="0.2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08"/>
        <v>106</v>
      </c>
      <c r="O2308" t="s">
        <v>8277</v>
      </c>
      <c r="P2308">
        <f t="shared" si="109"/>
        <v>52.8</v>
      </c>
      <c r="Q2308" s="11" t="s">
        <v>8328</v>
      </c>
      <c r="R2308" t="s">
        <v>8329</v>
      </c>
      <c r="S2308" s="16">
        <f t="shared" si="110"/>
        <v>42017.967442129629</v>
      </c>
    </row>
    <row r="2309" spans="1:19" ht="48" x14ac:dyDescent="0.2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08"/>
        <v>132</v>
      </c>
      <c r="O2309" t="s">
        <v>8271</v>
      </c>
      <c r="P2309">
        <f t="shared" si="109"/>
        <v>39.07</v>
      </c>
      <c r="Q2309" s="11" t="s">
        <v>8309</v>
      </c>
      <c r="R2309" t="s">
        <v>8311</v>
      </c>
      <c r="S2309" s="16">
        <f t="shared" si="110"/>
        <v>41832.852627314816</v>
      </c>
    </row>
    <row r="2310" spans="1:19" ht="48" x14ac:dyDescent="0.2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08"/>
        <v>211</v>
      </c>
      <c r="O2310" t="s">
        <v>8269</v>
      </c>
      <c r="P2310">
        <f t="shared" si="109"/>
        <v>58.61</v>
      </c>
      <c r="Q2310" s="11" t="s">
        <v>8324</v>
      </c>
      <c r="R2310" t="s">
        <v>8327</v>
      </c>
      <c r="S2310" s="16">
        <f t="shared" si="110"/>
        <v>41808.991944444446</v>
      </c>
    </row>
    <row r="2311" spans="1:19" ht="32" x14ac:dyDescent="0.2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08"/>
        <v>350</v>
      </c>
      <c r="O2311" t="s">
        <v>8274</v>
      </c>
      <c r="P2311">
        <f t="shared" si="109"/>
        <v>75.040000000000006</v>
      </c>
      <c r="Q2311" s="11" t="s">
        <v>8328</v>
      </c>
      <c r="R2311" t="s">
        <v>8332</v>
      </c>
      <c r="S2311" s="16">
        <f t="shared" si="110"/>
        <v>40565.032511574071</v>
      </c>
    </row>
    <row r="2312" spans="1:19" ht="32" x14ac:dyDescent="0.2">
      <c r="A2312">
        <v>2310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08"/>
        <v>105</v>
      </c>
      <c r="O2312" t="s">
        <v>8274</v>
      </c>
      <c r="P2312">
        <f t="shared" si="109"/>
        <v>38.89</v>
      </c>
      <c r="Q2312" s="11" t="s">
        <v>8328</v>
      </c>
      <c r="R2312" t="s">
        <v>8332</v>
      </c>
      <c r="S2312" s="16">
        <f t="shared" si="110"/>
        <v>41288.68712962963</v>
      </c>
    </row>
    <row r="2313" spans="1:19" ht="48" x14ac:dyDescent="0.2">
      <c r="A2313">
        <v>2311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08"/>
        <v>11</v>
      </c>
      <c r="O2313" t="s">
        <v>8291</v>
      </c>
      <c r="P2313">
        <f t="shared" si="109"/>
        <v>525</v>
      </c>
      <c r="Q2313" s="11" t="s">
        <v>8328</v>
      </c>
      <c r="R2313" t="s">
        <v>8331</v>
      </c>
      <c r="S2313" s="16">
        <f t="shared" si="110"/>
        <v>41852.646226851852</v>
      </c>
    </row>
    <row r="2314" spans="1:19" ht="48" x14ac:dyDescent="0.2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08"/>
        <v>263</v>
      </c>
      <c r="O2314" t="s">
        <v>8274</v>
      </c>
      <c r="P2314">
        <f t="shared" si="109"/>
        <v>42</v>
      </c>
      <c r="Q2314" s="11" t="s">
        <v>8328</v>
      </c>
      <c r="R2314" t="s">
        <v>8332</v>
      </c>
      <c r="S2314" s="16">
        <f t="shared" si="110"/>
        <v>41303.044016203705</v>
      </c>
    </row>
    <row r="2315" spans="1:19" ht="48" x14ac:dyDescent="0.2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08"/>
        <v>10</v>
      </c>
      <c r="O2315" t="s">
        <v>8302</v>
      </c>
      <c r="P2315">
        <f t="shared" si="109"/>
        <v>31.76</v>
      </c>
      <c r="Q2315" s="11" t="s">
        <v>8312</v>
      </c>
      <c r="R2315" t="s">
        <v>8357</v>
      </c>
      <c r="S2315" s="16">
        <f t="shared" si="110"/>
        <v>41620.90047453704</v>
      </c>
    </row>
    <row r="2316" spans="1:19" ht="48" x14ac:dyDescent="0.2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08"/>
        <v>105</v>
      </c>
      <c r="O2316" t="s">
        <v>8277</v>
      </c>
      <c r="P2316">
        <f t="shared" si="109"/>
        <v>32.72</v>
      </c>
      <c r="Q2316" s="11" t="s">
        <v>8328</v>
      </c>
      <c r="R2316" t="s">
        <v>8329</v>
      </c>
      <c r="S2316" s="16">
        <f t="shared" si="110"/>
        <v>40977.948009259257</v>
      </c>
    </row>
    <row r="2317" spans="1:19" ht="32" x14ac:dyDescent="0.2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08"/>
        <v>105</v>
      </c>
      <c r="O2317" t="s">
        <v>8269</v>
      </c>
      <c r="P2317">
        <f t="shared" si="109"/>
        <v>45.48</v>
      </c>
      <c r="Q2317" s="11" t="s">
        <v>8324</v>
      </c>
      <c r="R2317" t="s">
        <v>8327</v>
      </c>
      <c r="S2317" s="16">
        <f t="shared" si="110"/>
        <v>41969.199756944443</v>
      </c>
    </row>
    <row r="2318" spans="1:19" ht="48" x14ac:dyDescent="0.2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08"/>
        <v>139</v>
      </c>
      <c r="O2318" t="s">
        <v>8269</v>
      </c>
      <c r="P2318">
        <f t="shared" si="109"/>
        <v>45.35</v>
      </c>
      <c r="Q2318" s="11" t="s">
        <v>8324</v>
      </c>
      <c r="R2318" t="s">
        <v>8327</v>
      </c>
      <c r="S2318" s="16">
        <f t="shared" si="110"/>
        <v>42219.180393518516</v>
      </c>
    </row>
    <row r="2319" spans="1:19" ht="48" x14ac:dyDescent="0.2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08"/>
        <v>104</v>
      </c>
      <c r="O2319" t="s">
        <v>8267</v>
      </c>
      <c r="P2319">
        <f t="shared" si="109"/>
        <v>28.92</v>
      </c>
      <c r="Q2319" s="11" t="s">
        <v>8322</v>
      </c>
      <c r="R2319" t="s">
        <v>8323</v>
      </c>
      <c r="S2319" s="16">
        <f t="shared" si="110"/>
        <v>40821.183136574073</v>
      </c>
    </row>
    <row r="2320" spans="1:19" ht="32" x14ac:dyDescent="0.2">
      <c r="A2320">
        <v>2318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08"/>
        <v>104</v>
      </c>
      <c r="O2320" t="s">
        <v>8274</v>
      </c>
      <c r="P2320">
        <f t="shared" si="109"/>
        <v>38.520000000000003</v>
      </c>
      <c r="Q2320" s="11" t="s">
        <v>8328</v>
      </c>
      <c r="R2320" t="s">
        <v>8332</v>
      </c>
      <c r="S2320" s="16">
        <f t="shared" si="110"/>
        <v>40636.673900462964</v>
      </c>
    </row>
    <row r="2321" spans="1:19" ht="32" x14ac:dyDescent="0.2">
      <c r="A2321">
        <v>2319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08"/>
        <v>104</v>
      </c>
      <c r="O2321" t="s">
        <v>8274</v>
      </c>
      <c r="P2321">
        <f t="shared" si="109"/>
        <v>86.67</v>
      </c>
      <c r="Q2321" s="11" t="s">
        <v>8328</v>
      </c>
      <c r="R2321" t="s">
        <v>8332</v>
      </c>
      <c r="S2321" s="16">
        <f t="shared" si="110"/>
        <v>41443.643541666665</v>
      </c>
    </row>
    <row r="2322" spans="1:19" ht="48" x14ac:dyDescent="0.2">
      <c r="A2322">
        <v>2320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08"/>
        <v>12</v>
      </c>
      <c r="O2322" t="s">
        <v>8276</v>
      </c>
      <c r="P2322">
        <f t="shared" si="109"/>
        <v>346.67</v>
      </c>
      <c r="Q2322" s="11" t="s">
        <v>8328</v>
      </c>
      <c r="R2322" t="s">
        <v>8351</v>
      </c>
      <c r="S2322" s="16">
        <f t="shared" si="110"/>
        <v>41342.845567129632</v>
      </c>
    </row>
    <row r="2323" spans="1:19" ht="64" x14ac:dyDescent="0.2">
      <c r="A2323">
        <v>2321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08"/>
        <v>4</v>
      </c>
      <c r="O2323" t="s">
        <v>8301</v>
      </c>
      <c r="P2323">
        <f t="shared" si="109"/>
        <v>61.18</v>
      </c>
      <c r="Q2323" s="11" t="s">
        <v>8324</v>
      </c>
      <c r="R2323" t="s">
        <v>8325</v>
      </c>
      <c r="S2323" s="16">
        <f t="shared" si="110"/>
        <v>42427.01807870371</v>
      </c>
    </row>
    <row r="2324" spans="1:19" ht="48" x14ac:dyDescent="0.2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08"/>
        <v>130</v>
      </c>
      <c r="O2324" t="s">
        <v>8277</v>
      </c>
      <c r="P2324">
        <f t="shared" si="109"/>
        <v>28</v>
      </c>
      <c r="Q2324" s="11" t="s">
        <v>8328</v>
      </c>
      <c r="R2324" t="s">
        <v>8329</v>
      </c>
      <c r="S2324" s="16">
        <f t="shared" si="110"/>
        <v>41394.074467592596</v>
      </c>
    </row>
    <row r="2325" spans="1:19" ht="48" x14ac:dyDescent="0.2">
      <c r="A2325">
        <v>2323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08"/>
        <v>115</v>
      </c>
      <c r="O2325" t="s">
        <v>8283</v>
      </c>
      <c r="P2325">
        <f t="shared" si="109"/>
        <v>32.340000000000003</v>
      </c>
      <c r="Q2325" s="11" t="s">
        <v>8314</v>
      </c>
      <c r="R2325" t="s">
        <v>8315</v>
      </c>
      <c r="S2325" s="16">
        <f t="shared" si="110"/>
        <v>42772.776076388895</v>
      </c>
    </row>
    <row r="2326" spans="1:19" ht="32" x14ac:dyDescent="0.2">
      <c r="A2326">
        <v>2324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08"/>
        <v>104</v>
      </c>
      <c r="O2326" t="s">
        <v>8269</v>
      </c>
      <c r="P2326">
        <f t="shared" si="109"/>
        <v>38.33</v>
      </c>
      <c r="Q2326" s="11" t="s">
        <v>8324</v>
      </c>
      <c r="R2326" t="s">
        <v>8327</v>
      </c>
      <c r="S2326" s="16">
        <f t="shared" si="110"/>
        <v>41855.548101851848</v>
      </c>
    </row>
    <row r="2327" spans="1:19" ht="48" x14ac:dyDescent="0.2">
      <c r="A2327">
        <v>2325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08"/>
        <v>104</v>
      </c>
      <c r="O2327" t="s">
        <v>8269</v>
      </c>
      <c r="P2327">
        <f t="shared" si="109"/>
        <v>43.13</v>
      </c>
      <c r="Q2327" s="11" t="s">
        <v>8324</v>
      </c>
      <c r="R2327" t="s">
        <v>8327</v>
      </c>
      <c r="S2327" s="16">
        <f t="shared" si="110"/>
        <v>42194.096157407403</v>
      </c>
    </row>
    <row r="2328" spans="1:19" ht="48" x14ac:dyDescent="0.2">
      <c r="A2328">
        <v>2326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08"/>
        <v>104</v>
      </c>
      <c r="O2328" t="s">
        <v>8269</v>
      </c>
      <c r="P2328">
        <f t="shared" si="109"/>
        <v>36.96</v>
      </c>
      <c r="Q2328" s="11" t="s">
        <v>8324</v>
      </c>
      <c r="R2328" t="s">
        <v>8327</v>
      </c>
      <c r="S2328" s="16">
        <f t="shared" si="110"/>
        <v>42185.556157407409</v>
      </c>
    </row>
    <row r="2329" spans="1:19" ht="32" x14ac:dyDescent="0.2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08"/>
        <v>103</v>
      </c>
      <c r="O2329" t="s">
        <v>8277</v>
      </c>
      <c r="P2329">
        <f t="shared" si="109"/>
        <v>28.66</v>
      </c>
      <c r="Q2329" s="11" t="s">
        <v>8328</v>
      </c>
      <c r="R2329" t="s">
        <v>8329</v>
      </c>
      <c r="S2329" s="16">
        <f t="shared" si="110"/>
        <v>41023.07471064815</v>
      </c>
    </row>
    <row r="2330" spans="1:19" ht="32" x14ac:dyDescent="0.2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08"/>
        <v>103</v>
      </c>
      <c r="O2330" t="s">
        <v>8274</v>
      </c>
      <c r="P2330">
        <f t="shared" si="109"/>
        <v>73.569999999999993</v>
      </c>
      <c r="Q2330" s="11" t="s">
        <v>8328</v>
      </c>
      <c r="R2330" t="s">
        <v>8332</v>
      </c>
      <c r="S2330" s="16">
        <f t="shared" si="110"/>
        <v>41026.996099537035</v>
      </c>
    </row>
    <row r="2331" spans="1:19" ht="48" x14ac:dyDescent="0.2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08"/>
        <v>129</v>
      </c>
      <c r="O2331" t="s">
        <v>8269</v>
      </c>
      <c r="P2331">
        <f t="shared" si="109"/>
        <v>64.38</v>
      </c>
      <c r="Q2331" s="11" t="s">
        <v>8324</v>
      </c>
      <c r="R2331" t="s">
        <v>8327</v>
      </c>
      <c r="S2331" s="16">
        <f t="shared" si="110"/>
        <v>41876.815787037034</v>
      </c>
    </row>
    <row r="2332" spans="1:19" ht="32" x14ac:dyDescent="0.2">
      <c r="A2332">
        <v>2330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08"/>
        <v>3</v>
      </c>
      <c r="O2332" t="s">
        <v>8280</v>
      </c>
      <c r="P2332">
        <f t="shared" si="109"/>
        <v>114</v>
      </c>
      <c r="Q2332" s="11" t="s">
        <v>8317</v>
      </c>
      <c r="R2332" t="s">
        <v>8335</v>
      </c>
      <c r="S2332" s="16">
        <f t="shared" si="110"/>
        <v>42413.671006944445</v>
      </c>
    </row>
    <row r="2333" spans="1:19" ht="48" x14ac:dyDescent="0.2">
      <c r="A2333">
        <v>2331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08"/>
        <v>103</v>
      </c>
      <c r="O2333" t="s">
        <v>8290</v>
      </c>
      <c r="P2333">
        <f t="shared" si="109"/>
        <v>44.61</v>
      </c>
      <c r="Q2333" s="11" t="s">
        <v>8328</v>
      </c>
      <c r="R2333" t="s">
        <v>8339</v>
      </c>
      <c r="S2333" s="16">
        <f t="shared" si="110"/>
        <v>40313.930543981485</v>
      </c>
    </row>
    <row r="2334" spans="1:19" ht="48" x14ac:dyDescent="0.2">
      <c r="A2334">
        <v>2332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08"/>
        <v>1</v>
      </c>
      <c r="O2334" t="s">
        <v>8270</v>
      </c>
      <c r="P2334">
        <f t="shared" si="109"/>
        <v>342</v>
      </c>
      <c r="Q2334" s="11" t="s">
        <v>8309</v>
      </c>
      <c r="R2334" t="s">
        <v>8343</v>
      </c>
      <c r="S2334" s="16">
        <f t="shared" si="110"/>
        <v>42528.626620370371</v>
      </c>
    </row>
    <row r="2335" spans="1:19" ht="48" x14ac:dyDescent="0.2">
      <c r="A2335">
        <v>2333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08"/>
        <v>103</v>
      </c>
      <c r="O2335" t="s">
        <v>8274</v>
      </c>
      <c r="P2335">
        <f t="shared" si="109"/>
        <v>102.5</v>
      </c>
      <c r="Q2335" s="11" t="s">
        <v>8328</v>
      </c>
      <c r="R2335" t="s">
        <v>8332</v>
      </c>
      <c r="S2335" s="16">
        <f t="shared" si="110"/>
        <v>41675.149525462963</v>
      </c>
    </row>
    <row r="2336" spans="1:19" ht="48" x14ac:dyDescent="0.2">
      <c r="A2336">
        <v>2334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08"/>
        <v>114</v>
      </c>
      <c r="O2336" t="s">
        <v>8269</v>
      </c>
      <c r="P2336">
        <f t="shared" si="109"/>
        <v>37.96</v>
      </c>
      <c r="Q2336" s="11" t="s">
        <v>8324</v>
      </c>
      <c r="R2336" t="s">
        <v>8327</v>
      </c>
      <c r="S2336" s="16">
        <f t="shared" si="110"/>
        <v>42026.176180555558</v>
      </c>
    </row>
    <row r="2337" spans="1:19" ht="48" x14ac:dyDescent="0.2">
      <c r="A2337">
        <v>2335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08"/>
        <v>1</v>
      </c>
      <c r="O2337" t="s">
        <v>8303</v>
      </c>
      <c r="P2337">
        <f t="shared" si="109"/>
        <v>205</v>
      </c>
      <c r="Q2337" s="11" t="s">
        <v>8324</v>
      </c>
      <c r="R2337" t="s">
        <v>8336</v>
      </c>
      <c r="S2337" s="16">
        <f t="shared" si="110"/>
        <v>41831.722777777781</v>
      </c>
    </row>
    <row r="2338" spans="1:19" ht="48" x14ac:dyDescent="0.2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08"/>
        <v>102</v>
      </c>
      <c r="O2338" t="s">
        <v>8278</v>
      </c>
      <c r="P2338">
        <f t="shared" si="109"/>
        <v>48.62</v>
      </c>
      <c r="Q2338" s="11" t="s">
        <v>8328</v>
      </c>
      <c r="R2338" t="s">
        <v>8330</v>
      </c>
      <c r="S2338" s="16">
        <f t="shared" si="110"/>
        <v>42119.822476851856</v>
      </c>
    </row>
    <row r="2339" spans="1:19" ht="32" x14ac:dyDescent="0.2">
      <c r="A2339">
        <v>2337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08"/>
        <v>6</v>
      </c>
      <c r="O2339" t="s">
        <v>8282</v>
      </c>
      <c r="P2339">
        <f t="shared" si="109"/>
        <v>340</v>
      </c>
      <c r="Q2339" s="11" t="s">
        <v>8320</v>
      </c>
      <c r="R2339" t="s">
        <v>8346</v>
      </c>
      <c r="S2339" s="16">
        <f t="shared" si="110"/>
        <v>42605.053993055553</v>
      </c>
    </row>
    <row r="2340" spans="1:19" ht="16" x14ac:dyDescent="0.2">
      <c r="A2340">
        <v>2338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08"/>
        <v>2</v>
      </c>
      <c r="O2340" t="s">
        <v>8289</v>
      </c>
      <c r="P2340">
        <f t="shared" si="109"/>
        <v>510</v>
      </c>
      <c r="Q2340" s="11" t="s">
        <v>8314</v>
      </c>
      <c r="R2340" t="s">
        <v>8352</v>
      </c>
      <c r="S2340" s="16">
        <f t="shared" si="110"/>
        <v>42240.857222222221</v>
      </c>
    </row>
    <row r="2341" spans="1:19" ht="48" x14ac:dyDescent="0.2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08"/>
        <v>102</v>
      </c>
      <c r="O2341" t="s">
        <v>8269</v>
      </c>
      <c r="P2341">
        <f t="shared" si="109"/>
        <v>24.29</v>
      </c>
      <c r="Q2341" s="11" t="s">
        <v>8324</v>
      </c>
      <c r="R2341" t="s">
        <v>8327</v>
      </c>
      <c r="S2341" s="16">
        <f t="shared" si="110"/>
        <v>42223.394363425927</v>
      </c>
    </row>
    <row r="2342" spans="1:19" ht="48" x14ac:dyDescent="0.2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08"/>
        <v>102</v>
      </c>
      <c r="O2342" t="s">
        <v>8278</v>
      </c>
      <c r="P2342">
        <f t="shared" si="109"/>
        <v>42.33</v>
      </c>
      <c r="Q2342" s="11" t="s">
        <v>8328</v>
      </c>
      <c r="R2342" t="s">
        <v>8330</v>
      </c>
      <c r="S2342" s="16">
        <f t="shared" si="110"/>
        <v>40946.882245370369</v>
      </c>
    </row>
    <row r="2343" spans="1:19" ht="48" x14ac:dyDescent="0.2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08"/>
        <v>102</v>
      </c>
      <c r="O2343" t="s">
        <v>8274</v>
      </c>
      <c r="P2343">
        <f t="shared" si="109"/>
        <v>39.04</v>
      </c>
      <c r="Q2343" s="11" t="s">
        <v>8328</v>
      </c>
      <c r="R2343" t="s">
        <v>8332</v>
      </c>
      <c r="S2343" s="16">
        <f t="shared" si="110"/>
        <v>41082.069467592592</v>
      </c>
    </row>
    <row r="2344" spans="1:19" ht="48" x14ac:dyDescent="0.2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08"/>
        <v>102</v>
      </c>
      <c r="O2344" t="s">
        <v>8278</v>
      </c>
      <c r="P2344">
        <f t="shared" si="109"/>
        <v>53.42</v>
      </c>
      <c r="Q2344" s="11" t="s">
        <v>8328</v>
      </c>
      <c r="R2344" t="s">
        <v>8330</v>
      </c>
      <c r="S2344" s="16">
        <f t="shared" si="110"/>
        <v>42205.718888888892</v>
      </c>
    </row>
    <row r="2345" spans="1:19" ht="48" x14ac:dyDescent="0.2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08"/>
        <v>101</v>
      </c>
      <c r="O2345" t="s">
        <v>8283</v>
      </c>
      <c r="P2345">
        <f t="shared" si="109"/>
        <v>168.5</v>
      </c>
      <c r="Q2345" s="11" t="s">
        <v>8314</v>
      </c>
      <c r="R2345" t="s">
        <v>8315</v>
      </c>
      <c r="S2345" s="16">
        <f t="shared" si="110"/>
        <v>42515.866446759261</v>
      </c>
    </row>
    <row r="2346" spans="1:19" ht="48" x14ac:dyDescent="0.2">
      <c r="A2346">
        <v>2344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08"/>
        <v>202</v>
      </c>
      <c r="O2346" t="s">
        <v>8269</v>
      </c>
      <c r="P2346">
        <f t="shared" si="109"/>
        <v>59.41</v>
      </c>
      <c r="Q2346" s="11" t="s">
        <v>8324</v>
      </c>
      <c r="R2346" t="s">
        <v>8327</v>
      </c>
      <c r="S2346" s="16">
        <f t="shared" si="110"/>
        <v>42220.79487268519</v>
      </c>
    </row>
    <row r="2347" spans="1:19" ht="48" x14ac:dyDescent="0.2">
      <c r="A2347">
        <v>2345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08"/>
        <v>67</v>
      </c>
      <c r="O2347" t="s">
        <v>8269</v>
      </c>
      <c r="P2347">
        <f t="shared" si="109"/>
        <v>63.13</v>
      </c>
      <c r="Q2347" s="11" t="s">
        <v>8324</v>
      </c>
      <c r="R2347" t="s">
        <v>8327</v>
      </c>
      <c r="S2347" s="16">
        <f t="shared" si="110"/>
        <v>42143.917743055557</v>
      </c>
    </row>
    <row r="2348" spans="1:19" ht="32" x14ac:dyDescent="0.2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08"/>
        <v>101</v>
      </c>
      <c r="O2348" t="s">
        <v>8274</v>
      </c>
      <c r="P2348">
        <f t="shared" si="109"/>
        <v>52.95</v>
      </c>
      <c r="Q2348" s="11" t="s">
        <v>8328</v>
      </c>
      <c r="R2348" t="s">
        <v>8332</v>
      </c>
      <c r="S2348" s="16">
        <f t="shared" si="110"/>
        <v>40948.042233796295</v>
      </c>
    </row>
    <row r="2349" spans="1:19" ht="48" x14ac:dyDescent="0.2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08"/>
        <v>101</v>
      </c>
      <c r="O2349" t="s">
        <v>8301</v>
      </c>
      <c r="P2349">
        <f t="shared" si="109"/>
        <v>37.22</v>
      </c>
      <c r="Q2349" s="11" t="s">
        <v>8324</v>
      </c>
      <c r="R2349" t="s">
        <v>8325</v>
      </c>
      <c r="S2349" s="16">
        <f t="shared" si="110"/>
        <v>42373.252280092594</v>
      </c>
    </row>
    <row r="2350" spans="1:19" ht="32" x14ac:dyDescent="0.2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08"/>
        <v>101</v>
      </c>
      <c r="O2350" t="s">
        <v>8269</v>
      </c>
      <c r="P2350">
        <f t="shared" si="109"/>
        <v>59.12</v>
      </c>
      <c r="Q2350" s="11" t="s">
        <v>8324</v>
      </c>
      <c r="R2350" t="s">
        <v>8327</v>
      </c>
      <c r="S2350" s="16">
        <f t="shared" si="110"/>
        <v>42236.623252314821</v>
      </c>
    </row>
    <row r="2351" spans="1:19" ht="32" x14ac:dyDescent="0.2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08"/>
        <v>20</v>
      </c>
      <c r="O2351" t="s">
        <v>8281</v>
      </c>
      <c r="P2351">
        <f t="shared" si="109"/>
        <v>41.83</v>
      </c>
      <c r="Q2351" s="11" t="s">
        <v>8317</v>
      </c>
      <c r="R2351" t="s">
        <v>8345</v>
      </c>
      <c r="S2351" s="16">
        <f t="shared" si="110"/>
        <v>42430.566898148143</v>
      </c>
    </row>
    <row r="2352" spans="1:19" ht="48" x14ac:dyDescent="0.2">
      <c r="A2352">
        <v>2350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08"/>
        <v>1254</v>
      </c>
      <c r="O2352" t="s">
        <v>8290</v>
      </c>
      <c r="P2352">
        <f t="shared" si="109"/>
        <v>27.86</v>
      </c>
      <c r="Q2352" s="11" t="s">
        <v>8328</v>
      </c>
      <c r="R2352" t="s">
        <v>8339</v>
      </c>
      <c r="S2352" s="16">
        <f t="shared" si="110"/>
        <v>42459.693865740745</v>
      </c>
    </row>
    <row r="2353" spans="1:19" ht="16" x14ac:dyDescent="0.2">
      <c r="A2353">
        <v>2351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08"/>
        <v>100</v>
      </c>
      <c r="O2353" t="s">
        <v>8301</v>
      </c>
      <c r="P2353">
        <f t="shared" si="109"/>
        <v>45.59</v>
      </c>
      <c r="Q2353" s="11" t="s">
        <v>8324</v>
      </c>
      <c r="R2353" t="s">
        <v>8325</v>
      </c>
      <c r="S2353" s="16">
        <f t="shared" si="110"/>
        <v>42390.838738425926</v>
      </c>
    </row>
    <row r="2354" spans="1:19" ht="48" x14ac:dyDescent="0.2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08"/>
        <v>14</v>
      </c>
      <c r="O2354" t="s">
        <v>8302</v>
      </c>
      <c r="P2354">
        <f t="shared" si="109"/>
        <v>29.47</v>
      </c>
      <c r="Q2354" s="11" t="s">
        <v>8312</v>
      </c>
      <c r="R2354" t="s">
        <v>8357</v>
      </c>
      <c r="S2354" s="16">
        <f t="shared" si="110"/>
        <v>40967.614849537036</v>
      </c>
    </row>
    <row r="2355" spans="1:19" ht="48" x14ac:dyDescent="0.2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08"/>
        <v>100</v>
      </c>
      <c r="O2355" t="s">
        <v>8274</v>
      </c>
      <c r="P2355">
        <f t="shared" si="109"/>
        <v>35.770000000000003</v>
      </c>
      <c r="Q2355" s="11" t="s">
        <v>8328</v>
      </c>
      <c r="R2355" t="s">
        <v>8332</v>
      </c>
      <c r="S2355" s="16">
        <f t="shared" si="110"/>
        <v>40788.786539351851</v>
      </c>
    </row>
    <row r="2356" spans="1:19" ht="16" x14ac:dyDescent="0.2">
      <c r="A2356">
        <v>2354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08"/>
        <v>125</v>
      </c>
      <c r="O2356" t="s">
        <v>8274</v>
      </c>
      <c r="P2356">
        <f t="shared" si="109"/>
        <v>37.07</v>
      </c>
      <c r="Q2356" s="11" t="s">
        <v>8328</v>
      </c>
      <c r="R2356" t="s">
        <v>8332</v>
      </c>
      <c r="S2356" s="16">
        <f t="shared" si="110"/>
        <v>41409.00037037037</v>
      </c>
    </row>
    <row r="2357" spans="1:19" ht="32" x14ac:dyDescent="0.2">
      <c r="A2357">
        <v>2355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08"/>
        <v>133</v>
      </c>
      <c r="O2357" t="s">
        <v>8274</v>
      </c>
      <c r="P2357">
        <f t="shared" si="109"/>
        <v>52.68</v>
      </c>
      <c r="Q2357" s="11" t="s">
        <v>8328</v>
      </c>
      <c r="R2357" t="s">
        <v>8332</v>
      </c>
      <c r="S2357" s="16">
        <f t="shared" si="110"/>
        <v>41655.709305555552</v>
      </c>
    </row>
    <row r="2358" spans="1:19" ht="48" x14ac:dyDescent="0.2">
      <c r="A2358">
        <v>2356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08"/>
        <v>100</v>
      </c>
      <c r="O2358" t="s">
        <v>8274</v>
      </c>
      <c r="P2358">
        <f t="shared" si="109"/>
        <v>40.04</v>
      </c>
      <c r="Q2358" s="11" t="s">
        <v>8328</v>
      </c>
      <c r="R2358" t="s">
        <v>8332</v>
      </c>
      <c r="S2358" s="16">
        <f t="shared" si="110"/>
        <v>41067.827418981484</v>
      </c>
    </row>
    <row r="2359" spans="1:19" ht="48" x14ac:dyDescent="0.2">
      <c r="A2359">
        <v>2357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08"/>
        <v>100</v>
      </c>
      <c r="O2359" t="s">
        <v>8277</v>
      </c>
      <c r="P2359">
        <f t="shared" si="109"/>
        <v>40.04</v>
      </c>
      <c r="Q2359" s="11" t="s">
        <v>8328</v>
      </c>
      <c r="R2359" t="s">
        <v>8329</v>
      </c>
      <c r="S2359" s="16">
        <f t="shared" si="110"/>
        <v>40711.782210648147</v>
      </c>
    </row>
    <row r="2360" spans="1:19" ht="48" x14ac:dyDescent="0.2">
      <c r="A2360">
        <v>2358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08"/>
        <v>125</v>
      </c>
      <c r="O2360" t="s">
        <v>8300</v>
      </c>
      <c r="P2360">
        <f t="shared" si="109"/>
        <v>91</v>
      </c>
      <c r="Q2360" s="11" t="s">
        <v>8309</v>
      </c>
      <c r="R2360" t="s">
        <v>8341</v>
      </c>
      <c r="S2360" s="16">
        <f t="shared" si="110"/>
        <v>42319.035833333335</v>
      </c>
    </row>
    <row r="2361" spans="1:19" ht="32" x14ac:dyDescent="0.2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08"/>
        <v>100</v>
      </c>
      <c r="O2361" t="s">
        <v>8269</v>
      </c>
      <c r="P2361">
        <f t="shared" si="109"/>
        <v>47.67</v>
      </c>
      <c r="Q2361" s="11" t="s">
        <v>8324</v>
      </c>
      <c r="R2361" t="s">
        <v>8327</v>
      </c>
      <c r="S2361" s="16">
        <f t="shared" si="110"/>
        <v>41877.221886574072</v>
      </c>
    </row>
    <row r="2362" spans="1:19" ht="32" x14ac:dyDescent="0.2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08"/>
        <v>100</v>
      </c>
      <c r="O2362" t="s">
        <v>8269</v>
      </c>
      <c r="P2362">
        <f t="shared" si="109"/>
        <v>50</v>
      </c>
      <c r="Q2362" s="11" t="s">
        <v>8324</v>
      </c>
      <c r="R2362" t="s">
        <v>8327</v>
      </c>
      <c r="S2362" s="16">
        <f t="shared" si="110"/>
        <v>42207.259918981479</v>
      </c>
    </row>
    <row r="2363" spans="1:19" ht="48" x14ac:dyDescent="0.2">
      <c r="A2363">
        <v>2361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08"/>
        <v>100</v>
      </c>
      <c r="O2363" t="s">
        <v>8267</v>
      </c>
      <c r="P2363">
        <f t="shared" si="109"/>
        <v>71.430000000000007</v>
      </c>
      <c r="Q2363" s="11" t="s">
        <v>8322</v>
      </c>
      <c r="R2363" t="s">
        <v>8323</v>
      </c>
      <c r="S2363" s="16">
        <f t="shared" si="110"/>
        <v>42112.036712962959</v>
      </c>
    </row>
    <row r="2364" spans="1:19" ht="96" x14ac:dyDescent="0.2">
      <c r="A2364">
        <v>2362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08"/>
        <v>100</v>
      </c>
      <c r="O2364" t="s">
        <v>8274</v>
      </c>
      <c r="P2364">
        <f t="shared" si="109"/>
        <v>52.63</v>
      </c>
      <c r="Q2364" s="11" t="s">
        <v>8328</v>
      </c>
      <c r="R2364" t="s">
        <v>8332</v>
      </c>
      <c r="S2364" s="16">
        <f t="shared" si="110"/>
        <v>42523.333310185189</v>
      </c>
    </row>
    <row r="2365" spans="1:19" ht="48" x14ac:dyDescent="0.2">
      <c r="A2365">
        <v>2363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08"/>
        <v>100</v>
      </c>
      <c r="O2365" t="s">
        <v>8274</v>
      </c>
      <c r="P2365">
        <f t="shared" si="109"/>
        <v>76.92</v>
      </c>
      <c r="Q2365" s="11" t="s">
        <v>8328</v>
      </c>
      <c r="R2365" t="s">
        <v>8332</v>
      </c>
      <c r="S2365" s="16">
        <f t="shared" si="110"/>
        <v>42082.580092592587</v>
      </c>
    </row>
    <row r="2366" spans="1:19" ht="48" x14ac:dyDescent="0.2">
      <c r="A2366">
        <v>2364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08"/>
        <v>1</v>
      </c>
      <c r="O2366" t="s">
        <v>8297</v>
      </c>
      <c r="P2366">
        <f t="shared" si="109"/>
        <v>35.71</v>
      </c>
      <c r="Q2366" s="11" t="s">
        <v>8320</v>
      </c>
      <c r="R2366" t="s">
        <v>8358</v>
      </c>
      <c r="S2366" s="16">
        <f t="shared" si="110"/>
        <v>42058.809594907405</v>
      </c>
    </row>
    <row r="2367" spans="1:19" ht="48" x14ac:dyDescent="0.2">
      <c r="A2367">
        <v>2365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08"/>
        <v>100</v>
      </c>
      <c r="O2367" t="s">
        <v>8269</v>
      </c>
      <c r="P2367">
        <f t="shared" si="109"/>
        <v>28.57</v>
      </c>
      <c r="Q2367" s="11" t="s">
        <v>8324</v>
      </c>
      <c r="R2367" t="s">
        <v>8327</v>
      </c>
      <c r="S2367" s="16">
        <f t="shared" si="110"/>
        <v>41875.922858796301</v>
      </c>
    </row>
    <row r="2368" spans="1:19" ht="32" x14ac:dyDescent="0.2">
      <c r="A2368">
        <v>2366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08"/>
        <v>100</v>
      </c>
      <c r="O2368" t="s">
        <v>8303</v>
      </c>
      <c r="P2368">
        <f t="shared" si="109"/>
        <v>41.67</v>
      </c>
      <c r="Q2368" s="11" t="s">
        <v>8324</v>
      </c>
      <c r="R2368" t="s">
        <v>8336</v>
      </c>
      <c r="S2368" s="16">
        <f t="shared" si="110"/>
        <v>42403.998217592598</v>
      </c>
    </row>
    <row r="2369" spans="1:19" ht="48" x14ac:dyDescent="0.2">
      <c r="A2369">
        <v>2367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08"/>
        <v>100</v>
      </c>
      <c r="O2369" t="s">
        <v>8301</v>
      </c>
      <c r="P2369">
        <f t="shared" si="109"/>
        <v>35.71</v>
      </c>
      <c r="Q2369" s="11" t="s">
        <v>8324</v>
      </c>
      <c r="R2369" t="s">
        <v>8325</v>
      </c>
      <c r="S2369" s="16">
        <f t="shared" si="110"/>
        <v>42511.362048611118</v>
      </c>
    </row>
    <row r="2370" spans="1:19" ht="48" x14ac:dyDescent="0.2">
      <c r="A2370">
        <v>2368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ref="N2370:N2433" si="111" xml:space="preserve"> ROUND(E2370/D2370*100,0)</f>
        <v>100</v>
      </c>
      <c r="O2370" t="s">
        <v>8269</v>
      </c>
      <c r="P2370">
        <f t="shared" ref="P2370:P2433" si="112">IFERROR(ROUND(E2370/L2370,2),0)</f>
        <v>41.67</v>
      </c>
      <c r="Q2370" s="11" t="s">
        <v>8324</v>
      </c>
      <c r="R2370" t="s">
        <v>8327</v>
      </c>
      <c r="S2370" s="16">
        <f t="shared" ref="S2370:S2433" si="113">(((J2370/60)/60)/24)+DATE(1970,1,1)</f>
        <v>41829.977326388893</v>
      </c>
    </row>
    <row r="2371" spans="1:19" ht="48" x14ac:dyDescent="0.2">
      <c r="A2371">
        <v>2369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11"/>
        <v>100</v>
      </c>
      <c r="O2371" t="s">
        <v>8269</v>
      </c>
      <c r="P2371">
        <f t="shared" si="112"/>
        <v>125</v>
      </c>
      <c r="Q2371" s="11" t="s">
        <v>8324</v>
      </c>
      <c r="R2371" t="s">
        <v>8327</v>
      </c>
      <c r="S2371" s="16">
        <f t="shared" si="113"/>
        <v>42297.748738425929</v>
      </c>
    </row>
    <row r="2372" spans="1:19" ht="48" x14ac:dyDescent="0.2">
      <c r="A2372">
        <v>2370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11"/>
        <v>100</v>
      </c>
      <c r="O2372" t="s">
        <v>8269</v>
      </c>
      <c r="P2372">
        <f t="shared" si="112"/>
        <v>58.82</v>
      </c>
      <c r="Q2372" s="11" t="s">
        <v>8324</v>
      </c>
      <c r="R2372" t="s">
        <v>8327</v>
      </c>
      <c r="S2372" s="16">
        <f t="shared" si="113"/>
        <v>42057.536944444444</v>
      </c>
    </row>
    <row r="2373" spans="1:19" ht="48" x14ac:dyDescent="0.2">
      <c r="A2373">
        <v>2371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11"/>
        <v>100</v>
      </c>
      <c r="O2373" t="s">
        <v>8269</v>
      </c>
      <c r="P2373">
        <f t="shared" si="112"/>
        <v>41.67</v>
      </c>
      <c r="Q2373" s="11" t="s">
        <v>8324</v>
      </c>
      <c r="R2373" t="s">
        <v>8327</v>
      </c>
      <c r="S2373" s="16">
        <f t="shared" si="113"/>
        <v>42059.453923611116</v>
      </c>
    </row>
    <row r="2374" spans="1:19" ht="48" x14ac:dyDescent="0.2">
      <c r="A2374">
        <v>2372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11"/>
        <v>10</v>
      </c>
      <c r="O2374" t="s">
        <v>8269</v>
      </c>
      <c r="P2374">
        <f t="shared" si="112"/>
        <v>142.86000000000001</v>
      </c>
      <c r="Q2374" s="11" t="s">
        <v>8324</v>
      </c>
      <c r="R2374" t="s">
        <v>8327</v>
      </c>
      <c r="S2374" s="16">
        <f t="shared" si="113"/>
        <v>42308.211215277777</v>
      </c>
    </row>
    <row r="2375" spans="1:19" ht="48" x14ac:dyDescent="0.2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11"/>
        <v>11</v>
      </c>
      <c r="O2375" t="s">
        <v>8283</v>
      </c>
      <c r="P2375">
        <f t="shared" si="112"/>
        <v>55.39</v>
      </c>
      <c r="Q2375" s="11" t="s">
        <v>8314</v>
      </c>
      <c r="R2375" t="s">
        <v>8315</v>
      </c>
      <c r="S2375" s="16">
        <f t="shared" si="113"/>
        <v>42011.551180555558</v>
      </c>
    </row>
    <row r="2376" spans="1:19" ht="48" x14ac:dyDescent="0.2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11"/>
        <v>2</v>
      </c>
      <c r="O2376" t="s">
        <v>8283</v>
      </c>
      <c r="P2376">
        <f t="shared" si="112"/>
        <v>66.33</v>
      </c>
      <c r="Q2376" s="11" t="s">
        <v>8314</v>
      </c>
      <c r="R2376" t="s">
        <v>8315</v>
      </c>
      <c r="S2376" s="16">
        <f t="shared" si="113"/>
        <v>42045.86336805555</v>
      </c>
    </row>
    <row r="2377" spans="1:19" ht="48" x14ac:dyDescent="0.2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11"/>
        <v>3</v>
      </c>
      <c r="O2377" t="s">
        <v>8271</v>
      </c>
      <c r="P2377">
        <f t="shared" si="112"/>
        <v>66.069999999999993</v>
      </c>
      <c r="Q2377" s="11" t="s">
        <v>8309</v>
      </c>
      <c r="R2377" t="s">
        <v>8311</v>
      </c>
      <c r="S2377" s="16">
        <f t="shared" si="113"/>
        <v>42188.803622685184</v>
      </c>
    </row>
    <row r="2378" spans="1:19" ht="48" x14ac:dyDescent="0.2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11"/>
        <v>106</v>
      </c>
      <c r="O2378" t="s">
        <v>8299</v>
      </c>
      <c r="P2378">
        <f t="shared" si="112"/>
        <v>39.44</v>
      </c>
      <c r="Q2378" s="11" t="s">
        <v>8309</v>
      </c>
      <c r="R2378" t="s">
        <v>8316</v>
      </c>
      <c r="S2378" s="16">
        <f t="shared" si="113"/>
        <v>42612.656493055561</v>
      </c>
    </row>
    <row r="2379" spans="1:19" ht="48" x14ac:dyDescent="0.2">
      <c r="A2379">
        <v>2377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11"/>
        <v>109</v>
      </c>
      <c r="O2379" t="s">
        <v>8274</v>
      </c>
      <c r="P2379">
        <f t="shared" si="112"/>
        <v>75.38</v>
      </c>
      <c r="Q2379" s="11" t="s">
        <v>8328</v>
      </c>
      <c r="R2379" t="s">
        <v>8332</v>
      </c>
      <c r="S2379" s="16">
        <f t="shared" si="113"/>
        <v>41382.096180555556</v>
      </c>
    </row>
    <row r="2380" spans="1:19" ht="48" x14ac:dyDescent="0.2">
      <c r="A2380">
        <v>2378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11"/>
        <v>13</v>
      </c>
      <c r="O2380" t="s">
        <v>8303</v>
      </c>
      <c r="P2380">
        <f t="shared" si="112"/>
        <v>57.65</v>
      </c>
      <c r="Q2380" s="11" t="s">
        <v>8324</v>
      </c>
      <c r="R2380" t="s">
        <v>8336</v>
      </c>
      <c r="S2380" s="16">
        <f t="shared" si="113"/>
        <v>41815.815046296295</v>
      </c>
    </row>
    <row r="2381" spans="1:19" ht="32" x14ac:dyDescent="0.2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11"/>
        <v>2</v>
      </c>
      <c r="O2381" t="s">
        <v>8282</v>
      </c>
      <c r="P2381">
        <f t="shared" si="112"/>
        <v>61.19</v>
      </c>
      <c r="Q2381" s="11" t="s">
        <v>8320</v>
      </c>
      <c r="R2381" t="s">
        <v>8346</v>
      </c>
      <c r="S2381" s="16">
        <f t="shared" si="113"/>
        <v>41863.734895833331</v>
      </c>
    </row>
    <row r="2382" spans="1:19" ht="32" x14ac:dyDescent="0.2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11"/>
        <v>1</v>
      </c>
      <c r="O2382" t="s">
        <v>8271</v>
      </c>
      <c r="P2382">
        <f t="shared" si="112"/>
        <v>195.4</v>
      </c>
      <c r="Q2382" s="11" t="s">
        <v>8309</v>
      </c>
      <c r="R2382" t="s">
        <v>8311</v>
      </c>
      <c r="S2382" s="16">
        <f t="shared" si="113"/>
        <v>42726.491643518515</v>
      </c>
    </row>
    <row r="2383" spans="1:19" ht="48" x14ac:dyDescent="0.2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11"/>
        <v>129</v>
      </c>
      <c r="O2383" t="s">
        <v>8269</v>
      </c>
      <c r="P2383">
        <f t="shared" si="112"/>
        <v>60.69</v>
      </c>
      <c r="Q2383" s="11" t="s">
        <v>8324</v>
      </c>
      <c r="R2383" t="s">
        <v>8327</v>
      </c>
      <c r="S2383" s="16">
        <f t="shared" si="113"/>
        <v>41922.640590277777</v>
      </c>
    </row>
    <row r="2384" spans="1:19" ht="48" x14ac:dyDescent="0.2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11"/>
        <v>647</v>
      </c>
      <c r="O2384" t="s">
        <v>8299</v>
      </c>
      <c r="P2384">
        <f t="shared" si="112"/>
        <v>21.56</v>
      </c>
      <c r="Q2384" s="11" t="s">
        <v>8309</v>
      </c>
      <c r="R2384" t="s">
        <v>8316</v>
      </c>
      <c r="S2384" s="16">
        <f t="shared" si="113"/>
        <v>42304.829409722224</v>
      </c>
    </row>
    <row r="2385" spans="1:19" ht="32" x14ac:dyDescent="0.2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11"/>
        <v>138</v>
      </c>
      <c r="O2385" t="s">
        <v>8269</v>
      </c>
      <c r="P2385">
        <f t="shared" si="112"/>
        <v>28.41</v>
      </c>
      <c r="Q2385" s="11" t="s">
        <v>8324</v>
      </c>
      <c r="R2385" t="s">
        <v>8327</v>
      </c>
      <c r="S2385" s="16">
        <f t="shared" si="113"/>
        <v>42405.090300925927</v>
      </c>
    </row>
    <row r="2386" spans="1:19" ht="48" x14ac:dyDescent="0.2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11"/>
        <v>38</v>
      </c>
      <c r="O2386" t="s">
        <v>8269</v>
      </c>
      <c r="P2386">
        <f t="shared" si="112"/>
        <v>119.13</v>
      </c>
      <c r="Q2386" s="11" t="s">
        <v>8324</v>
      </c>
      <c r="R2386" t="s">
        <v>8327</v>
      </c>
      <c r="S2386" s="16">
        <f t="shared" si="113"/>
        <v>42002.817488425921</v>
      </c>
    </row>
    <row r="2387" spans="1:19" ht="48" x14ac:dyDescent="0.2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11"/>
        <v>190</v>
      </c>
      <c r="O2387" t="s">
        <v>8269</v>
      </c>
      <c r="P2387">
        <f t="shared" si="112"/>
        <v>50</v>
      </c>
      <c r="Q2387" s="11" t="s">
        <v>8324</v>
      </c>
      <c r="R2387" t="s">
        <v>8327</v>
      </c>
      <c r="S2387" s="16">
        <f t="shared" si="113"/>
        <v>41852.527222222219</v>
      </c>
    </row>
    <row r="2388" spans="1:19" ht="48" x14ac:dyDescent="0.2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11"/>
        <v>19</v>
      </c>
      <c r="O2388" t="s">
        <v>8297</v>
      </c>
      <c r="P2388">
        <f t="shared" si="112"/>
        <v>77.5</v>
      </c>
      <c r="Q2388" s="11" t="s">
        <v>8320</v>
      </c>
      <c r="R2388" t="s">
        <v>8358</v>
      </c>
      <c r="S2388" s="16">
        <f t="shared" si="113"/>
        <v>42027.839733796296</v>
      </c>
    </row>
    <row r="2389" spans="1:19" ht="32" x14ac:dyDescent="0.2">
      <c r="A2389">
        <v>2387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11"/>
        <v>110</v>
      </c>
      <c r="O2389" t="s">
        <v>8299</v>
      </c>
      <c r="P2389">
        <f t="shared" si="112"/>
        <v>44.1</v>
      </c>
      <c r="Q2389" s="11" t="s">
        <v>8309</v>
      </c>
      <c r="R2389" t="s">
        <v>8316</v>
      </c>
      <c r="S2389" s="16">
        <f t="shared" si="113"/>
        <v>41953.966053240743</v>
      </c>
    </row>
    <row r="2390" spans="1:19" ht="48" x14ac:dyDescent="0.2">
      <c r="A2390">
        <v>2388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11"/>
        <v>31</v>
      </c>
      <c r="O2390" t="s">
        <v>8303</v>
      </c>
      <c r="P2390">
        <f t="shared" si="112"/>
        <v>66.14</v>
      </c>
      <c r="Q2390" s="11" t="s">
        <v>8324</v>
      </c>
      <c r="R2390" t="s">
        <v>8336</v>
      </c>
      <c r="S2390" s="16">
        <f t="shared" si="113"/>
        <v>41975.700636574074</v>
      </c>
    </row>
    <row r="2391" spans="1:19" ht="48" x14ac:dyDescent="0.2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11"/>
        <v>116</v>
      </c>
      <c r="O2391" t="s">
        <v>8269</v>
      </c>
      <c r="P2391">
        <f t="shared" si="112"/>
        <v>44</v>
      </c>
      <c r="Q2391" s="11" t="s">
        <v>8324</v>
      </c>
      <c r="R2391" t="s">
        <v>8327</v>
      </c>
      <c r="S2391" s="16">
        <f t="shared" si="113"/>
        <v>41795.528101851851</v>
      </c>
    </row>
    <row r="2392" spans="1:19" ht="32" x14ac:dyDescent="0.2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11"/>
        <v>108</v>
      </c>
      <c r="O2392" t="s">
        <v>8274</v>
      </c>
      <c r="P2392">
        <f t="shared" si="112"/>
        <v>34.07</v>
      </c>
      <c r="Q2392" s="11" t="s">
        <v>8328</v>
      </c>
      <c r="R2392" t="s">
        <v>8332</v>
      </c>
      <c r="S2392" s="16">
        <f t="shared" si="113"/>
        <v>41151.708321759259</v>
      </c>
    </row>
    <row r="2393" spans="1:19" ht="32" x14ac:dyDescent="0.2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11"/>
        <v>184</v>
      </c>
      <c r="O2393" t="s">
        <v>8269</v>
      </c>
      <c r="P2393">
        <f t="shared" si="112"/>
        <v>24.21</v>
      </c>
      <c r="Q2393" s="11" t="s">
        <v>8324</v>
      </c>
      <c r="R2393" t="s">
        <v>8327</v>
      </c>
      <c r="S2393" s="16">
        <f t="shared" si="113"/>
        <v>42140.712314814817</v>
      </c>
    </row>
    <row r="2394" spans="1:19" ht="48" x14ac:dyDescent="0.2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11"/>
        <v>122</v>
      </c>
      <c r="O2394" t="s">
        <v>8274</v>
      </c>
      <c r="P2394">
        <f t="shared" si="112"/>
        <v>53.88</v>
      </c>
      <c r="Q2394" s="11" t="s">
        <v>8328</v>
      </c>
      <c r="R2394" t="s">
        <v>8332</v>
      </c>
      <c r="S2394" s="16">
        <f t="shared" si="113"/>
        <v>42752.144976851851</v>
      </c>
    </row>
    <row r="2395" spans="1:19" ht="48" x14ac:dyDescent="0.2">
      <c r="A2395">
        <v>2393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11"/>
        <v>152</v>
      </c>
      <c r="O2395" t="s">
        <v>8274</v>
      </c>
      <c r="P2395">
        <f t="shared" si="112"/>
        <v>27.61</v>
      </c>
      <c r="Q2395" s="11" t="s">
        <v>8328</v>
      </c>
      <c r="R2395" t="s">
        <v>8332</v>
      </c>
      <c r="S2395" s="16">
        <f t="shared" si="113"/>
        <v>41282.017962962964</v>
      </c>
    </row>
    <row r="2396" spans="1:19" ht="16" x14ac:dyDescent="0.2">
      <c r="A2396">
        <v>2394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11"/>
        <v>6</v>
      </c>
      <c r="O2396" t="s">
        <v>8282</v>
      </c>
      <c r="P2396">
        <f t="shared" si="112"/>
        <v>60.73</v>
      </c>
      <c r="Q2396" s="11" t="s">
        <v>8320</v>
      </c>
      <c r="R2396" t="s">
        <v>8346</v>
      </c>
      <c r="S2396" s="16">
        <f t="shared" si="113"/>
        <v>42109.709629629629</v>
      </c>
    </row>
    <row r="2397" spans="1:19" ht="48" x14ac:dyDescent="0.2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11"/>
        <v>23</v>
      </c>
      <c r="O2397" t="s">
        <v>8301</v>
      </c>
      <c r="P2397">
        <f t="shared" si="112"/>
        <v>53.53</v>
      </c>
      <c r="Q2397" s="11" t="s">
        <v>8324</v>
      </c>
      <c r="R2397" t="s">
        <v>8325</v>
      </c>
      <c r="S2397" s="16">
        <f t="shared" si="113"/>
        <v>41760.909039351849</v>
      </c>
    </row>
    <row r="2398" spans="1:19" ht="48" x14ac:dyDescent="0.2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11"/>
        <v>34</v>
      </c>
      <c r="O2398" t="s">
        <v>8271</v>
      </c>
      <c r="P2398">
        <f t="shared" si="112"/>
        <v>75.75</v>
      </c>
      <c r="Q2398" s="11" t="s">
        <v>8309</v>
      </c>
      <c r="R2398" t="s">
        <v>8311</v>
      </c>
      <c r="S2398" s="16">
        <f t="shared" si="113"/>
        <v>42391.942094907412</v>
      </c>
    </row>
    <row r="2399" spans="1:19" ht="48" x14ac:dyDescent="0.2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11"/>
        <v>36</v>
      </c>
      <c r="O2399" t="s">
        <v>8269</v>
      </c>
      <c r="P2399">
        <f t="shared" si="112"/>
        <v>33.67</v>
      </c>
      <c r="Q2399" s="11" t="s">
        <v>8324</v>
      </c>
      <c r="R2399" t="s">
        <v>8327</v>
      </c>
      <c r="S2399" s="16">
        <f t="shared" si="113"/>
        <v>42114.818935185183</v>
      </c>
    </row>
    <row r="2400" spans="1:19" ht="48" x14ac:dyDescent="0.2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11"/>
        <v>48</v>
      </c>
      <c r="O2400" t="s">
        <v>8283</v>
      </c>
      <c r="P2400">
        <f t="shared" si="112"/>
        <v>31.21</v>
      </c>
      <c r="Q2400" s="11" t="s">
        <v>8314</v>
      </c>
      <c r="R2400" t="s">
        <v>8315</v>
      </c>
      <c r="S2400" s="16">
        <f t="shared" si="113"/>
        <v>41958.550659722227</v>
      </c>
    </row>
    <row r="2401" spans="1:19" ht="48" x14ac:dyDescent="0.2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11"/>
        <v>101</v>
      </c>
      <c r="O2401" t="s">
        <v>8269</v>
      </c>
      <c r="P2401">
        <f t="shared" si="112"/>
        <v>60.33</v>
      </c>
      <c r="Q2401" s="11" t="s">
        <v>8324</v>
      </c>
      <c r="R2401" t="s">
        <v>8327</v>
      </c>
      <c r="S2401" s="16">
        <f t="shared" si="113"/>
        <v>41802.62090277778</v>
      </c>
    </row>
    <row r="2402" spans="1:19" ht="48" x14ac:dyDescent="0.2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11"/>
        <v>8</v>
      </c>
      <c r="O2402" t="s">
        <v>8271</v>
      </c>
      <c r="P2402">
        <f t="shared" si="112"/>
        <v>31.17</v>
      </c>
      <c r="Q2402" s="11" t="s">
        <v>8309</v>
      </c>
      <c r="R2402" t="s">
        <v>8311</v>
      </c>
      <c r="S2402" s="16">
        <f t="shared" si="113"/>
        <v>42077.666377314818</v>
      </c>
    </row>
    <row r="2403" spans="1:19" ht="48" x14ac:dyDescent="0.2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11"/>
        <v>181</v>
      </c>
      <c r="O2403" t="s">
        <v>8274</v>
      </c>
      <c r="P2403">
        <f t="shared" si="112"/>
        <v>31.14</v>
      </c>
      <c r="Q2403" s="11" t="s">
        <v>8328</v>
      </c>
      <c r="R2403" t="s">
        <v>8332</v>
      </c>
      <c r="S2403" s="16">
        <f t="shared" si="113"/>
        <v>41303.593923611108</v>
      </c>
    </row>
    <row r="2404" spans="1:19" ht="48" x14ac:dyDescent="0.2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11"/>
        <v>100</v>
      </c>
      <c r="O2404" t="s">
        <v>8264</v>
      </c>
      <c r="P2404">
        <f t="shared" si="112"/>
        <v>50</v>
      </c>
      <c r="Q2404" s="11" t="s">
        <v>8322</v>
      </c>
      <c r="R2404" t="s">
        <v>8344</v>
      </c>
      <c r="S2404" s="16">
        <f t="shared" si="113"/>
        <v>40587.75675925926</v>
      </c>
    </row>
    <row r="2405" spans="1:19" ht="32" x14ac:dyDescent="0.2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11"/>
        <v>113</v>
      </c>
      <c r="O2405" t="s">
        <v>8269</v>
      </c>
      <c r="P2405">
        <f t="shared" si="112"/>
        <v>64.290000000000006</v>
      </c>
      <c r="Q2405" s="11" t="s">
        <v>8324</v>
      </c>
      <c r="R2405" t="s">
        <v>8327</v>
      </c>
      <c r="S2405" s="16">
        <f t="shared" si="113"/>
        <v>42553.926527777774</v>
      </c>
    </row>
    <row r="2406" spans="1:19" ht="48" x14ac:dyDescent="0.2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11"/>
        <v>120</v>
      </c>
      <c r="O2406" t="s">
        <v>8295</v>
      </c>
      <c r="P2406">
        <f t="shared" si="112"/>
        <v>35.92</v>
      </c>
      <c r="Q2406" s="11" t="s">
        <v>8317</v>
      </c>
      <c r="R2406" t="s">
        <v>8318</v>
      </c>
      <c r="S2406" s="16">
        <f t="shared" si="113"/>
        <v>42768.833645833336</v>
      </c>
    </row>
    <row r="2407" spans="1:19" ht="48" x14ac:dyDescent="0.2">
      <c r="A2407">
        <v>2405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11"/>
        <v>31</v>
      </c>
      <c r="O2407" t="s">
        <v>8273</v>
      </c>
      <c r="P2407">
        <f t="shared" si="112"/>
        <v>47.11</v>
      </c>
      <c r="Q2407" s="11" t="s">
        <v>8312</v>
      </c>
      <c r="R2407" t="s">
        <v>8353</v>
      </c>
      <c r="S2407" s="16">
        <f t="shared" si="113"/>
        <v>41520.561041666668</v>
      </c>
    </row>
    <row r="2408" spans="1:19" ht="48" x14ac:dyDescent="0.2">
      <c r="A2408">
        <v>2406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11"/>
        <v>21</v>
      </c>
      <c r="O2408" t="s">
        <v>8283</v>
      </c>
      <c r="P2408">
        <f t="shared" si="112"/>
        <v>35.799999999999997</v>
      </c>
      <c r="Q2408" s="11" t="s">
        <v>8314</v>
      </c>
      <c r="R2408" t="s">
        <v>8315</v>
      </c>
      <c r="S2408" s="16">
        <f t="shared" si="113"/>
        <v>41905.979629629634</v>
      </c>
    </row>
    <row r="2409" spans="1:19" ht="48" x14ac:dyDescent="0.2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11"/>
        <v>15</v>
      </c>
      <c r="O2409" t="s">
        <v>8271</v>
      </c>
      <c r="P2409">
        <f t="shared" si="112"/>
        <v>34.270000000000003</v>
      </c>
      <c r="Q2409" s="11" t="s">
        <v>8309</v>
      </c>
      <c r="R2409" t="s">
        <v>8311</v>
      </c>
      <c r="S2409" s="16">
        <f t="shared" si="113"/>
        <v>41975.930601851855</v>
      </c>
    </row>
    <row r="2410" spans="1:19" ht="48" x14ac:dyDescent="0.2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11"/>
        <v>111</v>
      </c>
      <c r="O2410" t="s">
        <v>8298</v>
      </c>
      <c r="P2410">
        <f t="shared" si="112"/>
        <v>35.6</v>
      </c>
      <c r="Q2410" s="11" t="s">
        <v>8328</v>
      </c>
      <c r="R2410" t="s">
        <v>8342</v>
      </c>
      <c r="S2410" s="16">
        <f t="shared" si="113"/>
        <v>40829.873657407406</v>
      </c>
    </row>
    <row r="2411" spans="1:19" ht="48" x14ac:dyDescent="0.2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11"/>
        <v>119</v>
      </c>
      <c r="O2411" t="s">
        <v>8269</v>
      </c>
      <c r="P2411">
        <f t="shared" si="112"/>
        <v>29.67</v>
      </c>
      <c r="Q2411" s="11" t="s">
        <v>8324</v>
      </c>
      <c r="R2411" t="s">
        <v>8327</v>
      </c>
      <c r="S2411" s="16">
        <f t="shared" si="113"/>
        <v>42192.933958333335</v>
      </c>
    </row>
    <row r="2412" spans="1:19" ht="32" x14ac:dyDescent="0.2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11"/>
        <v>6</v>
      </c>
      <c r="O2412" t="s">
        <v>8282</v>
      </c>
      <c r="P2412">
        <f t="shared" si="112"/>
        <v>46.63</v>
      </c>
      <c r="Q2412" s="11" t="s">
        <v>8320</v>
      </c>
      <c r="R2412" t="s">
        <v>8346</v>
      </c>
      <c r="S2412" s="16">
        <f t="shared" si="113"/>
        <v>42468.84174768519</v>
      </c>
    </row>
    <row r="2413" spans="1:19" ht="48" x14ac:dyDescent="0.2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11"/>
        <v>148</v>
      </c>
      <c r="O2413" t="s">
        <v>8286</v>
      </c>
      <c r="P2413">
        <f t="shared" si="112"/>
        <v>35.44</v>
      </c>
      <c r="Q2413" s="11" t="s">
        <v>8312</v>
      </c>
      <c r="R2413" t="s">
        <v>8313</v>
      </c>
      <c r="S2413" s="16">
        <f t="shared" si="113"/>
        <v>41326.911319444444</v>
      </c>
    </row>
    <row r="2414" spans="1:19" ht="16" x14ac:dyDescent="0.2">
      <c r="A2414">
        <v>2412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11"/>
        <v>885</v>
      </c>
      <c r="O2414" t="s">
        <v>8283</v>
      </c>
      <c r="P2414">
        <f t="shared" si="112"/>
        <v>35.4</v>
      </c>
      <c r="Q2414" s="11" t="s">
        <v>8314</v>
      </c>
      <c r="R2414" t="s">
        <v>8315</v>
      </c>
      <c r="S2414" s="16">
        <f t="shared" si="113"/>
        <v>42410.982002314813</v>
      </c>
    </row>
    <row r="2415" spans="1:19" ht="48" x14ac:dyDescent="0.2">
      <c r="A2415">
        <v>2413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11"/>
        <v>1</v>
      </c>
      <c r="O2415" t="s">
        <v>8299</v>
      </c>
      <c r="P2415">
        <f t="shared" si="112"/>
        <v>80.45</v>
      </c>
      <c r="Q2415" s="11" t="s">
        <v>8309</v>
      </c>
      <c r="R2415" t="s">
        <v>8316</v>
      </c>
      <c r="S2415" s="16">
        <f t="shared" si="113"/>
        <v>41953.158854166672</v>
      </c>
    </row>
    <row r="2416" spans="1:19" ht="48" x14ac:dyDescent="0.2">
      <c r="A2416">
        <v>2414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11"/>
        <v>11</v>
      </c>
      <c r="O2416" t="s">
        <v>8271</v>
      </c>
      <c r="P2416">
        <f t="shared" si="112"/>
        <v>51.82</v>
      </c>
      <c r="Q2416" s="11" t="s">
        <v>8309</v>
      </c>
      <c r="R2416" t="s">
        <v>8311</v>
      </c>
      <c r="S2416" s="16">
        <f t="shared" si="113"/>
        <v>42082.802812499998</v>
      </c>
    </row>
    <row r="2417" spans="1:19" ht="48" x14ac:dyDescent="0.2">
      <c r="A2417">
        <v>2415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11"/>
        <v>4</v>
      </c>
      <c r="O2417" t="s">
        <v>8303</v>
      </c>
      <c r="P2417">
        <f t="shared" si="112"/>
        <v>55.06</v>
      </c>
      <c r="Q2417" s="11" t="s">
        <v>8324</v>
      </c>
      <c r="R2417" t="s">
        <v>8336</v>
      </c>
      <c r="S2417" s="16">
        <f t="shared" si="113"/>
        <v>41982.737071759257</v>
      </c>
    </row>
    <row r="2418" spans="1:19" ht="48" x14ac:dyDescent="0.2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11"/>
        <v>18</v>
      </c>
      <c r="O2418" t="s">
        <v>8269</v>
      </c>
      <c r="P2418">
        <f t="shared" si="112"/>
        <v>41.95</v>
      </c>
      <c r="Q2418" s="11" t="s">
        <v>8324</v>
      </c>
      <c r="R2418" t="s">
        <v>8327</v>
      </c>
      <c r="S2418" s="16">
        <f t="shared" si="113"/>
        <v>41779.648506944446</v>
      </c>
    </row>
    <row r="2419" spans="1:19" ht="48" x14ac:dyDescent="0.2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11"/>
        <v>119</v>
      </c>
      <c r="O2419" t="s">
        <v>8269</v>
      </c>
      <c r="P2419">
        <f t="shared" si="112"/>
        <v>17.25</v>
      </c>
      <c r="Q2419" s="11" t="s">
        <v>8324</v>
      </c>
      <c r="R2419" t="s">
        <v>8327</v>
      </c>
      <c r="S2419" s="16">
        <f t="shared" si="113"/>
        <v>42779.610289351855</v>
      </c>
    </row>
    <row r="2420" spans="1:19" ht="48" x14ac:dyDescent="0.2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11"/>
        <v>1</v>
      </c>
      <c r="O2420" t="s">
        <v>8271</v>
      </c>
      <c r="P2420">
        <f t="shared" si="112"/>
        <v>30.31</v>
      </c>
      <c r="Q2420" s="11" t="s">
        <v>8309</v>
      </c>
      <c r="R2420" t="s">
        <v>8311</v>
      </c>
      <c r="S2420" s="16">
        <f t="shared" si="113"/>
        <v>42208.628692129627</v>
      </c>
    </row>
    <row r="2421" spans="1:19" ht="48" x14ac:dyDescent="0.2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11"/>
        <v>15</v>
      </c>
      <c r="O2421" t="s">
        <v>8271</v>
      </c>
      <c r="P2421">
        <f t="shared" si="112"/>
        <v>97.33</v>
      </c>
      <c r="Q2421" s="11" t="s">
        <v>8309</v>
      </c>
      <c r="R2421" t="s">
        <v>8311</v>
      </c>
      <c r="S2421" s="16">
        <f t="shared" si="113"/>
        <v>41816.812094907407</v>
      </c>
    </row>
    <row r="2422" spans="1:19" ht="32" x14ac:dyDescent="0.2">
      <c r="A2422">
        <v>2420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11"/>
        <v>219</v>
      </c>
      <c r="O2422" t="s">
        <v>8274</v>
      </c>
      <c r="P2422">
        <f t="shared" si="112"/>
        <v>62.5</v>
      </c>
      <c r="Q2422" s="11" t="s">
        <v>8328</v>
      </c>
      <c r="R2422" t="s">
        <v>8332</v>
      </c>
      <c r="S2422" s="16">
        <f t="shared" si="113"/>
        <v>42184.646863425922</v>
      </c>
    </row>
    <row r="2423" spans="1:19" ht="48" x14ac:dyDescent="0.2">
      <c r="A2423">
        <v>2421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11"/>
        <v>109</v>
      </c>
      <c r="O2423" t="s">
        <v>8269</v>
      </c>
      <c r="P2423">
        <f t="shared" si="112"/>
        <v>46.05</v>
      </c>
      <c r="Q2423" s="11" t="s">
        <v>8324</v>
      </c>
      <c r="R2423" t="s">
        <v>8327</v>
      </c>
      <c r="S2423" s="16">
        <f t="shared" si="113"/>
        <v>42523.248715277776</v>
      </c>
    </row>
    <row r="2424" spans="1:19" ht="48" x14ac:dyDescent="0.2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11"/>
        <v>9</v>
      </c>
      <c r="O2424" t="s">
        <v>8269</v>
      </c>
      <c r="P2424">
        <f t="shared" si="112"/>
        <v>25.65</v>
      </c>
      <c r="Q2424" s="11" t="s">
        <v>8324</v>
      </c>
      <c r="R2424" t="s">
        <v>8327</v>
      </c>
      <c r="S2424" s="16">
        <f t="shared" si="113"/>
        <v>41780.785729166666</v>
      </c>
    </row>
    <row r="2425" spans="1:19" ht="48" x14ac:dyDescent="0.2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11"/>
        <v>289</v>
      </c>
      <c r="O2425" t="s">
        <v>8269</v>
      </c>
      <c r="P2425">
        <f t="shared" si="112"/>
        <v>43.35</v>
      </c>
      <c r="Q2425" s="11" t="s">
        <v>8324</v>
      </c>
      <c r="R2425" t="s">
        <v>8327</v>
      </c>
      <c r="S2425" s="16">
        <f t="shared" si="113"/>
        <v>42521.291504629626</v>
      </c>
    </row>
    <row r="2426" spans="1:19" ht="48" x14ac:dyDescent="0.2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11"/>
        <v>13</v>
      </c>
      <c r="O2426" t="s">
        <v>8283</v>
      </c>
      <c r="P2426">
        <f t="shared" si="112"/>
        <v>37.61</v>
      </c>
      <c r="Q2426" s="11" t="s">
        <v>8314</v>
      </c>
      <c r="R2426" t="s">
        <v>8315</v>
      </c>
      <c r="S2426" s="16">
        <f t="shared" si="113"/>
        <v>42524.318703703699</v>
      </c>
    </row>
    <row r="2427" spans="1:19" ht="48" x14ac:dyDescent="0.2">
      <c r="A2427">
        <v>2425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11"/>
        <v>3</v>
      </c>
      <c r="O2427" t="s">
        <v>8268</v>
      </c>
      <c r="P2427">
        <f t="shared" si="112"/>
        <v>61.5</v>
      </c>
      <c r="Q2427" s="11" t="s">
        <v>8322</v>
      </c>
      <c r="R2427" t="s">
        <v>8340</v>
      </c>
      <c r="S2427" s="16">
        <f t="shared" si="113"/>
        <v>41869.698136574072</v>
      </c>
    </row>
    <row r="2428" spans="1:19" ht="48" x14ac:dyDescent="0.2">
      <c r="A2428">
        <v>2426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11"/>
        <v>2</v>
      </c>
      <c r="O2428" t="s">
        <v>8271</v>
      </c>
      <c r="P2428">
        <f t="shared" si="112"/>
        <v>50.65</v>
      </c>
      <c r="Q2428" s="11" t="s">
        <v>8309</v>
      </c>
      <c r="R2428" t="s">
        <v>8311</v>
      </c>
      <c r="S2428" s="16">
        <f t="shared" si="113"/>
        <v>42060.913877314815</v>
      </c>
    </row>
    <row r="2429" spans="1:19" ht="32" x14ac:dyDescent="0.2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11"/>
        <v>156</v>
      </c>
      <c r="O2429" t="s">
        <v>8278</v>
      </c>
      <c r="P2429">
        <f t="shared" si="112"/>
        <v>26.06</v>
      </c>
      <c r="Q2429" s="11" t="s">
        <v>8328</v>
      </c>
      <c r="R2429" t="s">
        <v>8330</v>
      </c>
      <c r="S2429" s="16">
        <f t="shared" si="113"/>
        <v>40958.717268518521</v>
      </c>
    </row>
    <row r="2430" spans="1:19" ht="32" x14ac:dyDescent="0.2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11"/>
        <v>16</v>
      </c>
      <c r="O2430" t="s">
        <v>8283</v>
      </c>
      <c r="P2430">
        <f t="shared" si="112"/>
        <v>45.16</v>
      </c>
      <c r="Q2430" s="11" t="s">
        <v>8314</v>
      </c>
      <c r="R2430" t="s">
        <v>8315</v>
      </c>
      <c r="S2430" s="16">
        <f t="shared" si="113"/>
        <v>41766.718009259261</v>
      </c>
    </row>
    <row r="2431" spans="1:19" ht="48" x14ac:dyDescent="0.2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11"/>
        <v>68</v>
      </c>
      <c r="O2431" t="s">
        <v>8291</v>
      </c>
      <c r="P2431">
        <f t="shared" si="112"/>
        <v>122.14</v>
      </c>
      <c r="Q2431" s="11" t="s">
        <v>8328</v>
      </c>
      <c r="R2431" t="s">
        <v>8331</v>
      </c>
      <c r="S2431" s="16">
        <f t="shared" si="113"/>
        <v>42268.625856481478</v>
      </c>
    </row>
    <row r="2432" spans="1:19" ht="32" x14ac:dyDescent="0.2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11"/>
        <v>1</v>
      </c>
      <c r="O2432" t="s">
        <v>8280</v>
      </c>
      <c r="P2432">
        <f t="shared" si="112"/>
        <v>31.56</v>
      </c>
      <c r="Q2432" s="11" t="s">
        <v>8317</v>
      </c>
      <c r="R2432" t="s">
        <v>8335</v>
      </c>
      <c r="S2432" s="16">
        <f t="shared" si="113"/>
        <v>42191.023530092592</v>
      </c>
    </row>
    <row r="2433" spans="1:19" ht="48" x14ac:dyDescent="0.2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11"/>
        <v>34</v>
      </c>
      <c r="O2433" t="s">
        <v>8269</v>
      </c>
      <c r="P2433">
        <f t="shared" si="112"/>
        <v>35.5</v>
      </c>
      <c r="Q2433" s="11" t="s">
        <v>8324</v>
      </c>
      <c r="R2433" t="s">
        <v>8327</v>
      </c>
      <c r="S2433" s="16">
        <f t="shared" si="113"/>
        <v>42172.439571759256</v>
      </c>
    </row>
    <row r="2434" spans="1:19" ht="32" x14ac:dyDescent="0.2">
      <c r="A2434">
        <v>2432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ref="N2434:N2497" si="114" xml:space="preserve"> ROUND(E2434/D2434*100,0)</f>
        <v>34</v>
      </c>
      <c r="O2434" t="s">
        <v>8270</v>
      </c>
      <c r="P2434">
        <f t="shared" ref="P2434:P2497" si="115">IFERROR(ROUND(E2434/L2434,2),0)</f>
        <v>121.43</v>
      </c>
      <c r="Q2434" s="11" t="s">
        <v>8309</v>
      </c>
      <c r="R2434" t="s">
        <v>8343</v>
      </c>
      <c r="S2434" s="16">
        <f t="shared" ref="S2434:S2497" si="116">(((J2434/60)/60)/24)+DATE(1970,1,1)</f>
        <v>41948.00209490741</v>
      </c>
    </row>
    <row r="2435" spans="1:19" ht="32" x14ac:dyDescent="0.2">
      <c r="A2435">
        <v>2433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14"/>
        <v>39</v>
      </c>
      <c r="O2435" t="s">
        <v>8280</v>
      </c>
      <c r="P2435">
        <f t="shared" si="115"/>
        <v>40.479999999999997</v>
      </c>
      <c r="Q2435" s="11" t="s">
        <v>8317</v>
      </c>
      <c r="R2435" t="s">
        <v>8335</v>
      </c>
      <c r="S2435" s="16">
        <f t="shared" si="116"/>
        <v>41572.229849537034</v>
      </c>
    </row>
    <row r="2436" spans="1:19" ht="48" x14ac:dyDescent="0.2">
      <c r="A2436">
        <v>2434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14"/>
        <v>21</v>
      </c>
      <c r="O2436" t="s">
        <v>8291</v>
      </c>
      <c r="P2436">
        <f t="shared" si="115"/>
        <v>56.67</v>
      </c>
      <c r="Q2436" s="11" t="s">
        <v>8328</v>
      </c>
      <c r="R2436" t="s">
        <v>8331</v>
      </c>
      <c r="S2436" s="16">
        <f t="shared" si="116"/>
        <v>42175.948981481488</v>
      </c>
    </row>
    <row r="2437" spans="1:19" ht="48" x14ac:dyDescent="0.2">
      <c r="A2437">
        <v>2435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14"/>
        <v>113</v>
      </c>
      <c r="O2437" t="s">
        <v>8277</v>
      </c>
      <c r="P2437">
        <f t="shared" si="115"/>
        <v>34</v>
      </c>
      <c r="Q2437" s="11" t="s">
        <v>8328</v>
      </c>
      <c r="R2437" t="s">
        <v>8329</v>
      </c>
      <c r="S2437" s="16">
        <f t="shared" si="116"/>
        <v>41034.72216435185</v>
      </c>
    </row>
    <row r="2438" spans="1:19" ht="48" x14ac:dyDescent="0.2">
      <c r="A2438">
        <v>2436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14"/>
        <v>100</v>
      </c>
      <c r="O2438" t="s">
        <v>8269</v>
      </c>
      <c r="P2438">
        <f t="shared" si="115"/>
        <v>40.479999999999997</v>
      </c>
      <c r="Q2438" s="11" t="s">
        <v>8324</v>
      </c>
      <c r="R2438" t="s">
        <v>8327</v>
      </c>
      <c r="S2438" s="16">
        <f t="shared" si="116"/>
        <v>42307.908379629633</v>
      </c>
    </row>
    <row r="2439" spans="1:19" ht="64" x14ac:dyDescent="0.2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14"/>
        <v>2</v>
      </c>
      <c r="O2439" t="s">
        <v>8269</v>
      </c>
      <c r="P2439">
        <f t="shared" si="115"/>
        <v>70.17</v>
      </c>
      <c r="Q2439" s="11" t="s">
        <v>8324</v>
      </c>
      <c r="R2439" t="s">
        <v>8327</v>
      </c>
      <c r="S2439" s="16">
        <f t="shared" si="116"/>
        <v>42248.627013888887</v>
      </c>
    </row>
    <row r="2440" spans="1:19" ht="48" x14ac:dyDescent="0.2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14"/>
        <v>105</v>
      </c>
      <c r="O2440" t="s">
        <v>8269</v>
      </c>
      <c r="P2440">
        <f t="shared" si="115"/>
        <v>17.829999999999998</v>
      </c>
      <c r="Q2440" s="11" t="s">
        <v>8324</v>
      </c>
      <c r="R2440" t="s">
        <v>8327</v>
      </c>
      <c r="S2440" s="16">
        <f t="shared" si="116"/>
        <v>42379.74418981481</v>
      </c>
    </row>
    <row r="2441" spans="1:19" ht="48" x14ac:dyDescent="0.2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14"/>
        <v>6</v>
      </c>
      <c r="O2441" t="s">
        <v>8271</v>
      </c>
      <c r="P2441">
        <f t="shared" si="115"/>
        <v>119.57</v>
      </c>
      <c r="Q2441" s="11" t="s">
        <v>8309</v>
      </c>
      <c r="R2441" t="s">
        <v>8311</v>
      </c>
      <c r="S2441" s="16">
        <f t="shared" si="116"/>
        <v>42711.950798611113</v>
      </c>
    </row>
    <row r="2442" spans="1:19" ht="48" x14ac:dyDescent="0.2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14"/>
        <v>5</v>
      </c>
      <c r="O2442" t="s">
        <v>8302</v>
      </c>
      <c r="P2442">
        <f t="shared" si="115"/>
        <v>37.950000000000003</v>
      </c>
      <c r="Q2442" s="11" t="s">
        <v>8312</v>
      </c>
      <c r="R2442" t="s">
        <v>8357</v>
      </c>
      <c r="S2442" s="16">
        <f t="shared" si="116"/>
        <v>40938.062476851854</v>
      </c>
    </row>
    <row r="2443" spans="1:19" ht="32" x14ac:dyDescent="0.2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14"/>
        <v>166</v>
      </c>
      <c r="O2443" t="s">
        <v>8299</v>
      </c>
      <c r="P2443">
        <f t="shared" si="115"/>
        <v>31.96</v>
      </c>
      <c r="Q2443" s="11" t="s">
        <v>8309</v>
      </c>
      <c r="R2443" t="s">
        <v>8316</v>
      </c>
      <c r="S2443" s="16">
        <f t="shared" si="116"/>
        <v>42639.549479166672</v>
      </c>
    </row>
    <row r="2444" spans="1:19" ht="48" x14ac:dyDescent="0.2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14"/>
        <v>24</v>
      </c>
      <c r="O2444" t="s">
        <v>8301</v>
      </c>
      <c r="P2444">
        <f t="shared" si="115"/>
        <v>23.63</v>
      </c>
      <c r="Q2444" s="11" t="s">
        <v>8324</v>
      </c>
      <c r="R2444" t="s">
        <v>8325</v>
      </c>
      <c r="S2444" s="16">
        <f t="shared" si="116"/>
        <v>42744.416030092587</v>
      </c>
    </row>
    <row r="2445" spans="1:19" ht="48" x14ac:dyDescent="0.2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14"/>
        <v>330</v>
      </c>
      <c r="O2445" t="s">
        <v>8269</v>
      </c>
      <c r="P2445">
        <f t="shared" si="115"/>
        <v>43.42</v>
      </c>
      <c r="Q2445" s="11" t="s">
        <v>8324</v>
      </c>
      <c r="R2445" t="s">
        <v>8327</v>
      </c>
      <c r="S2445" s="16">
        <f t="shared" si="116"/>
        <v>42487.62700231481</v>
      </c>
    </row>
    <row r="2446" spans="1:19" ht="48" x14ac:dyDescent="0.2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14"/>
        <v>118</v>
      </c>
      <c r="O2446" t="s">
        <v>8272</v>
      </c>
      <c r="P2446">
        <f t="shared" si="115"/>
        <v>37.450000000000003</v>
      </c>
      <c r="Q2446" s="11" t="s">
        <v>8312</v>
      </c>
      <c r="R2446" t="s">
        <v>8334</v>
      </c>
      <c r="S2446" s="16">
        <f t="shared" si="116"/>
        <v>40590.766886574071</v>
      </c>
    </row>
    <row r="2447" spans="1:19" ht="48" x14ac:dyDescent="0.2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14"/>
        <v>8</v>
      </c>
      <c r="O2447" t="s">
        <v>8268</v>
      </c>
      <c r="P2447">
        <f t="shared" si="115"/>
        <v>16.760000000000002</v>
      </c>
      <c r="Q2447" s="11" t="s">
        <v>8322</v>
      </c>
      <c r="R2447" t="s">
        <v>8340</v>
      </c>
      <c r="S2447" s="16">
        <f t="shared" si="116"/>
        <v>41378.69976851852</v>
      </c>
    </row>
    <row r="2448" spans="1:19" ht="32" x14ac:dyDescent="0.2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14"/>
        <v>16</v>
      </c>
      <c r="O2448" t="s">
        <v>8303</v>
      </c>
      <c r="P2448">
        <f t="shared" si="115"/>
        <v>68.42</v>
      </c>
      <c r="Q2448" s="11" t="s">
        <v>8324</v>
      </c>
      <c r="R2448" t="s">
        <v>8336</v>
      </c>
      <c r="S2448" s="16">
        <f t="shared" si="116"/>
        <v>42409.241747685184</v>
      </c>
    </row>
    <row r="2449" spans="1:19" ht="48" x14ac:dyDescent="0.2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14"/>
        <v>137</v>
      </c>
      <c r="O2449" t="s">
        <v>8277</v>
      </c>
      <c r="P2449">
        <f t="shared" si="115"/>
        <v>30.37</v>
      </c>
      <c r="Q2449" s="11" t="s">
        <v>8328</v>
      </c>
      <c r="R2449" t="s">
        <v>8329</v>
      </c>
      <c r="S2449" s="16">
        <f t="shared" si="116"/>
        <v>41074.834965277776</v>
      </c>
    </row>
    <row r="2450" spans="1:19" ht="48" x14ac:dyDescent="0.2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14"/>
        <v>102</v>
      </c>
      <c r="O2450" t="s">
        <v>8274</v>
      </c>
      <c r="P2450">
        <f t="shared" si="115"/>
        <v>58.21</v>
      </c>
      <c r="Q2450" s="11" t="s">
        <v>8328</v>
      </c>
      <c r="R2450" t="s">
        <v>8332</v>
      </c>
      <c r="S2450" s="16">
        <f t="shared" si="116"/>
        <v>41177.060381944444</v>
      </c>
    </row>
    <row r="2451" spans="1:19" ht="48" x14ac:dyDescent="0.2">
      <c r="A2451">
        <v>2449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14"/>
        <v>148</v>
      </c>
      <c r="O2451" t="s">
        <v>8272</v>
      </c>
      <c r="P2451">
        <f t="shared" si="115"/>
        <v>54.27</v>
      </c>
      <c r="Q2451" s="11" t="s">
        <v>8312</v>
      </c>
      <c r="R2451" t="s">
        <v>8334</v>
      </c>
      <c r="S2451" s="16">
        <f t="shared" si="116"/>
        <v>40990.709317129629</v>
      </c>
    </row>
    <row r="2452" spans="1:19" ht="64" x14ac:dyDescent="0.2">
      <c r="A2452">
        <v>2450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14"/>
        <v>33</v>
      </c>
      <c r="O2452" t="s">
        <v>8269</v>
      </c>
      <c r="P2452">
        <f t="shared" si="115"/>
        <v>50.88</v>
      </c>
      <c r="Q2452" s="11" t="s">
        <v>8324</v>
      </c>
      <c r="R2452" t="s">
        <v>8327</v>
      </c>
      <c r="S2452" s="16">
        <f t="shared" si="116"/>
        <v>42193.482291666667</v>
      </c>
    </row>
    <row r="2453" spans="1:19" ht="48" x14ac:dyDescent="0.2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14"/>
        <v>163</v>
      </c>
      <c r="O2453" t="s">
        <v>8295</v>
      </c>
      <c r="P2453">
        <f t="shared" si="115"/>
        <v>27.1</v>
      </c>
      <c r="Q2453" s="11" t="s">
        <v>8317</v>
      </c>
      <c r="R2453" t="s">
        <v>8318</v>
      </c>
      <c r="S2453" s="16">
        <f t="shared" si="116"/>
        <v>40906.787581018521</v>
      </c>
    </row>
    <row r="2454" spans="1:19" ht="48" x14ac:dyDescent="0.2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14"/>
        <v>116</v>
      </c>
      <c r="O2454" t="s">
        <v>8274</v>
      </c>
      <c r="P2454">
        <f t="shared" si="115"/>
        <v>24.58</v>
      </c>
      <c r="Q2454" s="11" t="s">
        <v>8328</v>
      </c>
      <c r="R2454" t="s">
        <v>8332</v>
      </c>
      <c r="S2454" s="16">
        <f t="shared" si="116"/>
        <v>41176.684907407405</v>
      </c>
    </row>
    <row r="2455" spans="1:19" ht="48" x14ac:dyDescent="0.2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14"/>
        <v>101</v>
      </c>
      <c r="O2455" t="s">
        <v>8274</v>
      </c>
      <c r="P2455">
        <f t="shared" si="115"/>
        <v>115.71</v>
      </c>
      <c r="Q2455" s="11" t="s">
        <v>8328</v>
      </c>
      <c r="R2455" t="s">
        <v>8332</v>
      </c>
      <c r="S2455" s="16">
        <f t="shared" si="116"/>
        <v>41074.727037037039</v>
      </c>
    </row>
    <row r="2456" spans="1:19" ht="48" x14ac:dyDescent="0.2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14"/>
        <v>101</v>
      </c>
      <c r="O2456" t="s">
        <v>8269</v>
      </c>
      <c r="P2456">
        <f t="shared" si="115"/>
        <v>24.55</v>
      </c>
      <c r="Q2456" s="11" t="s">
        <v>8324</v>
      </c>
      <c r="R2456" t="s">
        <v>8327</v>
      </c>
      <c r="S2456" s="16">
        <f t="shared" si="116"/>
        <v>42468.374606481477</v>
      </c>
    </row>
    <row r="2457" spans="1:19" ht="48" x14ac:dyDescent="0.2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14"/>
        <v>27</v>
      </c>
      <c r="O2457" t="s">
        <v>8285</v>
      </c>
      <c r="P2457">
        <f t="shared" si="115"/>
        <v>36.68</v>
      </c>
      <c r="Q2457" s="11" t="s">
        <v>8312</v>
      </c>
      <c r="R2457" t="s">
        <v>8349</v>
      </c>
      <c r="S2457" s="16">
        <f t="shared" si="116"/>
        <v>41796.531701388885</v>
      </c>
    </row>
    <row r="2458" spans="1:19" ht="48" x14ac:dyDescent="0.2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14"/>
        <v>101</v>
      </c>
      <c r="O2458" t="s">
        <v>8293</v>
      </c>
      <c r="P2458">
        <f t="shared" si="115"/>
        <v>35</v>
      </c>
      <c r="Q2458" s="11" t="s">
        <v>8309</v>
      </c>
      <c r="R2458" t="s">
        <v>8310</v>
      </c>
      <c r="S2458" s="16">
        <f t="shared" si="116"/>
        <v>40102.918055555558</v>
      </c>
    </row>
    <row r="2459" spans="1:19" ht="48" x14ac:dyDescent="0.2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14"/>
        <v>7</v>
      </c>
      <c r="O2459" t="s">
        <v>8285</v>
      </c>
      <c r="P2459">
        <f t="shared" si="115"/>
        <v>80.5</v>
      </c>
      <c r="Q2459" s="11" t="s">
        <v>8312</v>
      </c>
      <c r="R2459" t="s">
        <v>8349</v>
      </c>
      <c r="S2459" s="16">
        <f t="shared" si="116"/>
        <v>42673.625868055555</v>
      </c>
    </row>
    <row r="2460" spans="1:19" ht="48" x14ac:dyDescent="0.2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14"/>
        <v>20</v>
      </c>
      <c r="O2460" t="s">
        <v>8269</v>
      </c>
      <c r="P2460">
        <f t="shared" si="115"/>
        <v>100.63</v>
      </c>
      <c r="Q2460" s="11" t="s">
        <v>8324</v>
      </c>
      <c r="R2460" t="s">
        <v>8327</v>
      </c>
      <c r="S2460" s="16">
        <f t="shared" si="116"/>
        <v>42548.449861111112</v>
      </c>
    </row>
    <row r="2461" spans="1:19" ht="48" x14ac:dyDescent="0.2">
      <c r="A2461">
        <v>2459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14"/>
        <v>134</v>
      </c>
      <c r="O2461" t="s">
        <v>8296</v>
      </c>
      <c r="P2461">
        <f t="shared" si="115"/>
        <v>53.4</v>
      </c>
      <c r="Q2461" s="11" t="s">
        <v>8320</v>
      </c>
      <c r="R2461" t="s">
        <v>8321</v>
      </c>
      <c r="S2461" s="16">
        <f t="shared" si="116"/>
        <v>42338.84375</v>
      </c>
    </row>
    <row r="2462" spans="1:19" ht="48" x14ac:dyDescent="0.2">
      <c r="A2462">
        <v>2460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14"/>
        <v>27</v>
      </c>
      <c r="O2462" t="s">
        <v>8302</v>
      </c>
      <c r="P2462">
        <f t="shared" si="115"/>
        <v>42.16</v>
      </c>
      <c r="Q2462" s="11" t="s">
        <v>8312</v>
      </c>
      <c r="R2462" t="s">
        <v>8357</v>
      </c>
      <c r="S2462" s="16">
        <f t="shared" si="116"/>
        <v>41850.781377314815</v>
      </c>
    </row>
    <row r="2463" spans="1:19" ht="48" x14ac:dyDescent="0.2">
      <c r="A2463">
        <v>2461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14"/>
        <v>133</v>
      </c>
      <c r="O2463" t="s">
        <v>8263</v>
      </c>
      <c r="P2463">
        <f t="shared" si="115"/>
        <v>57.14</v>
      </c>
      <c r="Q2463" s="11" t="s">
        <v>8322</v>
      </c>
      <c r="R2463" t="s">
        <v>8333</v>
      </c>
      <c r="S2463" s="16">
        <f t="shared" si="116"/>
        <v>42318.025011574078</v>
      </c>
    </row>
    <row r="2464" spans="1:19" ht="32" x14ac:dyDescent="0.2">
      <c r="A2464">
        <v>2462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14"/>
        <v>16</v>
      </c>
      <c r="O2464" t="s">
        <v>8266</v>
      </c>
      <c r="P2464">
        <f t="shared" si="115"/>
        <v>160</v>
      </c>
      <c r="Q2464" s="11" t="s">
        <v>8322</v>
      </c>
      <c r="R2464" t="s">
        <v>8326</v>
      </c>
      <c r="S2464" s="16">
        <f t="shared" si="116"/>
        <v>42182.234456018516</v>
      </c>
    </row>
    <row r="2465" spans="1:19" ht="48" x14ac:dyDescent="0.2">
      <c r="A2465">
        <v>2463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14"/>
        <v>18</v>
      </c>
      <c r="O2465" t="s">
        <v>8285</v>
      </c>
      <c r="P2465">
        <f t="shared" si="115"/>
        <v>88.89</v>
      </c>
      <c r="Q2465" s="11" t="s">
        <v>8312</v>
      </c>
      <c r="R2465" t="s">
        <v>8349</v>
      </c>
      <c r="S2465" s="16">
        <f t="shared" si="116"/>
        <v>42192.675821759258</v>
      </c>
    </row>
    <row r="2466" spans="1:19" ht="48" x14ac:dyDescent="0.2">
      <c r="A2466">
        <v>2464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14"/>
        <v>1</v>
      </c>
      <c r="O2466" t="s">
        <v>8282</v>
      </c>
      <c r="P2466">
        <f t="shared" si="115"/>
        <v>200</v>
      </c>
      <c r="Q2466" s="11" t="s">
        <v>8320</v>
      </c>
      <c r="R2466" t="s">
        <v>8346</v>
      </c>
      <c r="S2466" s="16">
        <f t="shared" si="116"/>
        <v>41820.914641203701</v>
      </c>
    </row>
    <row r="2467" spans="1:19" ht="48" x14ac:dyDescent="0.2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14"/>
        <v>100</v>
      </c>
      <c r="O2467" t="s">
        <v>8269</v>
      </c>
      <c r="P2467">
        <f t="shared" si="115"/>
        <v>29.63</v>
      </c>
      <c r="Q2467" s="11" t="s">
        <v>8324</v>
      </c>
      <c r="R2467" t="s">
        <v>8327</v>
      </c>
      <c r="S2467" s="16">
        <f t="shared" si="116"/>
        <v>42506.709375000006</v>
      </c>
    </row>
    <row r="2468" spans="1:19" ht="32" x14ac:dyDescent="0.2">
      <c r="A2468">
        <v>2466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14"/>
        <v>3</v>
      </c>
      <c r="O2468" t="s">
        <v>8269</v>
      </c>
      <c r="P2468">
        <f t="shared" si="115"/>
        <v>800</v>
      </c>
      <c r="Q2468" s="11" t="s">
        <v>8324</v>
      </c>
      <c r="R2468" t="s">
        <v>8327</v>
      </c>
      <c r="S2468" s="16">
        <f t="shared" si="116"/>
        <v>42693.031828703708</v>
      </c>
    </row>
    <row r="2469" spans="1:19" ht="48" x14ac:dyDescent="0.2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14"/>
        <v>266</v>
      </c>
      <c r="O2469" t="s">
        <v>8277</v>
      </c>
      <c r="P2469">
        <f t="shared" si="115"/>
        <v>26.57</v>
      </c>
      <c r="Q2469" s="11" t="s">
        <v>8328</v>
      </c>
      <c r="R2469" t="s">
        <v>8329</v>
      </c>
      <c r="S2469" s="16">
        <f t="shared" si="116"/>
        <v>40991.708055555559</v>
      </c>
    </row>
    <row r="2470" spans="1:19" ht="48" x14ac:dyDescent="0.2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14"/>
        <v>16</v>
      </c>
      <c r="O2470" t="s">
        <v>8301</v>
      </c>
      <c r="P2470">
        <f t="shared" si="115"/>
        <v>88.44</v>
      </c>
      <c r="Q2470" s="11" t="s">
        <v>8324</v>
      </c>
      <c r="R2470" t="s">
        <v>8325</v>
      </c>
      <c r="S2470" s="16">
        <f t="shared" si="116"/>
        <v>42566.948414351849</v>
      </c>
    </row>
    <row r="2471" spans="1:19" ht="48" x14ac:dyDescent="0.2">
      <c r="A2471">
        <v>2469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14"/>
        <v>106</v>
      </c>
      <c r="O2471" t="s">
        <v>8303</v>
      </c>
      <c r="P2471">
        <f t="shared" si="115"/>
        <v>88.33</v>
      </c>
      <c r="Q2471" s="11" t="s">
        <v>8324</v>
      </c>
      <c r="R2471" t="s">
        <v>8336</v>
      </c>
      <c r="S2471" s="16">
        <f t="shared" si="116"/>
        <v>41872.291238425925</v>
      </c>
    </row>
    <row r="2472" spans="1:19" ht="48" x14ac:dyDescent="0.2">
      <c r="A2472">
        <v>2470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14"/>
        <v>4</v>
      </c>
      <c r="O2472" t="s">
        <v>8301</v>
      </c>
      <c r="P2472">
        <f t="shared" si="115"/>
        <v>56.79</v>
      </c>
      <c r="Q2472" s="11" t="s">
        <v>8324</v>
      </c>
      <c r="R2472" t="s">
        <v>8325</v>
      </c>
      <c r="S2472" s="16">
        <f t="shared" si="116"/>
        <v>42114.825532407413</v>
      </c>
    </row>
    <row r="2473" spans="1:19" ht="48" x14ac:dyDescent="0.2">
      <c r="A2473">
        <v>2471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14"/>
        <v>53</v>
      </c>
      <c r="O2473" t="s">
        <v>8269</v>
      </c>
      <c r="P2473">
        <f t="shared" si="115"/>
        <v>88.33</v>
      </c>
      <c r="Q2473" s="11" t="s">
        <v>8324</v>
      </c>
      <c r="R2473" t="s">
        <v>8327</v>
      </c>
      <c r="S2473" s="16">
        <f t="shared" si="116"/>
        <v>42534.933321759265</v>
      </c>
    </row>
    <row r="2474" spans="1:19" ht="48" x14ac:dyDescent="0.2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14"/>
        <v>158</v>
      </c>
      <c r="O2474" t="s">
        <v>8269</v>
      </c>
      <c r="P2474">
        <f t="shared" si="115"/>
        <v>79.099999999999994</v>
      </c>
      <c r="Q2474" s="11" t="s">
        <v>8324</v>
      </c>
      <c r="R2474" t="s">
        <v>8327</v>
      </c>
      <c r="S2474" s="16">
        <f t="shared" si="116"/>
        <v>42121.249814814815</v>
      </c>
    </row>
    <row r="2475" spans="1:19" ht="48" x14ac:dyDescent="0.2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14"/>
        <v>1</v>
      </c>
      <c r="O2475" t="s">
        <v>8270</v>
      </c>
      <c r="P2475">
        <f t="shared" si="115"/>
        <v>112.57</v>
      </c>
      <c r="Q2475" s="11" t="s">
        <v>8309</v>
      </c>
      <c r="R2475" t="s">
        <v>8343</v>
      </c>
      <c r="S2475" s="16">
        <f t="shared" si="116"/>
        <v>42191.70175925926</v>
      </c>
    </row>
    <row r="2476" spans="1:19" ht="48" x14ac:dyDescent="0.2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14"/>
        <v>106</v>
      </c>
      <c r="O2476" t="s">
        <v>8298</v>
      </c>
      <c r="P2476">
        <f t="shared" si="115"/>
        <v>23.12</v>
      </c>
      <c r="Q2476" s="11" t="s">
        <v>8328</v>
      </c>
      <c r="R2476" t="s">
        <v>8342</v>
      </c>
      <c r="S2476" s="16">
        <f t="shared" si="116"/>
        <v>41222.991400462961</v>
      </c>
    </row>
    <row r="2477" spans="1:19" ht="48" x14ac:dyDescent="0.2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14"/>
        <v>142</v>
      </c>
      <c r="O2477" t="s">
        <v>8269</v>
      </c>
      <c r="P2477">
        <f t="shared" si="115"/>
        <v>29</v>
      </c>
      <c r="Q2477" s="11" t="s">
        <v>8324</v>
      </c>
      <c r="R2477" t="s">
        <v>8327</v>
      </c>
      <c r="S2477" s="16">
        <f t="shared" si="116"/>
        <v>41817.59542824074</v>
      </c>
    </row>
    <row r="2478" spans="1:19" ht="48" x14ac:dyDescent="0.2">
      <c r="A2478">
        <v>2476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14"/>
        <v>130</v>
      </c>
      <c r="O2478" t="s">
        <v>8269</v>
      </c>
      <c r="P2478">
        <f t="shared" si="115"/>
        <v>23.64</v>
      </c>
      <c r="Q2478" s="11" t="s">
        <v>8324</v>
      </c>
      <c r="R2478" t="s">
        <v>8327</v>
      </c>
      <c r="S2478" s="16">
        <f t="shared" si="116"/>
        <v>42023.634976851856</v>
      </c>
    </row>
    <row r="2479" spans="1:19" ht="48" x14ac:dyDescent="0.2">
      <c r="A2479">
        <v>2477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14"/>
        <v>130</v>
      </c>
      <c r="O2479" t="s">
        <v>8269</v>
      </c>
      <c r="P2479">
        <f t="shared" si="115"/>
        <v>28.89</v>
      </c>
      <c r="Q2479" s="11" t="s">
        <v>8324</v>
      </c>
      <c r="R2479" t="s">
        <v>8327</v>
      </c>
      <c r="S2479" s="16">
        <f t="shared" si="116"/>
        <v>42093.786840277782</v>
      </c>
    </row>
    <row r="2480" spans="1:19" ht="48" x14ac:dyDescent="0.2">
      <c r="A2480">
        <v>2478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14"/>
        <v>104</v>
      </c>
      <c r="O2480" t="s">
        <v>8269</v>
      </c>
      <c r="P2480">
        <f t="shared" si="115"/>
        <v>97.5</v>
      </c>
      <c r="Q2480" s="11" t="s">
        <v>8324</v>
      </c>
      <c r="R2480" t="s">
        <v>8327</v>
      </c>
      <c r="S2480" s="16">
        <f t="shared" si="116"/>
        <v>41780.712893518517</v>
      </c>
    </row>
    <row r="2481" spans="1:19" ht="48" x14ac:dyDescent="0.2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14"/>
        <v>22</v>
      </c>
      <c r="O2481" t="s">
        <v>8269</v>
      </c>
      <c r="P2481">
        <f t="shared" si="115"/>
        <v>129.16999999999999</v>
      </c>
      <c r="Q2481" s="11" t="s">
        <v>8324</v>
      </c>
      <c r="R2481" t="s">
        <v>8327</v>
      </c>
      <c r="S2481" s="16">
        <f t="shared" si="116"/>
        <v>42310.968518518523</v>
      </c>
    </row>
    <row r="2482" spans="1:19" ht="48" x14ac:dyDescent="0.2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14"/>
        <v>100</v>
      </c>
      <c r="O2482" t="s">
        <v>8269</v>
      </c>
      <c r="P2482">
        <f t="shared" si="115"/>
        <v>38.65</v>
      </c>
      <c r="Q2482" s="11" t="s">
        <v>8324</v>
      </c>
      <c r="R2482" t="s">
        <v>8327</v>
      </c>
      <c r="S2482" s="16">
        <f t="shared" si="116"/>
        <v>41788.587083333332</v>
      </c>
    </row>
    <row r="2483" spans="1:19" ht="48" x14ac:dyDescent="0.2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14"/>
        <v>7</v>
      </c>
      <c r="O2483" t="s">
        <v>8268</v>
      </c>
      <c r="P2483">
        <f t="shared" si="115"/>
        <v>47.88</v>
      </c>
      <c r="Q2483" s="11" t="s">
        <v>8322</v>
      </c>
      <c r="R2483" t="s">
        <v>8340</v>
      </c>
      <c r="S2483" s="16">
        <f t="shared" si="116"/>
        <v>42037.083564814813</v>
      </c>
    </row>
    <row r="2484" spans="1:19" ht="48" x14ac:dyDescent="0.2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14"/>
        <v>116</v>
      </c>
      <c r="O2484" t="s">
        <v>8272</v>
      </c>
      <c r="P2484">
        <f t="shared" si="115"/>
        <v>40.21</v>
      </c>
      <c r="Q2484" s="11" t="s">
        <v>8312</v>
      </c>
      <c r="R2484" t="s">
        <v>8334</v>
      </c>
      <c r="S2484" s="16">
        <f t="shared" si="116"/>
        <v>40668.814699074072</v>
      </c>
    </row>
    <row r="2485" spans="1:19" ht="48" x14ac:dyDescent="0.2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14"/>
        <v>127</v>
      </c>
      <c r="O2485" t="s">
        <v>8264</v>
      </c>
      <c r="P2485">
        <f t="shared" si="115"/>
        <v>21.19</v>
      </c>
      <c r="Q2485" s="11" t="s">
        <v>8322</v>
      </c>
      <c r="R2485" t="s">
        <v>8344</v>
      </c>
      <c r="S2485" s="16">
        <f t="shared" si="116"/>
        <v>41663.569340277776</v>
      </c>
    </row>
    <row r="2486" spans="1:19" ht="32" x14ac:dyDescent="0.2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14"/>
        <v>22</v>
      </c>
      <c r="O2486" t="s">
        <v>8291</v>
      </c>
      <c r="P2486">
        <f t="shared" si="115"/>
        <v>76</v>
      </c>
      <c r="Q2486" s="11" t="s">
        <v>8328</v>
      </c>
      <c r="R2486" t="s">
        <v>8331</v>
      </c>
      <c r="S2486" s="16">
        <f t="shared" si="116"/>
        <v>42808.781689814816</v>
      </c>
    </row>
    <row r="2487" spans="1:19" ht="32" x14ac:dyDescent="0.2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14"/>
        <v>117</v>
      </c>
      <c r="O2487" t="s">
        <v>8269</v>
      </c>
      <c r="P2487">
        <f t="shared" si="115"/>
        <v>50.67</v>
      </c>
      <c r="Q2487" s="11" t="s">
        <v>8324</v>
      </c>
      <c r="R2487" t="s">
        <v>8327</v>
      </c>
      <c r="S2487" s="16">
        <f t="shared" si="116"/>
        <v>42136.270787037036</v>
      </c>
    </row>
    <row r="2488" spans="1:19" ht="48" x14ac:dyDescent="0.2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14"/>
        <v>152</v>
      </c>
      <c r="O2488" t="s">
        <v>8269</v>
      </c>
      <c r="P2488">
        <f t="shared" si="115"/>
        <v>19.489999999999998</v>
      </c>
      <c r="Q2488" s="11" t="s">
        <v>8324</v>
      </c>
      <c r="R2488" t="s">
        <v>8327</v>
      </c>
      <c r="S2488" s="16">
        <f t="shared" si="116"/>
        <v>42036.704525462963</v>
      </c>
    </row>
    <row r="2489" spans="1:19" ht="48" x14ac:dyDescent="0.2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14"/>
        <v>22</v>
      </c>
      <c r="O2489" t="s">
        <v>8269</v>
      </c>
      <c r="P2489">
        <f t="shared" si="115"/>
        <v>126.5</v>
      </c>
      <c r="Q2489" s="11" t="s">
        <v>8324</v>
      </c>
      <c r="R2489" t="s">
        <v>8327</v>
      </c>
      <c r="S2489" s="16">
        <f t="shared" si="116"/>
        <v>42353.761759259258</v>
      </c>
    </row>
    <row r="2490" spans="1:19" ht="48" x14ac:dyDescent="0.2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14"/>
        <v>101</v>
      </c>
      <c r="O2490" t="s">
        <v>8274</v>
      </c>
      <c r="P2490">
        <f t="shared" si="115"/>
        <v>42.11</v>
      </c>
      <c r="Q2490" s="11" t="s">
        <v>8328</v>
      </c>
      <c r="R2490" t="s">
        <v>8332</v>
      </c>
      <c r="S2490" s="16">
        <f t="shared" si="116"/>
        <v>41453.688530092593</v>
      </c>
    </row>
    <row r="2491" spans="1:19" ht="32" x14ac:dyDescent="0.2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14"/>
        <v>151</v>
      </c>
      <c r="O2491" t="s">
        <v>8278</v>
      </c>
      <c r="P2491">
        <f t="shared" si="115"/>
        <v>50.27</v>
      </c>
      <c r="Q2491" s="11" t="s">
        <v>8328</v>
      </c>
      <c r="R2491" t="s">
        <v>8330</v>
      </c>
      <c r="S2491" s="16">
        <f t="shared" si="116"/>
        <v>41732.479675925926</v>
      </c>
    </row>
    <row r="2492" spans="1:19" ht="48" x14ac:dyDescent="0.2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14"/>
        <v>251</v>
      </c>
      <c r="O2492" t="s">
        <v>8269</v>
      </c>
      <c r="P2492">
        <f t="shared" si="115"/>
        <v>44.24</v>
      </c>
      <c r="Q2492" s="11" t="s">
        <v>8324</v>
      </c>
      <c r="R2492" t="s">
        <v>8327</v>
      </c>
      <c r="S2492" s="16">
        <f t="shared" si="116"/>
        <v>42596.644699074073</v>
      </c>
    </row>
    <row r="2493" spans="1:19" ht="48" x14ac:dyDescent="0.2">
      <c r="A2493">
        <v>2491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14"/>
        <v>75</v>
      </c>
      <c r="O2493" t="s">
        <v>8277</v>
      </c>
      <c r="P2493">
        <f t="shared" si="115"/>
        <v>35.71</v>
      </c>
      <c r="Q2493" s="11" t="s">
        <v>8328</v>
      </c>
      <c r="R2493" t="s">
        <v>8329</v>
      </c>
      <c r="S2493" s="16">
        <f t="shared" si="116"/>
        <v>42713.941099537042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14"/>
        <v>125</v>
      </c>
      <c r="O2494" t="s">
        <v>8277</v>
      </c>
      <c r="P2494">
        <f t="shared" si="115"/>
        <v>27.78</v>
      </c>
      <c r="Q2494" s="11" t="s">
        <v>8328</v>
      </c>
      <c r="R2494" t="s">
        <v>8329</v>
      </c>
      <c r="S2494" s="16">
        <f t="shared" si="116"/>
        <v>41024.985972222225</v>
      </c>
    </row>
    <row r="2495" spans="1:19" ht="48" x14ac:dyDescent="0.2">
      <c r="A2495">
        <v>2493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14"/>
        <v>15</v>
      </c>
      <c r="O2495" t="s">
        <v>8269</v>
      </c>
      <c r="P2495">
        <f t="shared" si="115"/>
        <v>83.33</v>
      </c>
      <c r="Q2495" s="11" t="s">
        <v>8324</v>
      </c>
      <c r="R2495" t="s">
        <v>8327</v>
      </c>
      <c r="S2495" s="16">
        <f t="shared" si="116"/>
        <v>41746.189409722225</v>
      </c>
    </row>
    <row r="2496" spans="1:19" ht="48" x14ac:dyDescent="0.2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14"/>
        <v>30</v>
      </c>
      <c r="O2496" t="s">
        <v>8266</v>
      </c>
      <c r="P2496">
        <f t="shared" si="115"/>
        <v>93.25</v>
      </c>
      <c r="Q2496" s="11" t="s">
        <v>8322</v>
      </c>
      <c r="R2496" t="s">
        <v>8326</v>
      </c>
      <c r="S2496" s="16">
        <f t="shared" si="116"/>
        <v>41973.847962962958</v>
      </c>
    </row>
    <row r="2497" spans="1:19" ht="32" x14ac:dyDescent="0.2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14"/>
        <v>149</v>
      </c>
      <c r="O2497" t="s">
        <v>8301</v>
      </c>
      <c r="P2497">
        <f t="shared" si="115"/>
        <v>37.25</v>
      </c>
      <c r="Q2497" s="11" t="s">
        <v>8324</v>
      </c>
      <c r="R2497" t="s">
        <v>8325</v>
      </c>
      <c r="S2497" s="16">
        <f t="shared" si="116"/>
        <v>42443.989050925928</v>
      </c>
    </row>
    <row r="2498" spans="1:19" ht="48" x14ac:dyDescent="0.2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17" xml:space="preserve"> ROUND(E2498/D2498*100,0)</f>
        <v>27</v>
      </c>
      <c r="O2498" t="s">
        <v>8269</v>
      </c>
      <c r="P2498">
        <f t="shared" ref="P2498:P2561" si="118">IFERROR(ROUND(E2498/L2498,2),0)</f>
        <v>35</v>
      </c>
      <c r="Q2498" s="11" t="s">
        <v>8324</v>
      </c>
      <c r="R2498" t="s">
        <v>8327</v>
      </c>
      <c r="S2498" s="16">
        <f t="shared" ref="S2498:S2561" si="119">(((J2498/60)/60)/24)+DATE(1970,1,1)</f>
        <v>42283.552951388891</v>
      </c>
    </row>
    <row r="2499" spans="1:19" ht="48" x14ac:dyDescent="0.2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17"/>
        <v>3</v>
      </c>
      <c r="O2499" t="s">
        <v>8280</v>
      </c>
      <c r="P2499">
        <f t="shared" si="118"/>
        <v>34.880000000000003</v>
      </c>
      <c r="Q2499" s="11" t="s">
        <v>8317</v>
      </c>
      <c r="R2499" t="s">
        <v>8335</v>
      </c>
      <c r="S2499" s="16">
        <f t="shared" si="119"/>
        <v>40952.636979166666</v>
      </c>
    </row>
    <row r="2500" spans="1:19" ht="32" x14ac:dyDescent="0.2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17"/>
        <v>29</v>
      </c>
      <c r="O2500" t="s">
        <v>8302</v>
      </c>
      <c r="P2500">
        <f t="shared" si="118"/>
        <v>40.61</v>
      </c>
      <c r="Q2500" s="11" t="s">
        <v>8312</v>
      </c>
      <c r="R2500" t="s">
        <v>8357</v>
      </c>
      <c r="S2500" s="16">
        <f t="shared" si="119"/>
        <v>41030.719756944447</v>
      </c>
    </row>
    <row r="2501" spans="1:19" ht="48" x14ac:dyDescent="0.2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17"/>
        <v>24</v>
      </c>
      <c r="O2501" t="s">
        <v>8276</v>
      </c>
      <c r="P2501">
        <f t="shared" si="118"/>
        <v>34.76</v>
      </c>
      <c r="Q2501" s="11" t="s">
        <v>8328</v>
      </c>
      <c r="R2501" t="s">
        <v>8351</v>
      </c>
      <c r="S2501" s="16">
        <f t="shared" si="119"/>
        <v>41368.583726851852</v>
      </c>
    </row>
    <row r="2502" spans="1:19" ht="32" x14ac:dyDescent="0.2">
      <c r="A2502">
        <v>2500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17"/>
        <v>104</v>
      </c>
      <c r="O2502" t="s">
        <v>8269</v>
      </c>
      <c r="P2502">
        <f t="shared" si="118"/>
        <v>36.5</v>
      </c>
      <c r="Q2502" s="11" t="s">
        <v>8324</v>
      </c>
      <c r="R2502" t="s">
        <v>8327</v>
      </c>
      <c r="S2502" s="16">
        <f t="shared" si="119"/>
        <v>41780.525937500002</v>
      </c>
    </row>
    <row r="2503" spans="1:19" ht="48" x14ac:dyDescent="0.2">
      <c r="A2503">
        <v>2501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17"/>
        <v>37</v>
      </c>
      <c r="O2503" t="s">
        <v>8269</v>
      </c>
      <c r="P2503">
        <f t="shared" si="118"/>
        <v>91.25</v>
      </c>
      <c r="Q2503" s="11" t="s">
        <v>8324</v>
      </c>
      <c r="R2503" t="s">
        <v>8327</v>
      </c>
      <c r="S2503" s="16">
        <f t="shared" si="119"/>
        <v>41890.086805555555</v>
      </c>
    </row>
    <row r="2504" spans="1:19" ht="32" x14ac:dyDescent="0.2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17"/>
        <v>145</v>
      </c>
      <c r="O2504" t="s">
        <v>8274</v>
      </c>
      <c r="P2504">
        <f t="shared" si="118"/>
        <v>21.38</v>
      </c>
      <c r="Q2504" s="11" t="s">
        <v>8328</v>
      </c>
      <c r="R2504" t="s">
        <v>8332</v>
      </c>
      <c r="S2504" s="16">
        <f t="shared" si="119"/>
        <v>42565.480983796297</v>
      </c>
    </row>
    <row r="2505" spans="1:19" ht="48" x14ac:dyDescent="0.2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17"/>
        <v>7</v>
      </c>
      <c r="O2505" t="s">
        <v>8271</v>
      </c>
      <c r="P2505">
        <f t="shared" si="118"/>
        <v>80.67</v>
      </c>
      <c r="Q2505" s="11" t="s">
        <v>8309</v>
      </c>
      <c r="R2505" t="s">
        <v>8311</v>
      </c>
      <c r="S2505" s="16">
        <f t="shared" si="119"/>
        <v>41947.940740740742</v>
      </c>
    </row>
    <row r="2506" spans="1:19" ht="48" x14ac:dyDescent="0.2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17"/>
        <v>104</v>
      </c>
      <c r="O2506" t="s">
        <v>8298</v>
      </c>
      <c r="P2506">
        <f t="shared" si="118"/>
        <v>55.77</v>
      </c>
      <c r="Q2506" s="11" t="s">
        <v>8328</v>
      </c>
      <c r="R2506" t="s">
        <v>8342</v>
      </c>
      <c r="S2506" s="16">
        <f t="shared" si="119"/>
        <v>41509.426585648151</v>
      </c>
    </row>
    <row r="2507" spans="1:19" ht="48" x14ac:dyDescent="0.2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17"/>
        <v>21</v>
      </c>
      <c r="O2507" t="s">
        <v>8266</v>
      </c>
      <c r="P2507">
        <f t="shared" si="118"/>
        <v>180.5</v>
      </c>
      <c r="Q2507" s="11" t="s">
        <v>8322</v>
      </c>
      <c r="R2507" t="s">
        <v>8326</v>
      </c>
      <c r="S2507" s="16">
        <f t="shared" si="119"/>
        <v>42147.741840277777</v>
      </c>
    </row>
    <row r="2508" spans="1:19" ht="48" x14ac:dyDescent="0.2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17"/>
        <v>103</v>
      </c>
      <c r="O2508" t="s">
        <v>8301</v>
      </c>
      <c r="P2508">
        <f t="shared" si="118"/>
        <v>120.17</v>
      </c>
      <c r="Q2508" s="11" t="s">
        <v>8324</v>
      </c>
      <c r="R2508" t="s">
        <v>8325</v>
      </c>
      <c r="S2508" s="16">
        <f t="shared" si="119"/>
        <v>42121.675763888896</v>
      </c>
    </row>
    <row r="2509" spans="1:19" ht="48" x14ac:dyDescent="0.2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17"/>
        <v>103</v>
      </c>
      <c r="O2509" t="s">
        <v>8269</v>
      </c>
      <c r="P2509">
        <f t="shared" si="118"/>
        <v>26.67</v>
      </c>
      <c r="Q2509" s="11" t="s">
        <v>8324</v>
      </c>
      <c r="R2509" t="s">
        <v>8327</v>
      </c>
      <c r="S2509" s="16">
        <f t="shared" si="119"/>
        <v>42609.442465277782</v>
      </c>
    </row>
    <row r="2510" spans="1:19" ht="48" x14ac:dyDescent="0.2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17"/>
        <v>120</v>
      </c>
      <c r="O2510" t="s">
        <v>8269</v>
      </c>
      <c r="P2510">
        <f t="shared" si="118"/>
        <v>55.23</v>
      </c>
      <c r="Q2510" s="11" t="s">
        <v>8324</v>
      </c>
      <c r="R2510" t="s">
        <v>8327</v>
      </c>
      <c r="S2510" s="16">
        <f t="shared" si="119"/>
        <v>42600.756041666667</v>
      </c>
    </row>
    <row r="2511" spans="1:19" ht="48" x14ac:dyDescent="0.2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17"/>
        <v>10</v>
      </c>
      <c r="O2511" t="s">
        <v>8271</v>
      </c>
      <c r="P2511">
        <f t="shared" si="118"/>
        <v>44.69</v>
      </c>
      <c r="Q2511" s="11" t="s">
        <v>8309</v>
      </c>
      <c r="R2511" t="s">
        <v>8311</v>
      </c>
      <c r="S2511" s="16">
        <f t="shared" si="119"/>
        <v>41940.658645833333</v>
      </c>
    </row>
    <row r="2512" spans="1:19" ht="32" x14ac:dyDescent="0.2">
      <c r="A2512">
        <v>2510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17"/>
        <v>60</v>
      </c>
      <c r="O2512" t="s">
        <v>8301</v>
      </c>
      <c r="P2512">
        <f t="shared" si="118"/>
        <v>65</v>
      </c>
      <c r="Q2512" s="11" t="s">
        <v>8324</v>
      </c>
      <c r="R2512" t="s">
        <v>8325</v>
      </c>
      <c r="S2512" s="16">
        <f t="shared" si="119"/>
        <v>42141.741307870368</v>
      </c>
    </row>
    <row r="2513" spans="1:19" ht="32" x14ac:dyDescent="0.2">
      <c r="A2513">
        <v>2511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17"/>
        <v>119</v>
      </c>
      <c r="O2513" t="s">
        <v>8269</v>
      </c>
      <c r="P2513">
        <f t="shared" si="118"/>
        <v>27.5</v>
      </c>
      <c r="Q2513" s="11" t="s">
        <v>8324</v>
      </c>
      <c r="R2513" t="s">
        <v>8327</v>
      </c>
      <c r="S2513" s="16">
        <f t="shared" si="119"/>
        <v>42101.423541666663</v>
      </c>
    </row>
    <row r="2514" spans="1:19" ht="32" x14ac:dyDescent="0.2">
      <c r="A2514">
        <v>2512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17"/>
        <v>57</v>
      </c>
      <c r="O2514" t="s">
        <v>8269</v>
      </c>
      <c r="P2514">
        <f t="shared" si="118"/>
        <v>59.58</v>
      </c>
      <c r="Q2514" s="11" t="s">
        <v>8324</v>
      </c>
      <c r="R2514" t="s">
        <v>8327</v>
      </c>
      <c r="S2514" s="16">
        <f t="shared" si="119"/>
        <v>42061.963263888887</v>
      </c>
    </row>
    <row r="2515" spans="1:19" ht="48" x14ac:dyDescent="0.2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17"/>
        <v>115</v>
      </c>
      <c r="O2515" t="s">
        <v>8269</v>
      </c>
      <c r="P2515">
        <f t="shared" si="118"/>
        <v>51</v>
      </c>
      <c r="Q2515" s="11" t="s">
        <v>8324</v>
      </c>
      <c r="R2515" t="s">
        <v>8327</v>
      </c>
      <c r="S2515" s="16">
        <f t="shared" si="119"/>
        <v>42294.808124999996</v>
      </c>
    </row>
    <row r="2516" spans="1:19" ht="48" x14ac:dyDescent="0.2">
      <c r="A2516">
        <v>2514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17"/>
        <v>130</v>
      </c>
      <c r="O2516" t="s">
        <v>8303</v>
      </c>
      <c r="P2516">
        <f t="shared" si="118"/>
        <v>25.46</v>
      </c>
      <c r="Q2516" s="11" t="s">
        <v>8324</v>
      </c>
      <c r="R2516" t="s">
        <v>8336</v>
      </c>
      <c r="S2516" s="16">
        <f t="shared" si="119"/>
        <v>42445.866979166662</v>
      </c>
    </row>
    <row r="2517" spans="1:19" ht="48" x14ac:dyDescent="0.2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17"/>
        <v>28</v>
      </c>
      <c r="O2517" t="s">
        <v>8271</v>
      </c>
      <c r="P2517">
        <f t="shared" si="118"/>
        <v>19.239999999999998</v>
      </c>
      <c r="Q2517" s="11" t="s">
        <v>8309</v>
      </c>
      <c r="R2517" t="s">
        <v>8311</v>
      </c>
      <c r="S2517" s="16">
        <f t="shared" si="119"/>
        <v>42373.712418981479</v>
      </c>
    </row>
    <row r="2518" spans="1:19" ht="48" x14ac:dyDescent="0.2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17"/>
        <v>118</v>
      </c>
      <c r="O2518" t="s">
        <v>8269</v>
      </c>
      <c r="P2518">
        <f t="shared" si="118"/>
        <v>29.58</v>
      </c>
      <c r="Q2518" s="11" t="s">
        <v>8324</v>
      </c>
      <c r="R2518" t="s">
        <v>8327</v>
      </c>
      <c r="S2518" s="16">
        <f t="shared" si="119"/>
        <v>42141.541134259256</v>
      </c>
    </row>
    <row r="2519" spans="1:19" ht="48" x14ac:dyDescent="0.2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17"/>
        <v>101</v>
      </c>
      <c r="O2519" t="s">
        <v>8269</v>
      </c>
      <c r="P2519">
        <f t="shared" si="118"/>
        <v>33.57</v>
      </c>
      <c r="Q2519" s="11" t="s">
        <v>8324</v>
      </c>
      <c r="R2519" t="s">
        <v>8327</v>
      </c>
      <c r="S2519" s="16">
        <f t="shared" si="119"/>
        <v>41821.698599537034</v>
      </c>
    </row>
    <row r="2520" spans="1:19" ht="48" x14ac:dyDescent="0.2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17"/>
        <v>25</v>
      </c>
      <c r="O2520" t="s">
        <v>8273</v>
      </c>
      <c r="P2520">
        <f t="shared" si="118"/>
        <v>46.73</v>
      </c>
      <c r="Q2520" s="11" t="s">
        <v>8312</v>
      </c>
      <c r="R2520" t="s">
        <v>8353</v>
      </c>
      <c r="S2520" s="16">
        <f t="shared" si="119"/>
        <v>41365.904594907406</v>
      </c>
    </row>
    <row r="2521" spans="1:19" ht="48" x14ac:dyDescent="0.2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17"/>
        <v>0</v>
      </c>
      <c r="O2521" t="s">
        <v>8271</v>
      </c>
      <c r="P2521">
        <f t="shared" si="118"/>
        <v>100</v>
      </c>
      <c r="Q2521" s="11" t="s">
        <v>8309</v>
      </c>
      <c r="R2521" t="s">
        <v>8311</v>
      </c>
      <c r="S2521" s="16">
        <f t="shared" si="119"/>
        <v>42173.843240740738</v>
      </c>
    </row>
    <row r="2522" spans="1:19" ht="48" x14ac:dyDescent="0.2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17"/>
        <v>100</v>
      </c>
      <c r="O2522" t="s">
        <v>8274</v>
      </c>
      <c r="P2522">
        <f t="shared" si="118"/>
        <v>50</v>
      </c>
      <c r="Q2522" s="11" t="s">
        <v>8328</v>
      </c>
      <c r="R2522" t="s">
        <v>8332</v>
      </c>
      <c r="S2522" s="16">
        <f t="shared" si="119"/>
        <v>41116.758125</v>
      </c>
    </row>
    <row r="2523" spans="1:19" ht="48" x14ac:dyDescent="0.2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17"/>
        <v>139</v>
      </c>
      <c r="O2523" t="s">
        <v>8269</v>
      </c>
      <c r="P2523">
        <f t="shared" si="118"/>
        <v>57.92</v>
      </c>
      <c r="Q2523" s="11" t="s">
        <v>8324</v>
      </c>
      <c r="R2523" t="s">
        <v>8327</v>
      </c>
      <c r="S2523" s="16">
        <f t="shared" si="119"/>
        <v>42643.632858796293</v>
      </c>
    </row>
    <row r="2524" spans="1:19" ht="32" x14ac:dyDescent="0.2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17"/>
        <v>1</v>
      </c>
      <c r="O2524" t="s">
        <v>8270</v>
      </c>
      <c r="P2524">
        <f t="shared" si="118"/>
        <v>76.67</v>
      </c>
      <c r="Q2524" s="11" t="s">
        <v>8309</v>
      </c>
      <c r="R2524" t="s">
        <v>8343</v>
      </c>
      <c r="S2524" s="16">
        <f t="shared" si="119"/>
        <v>42489.772326388891</v>
      </c>
    </row>
    <row r="2525" spans="1:19" ht="48" x14ac:dyDescent="0.2">
      <c r="A2525">
        <v>2523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17"/>
        <v>137</v>
      </c>
      <c r="O2525" t="s">
        <v>8267</v>
      </c>
      <c r="P2525">
        <f t="shared" si="118"/>
        <v>45.6</v>
      </c>
      <c r="Q2525" s="11" t="s">
        <v>8322</v>
      </c>
      <c r="R2525" t="s">
        <v>8323</v>
      </c>
      <c r="S2525" s="16">
        <f t="shared" si="119"/>
        <v>42543.862777777773</v>
      </c>
    </row>
    <row r="2526" spans="1:19" ht="48" x14ac:dyDescent="0.2">
      <c r="A2526">
        <v>2524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17"/>
        <v>5</v>
      </c>
      <c r="O2526" t="s">
        <v>8271</v>
      </c>
      <c r="P2526">
        <f t="shared" si="118"/>
        <v>27.36</v>
      </c>
      <c r="Q2526" s="11" t="s">
        <v>8309</v>
      </c>
      <c r="R2526" t="s">
        <v>8311</v>
      </c>
      <c r="S2526" s="16">
        <f t="shared" si="119"/>
        <v>42090.831273148149</v>
      </c>
    </row>
    <row r="2527" spans="1:19" ht="32" x14ac:dyDescent="0.2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17"/>
        <v>137</v>
      </c>
      <c r="O2527" t="s">
        <v>8277</v>
      </c>
      <c r="P2527">
        <f t="shared" si="118"/>
        <v>26.27</v>
      </c>
      <c r="Q2527" s="11" t="s">
        <v>8328</v>
      </c>
      <c r="R2527" t="s">
        <v>8329</v>
      </c>
      <c r="S2527" s="16">
        <f t="shared" si="119"/>
        <v>40671.637511574074</v>
      </c>
    </row>
    <row r="2528" spans="1:19" ht="48" x14ac:dyDescent="0.2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17"/>
        <v>113</v>
      </c>
      <c r="O2528" t="s">
        <v>8277</v>
      </c>
      <c r="P2528">
        <f t="shared" si="118"/>
        <v>23.45</v>
      </c>
      <c r="Q2528" s="11" t="s">
        <v>8328</v>
      </c>
      <c r="R2528" t="s">
        <v>8329</v>
      </c>
      <c r="S2528" s="16">
        <f t="shared" si="119"/>
        <v>41053.772858796299</v>
      </c>
    </row>
    <row r="2529" spans="1:19" ht="48" x14ac:dyDescent="0.2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17"/>
        <v>170</v>
      </c>
      <c r="O2529" t="s">
        <v>8274</v>
      </c>
      <c r="P2529">
        <f t="shared" si="118"/>
        <v>39.97</v>
      </c>
      <c r="Q2529" s="11" t="s">
        <v>8328</v>
      </c>
      <c r="R2529" t="s">
        <v>8332</v>
      </c>
      <c r="S2529" s="16">
        <f t="shared" si="119"/>
        <v>40379.23096064815</v>
      </c>
    </row>
    <row r="2530" spans="1:19" ht="48" x14ac:dyDescent="0.2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17"/>
        <v>3</v>
      </c>
      <c r="O2530" t="s">
        <v>8280</v>
      </c>
      <c r="P2530">
        <f t="shared" si="118"/>
        <v>37.67</v>
      </c>
      <c r="Q2530" s="11" t="s">
        <v>8317</v>
      </c>
      <c r="R2530" t="s">
        <v>8335</v>
      </c>
      <c r="S2530" s="16">
        <f t="shared" si="119"/>
        <v>42479.566388888896</v>
      </c>
    </row>
    <row r="2531" spans="1:19" ht="32" x14ac:dyDescent="0.2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17"/>
        <v>45</v>
      </c>
      <c r="O2531" t="s">
        <v>8287</v>
      </c>
      <c r="P2531">
        <f t="shared" si="118"/>
        <v>56.42</v>
      </c>
      <c r="Q2531" s="11" t="s">
        <v>8314</v>
      </c>
      <c r="R2531" t="s">
        <v>8356</v>
      </c>
      <c r="S2531" s="16">
        <f t="shared" si="119"/>
        <v>42525.153055555551</v>
      </c>
    </row>
    <row r="2532" spans="1:19" ht="32" x14ac:dyDescent="0.2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17"/>
        <v>6</v>
      </c>
      <c r="O2532" t="s">
        <v>8268</v>
      </c>
      <c r="P2532">
        <f t="shared" si="118"/>
        <v>52</v>
      </c>
      <c r="Q2532" s="11" t="s">
        <v>8322</v>
      </c>
      <c r="R2532" t="s">
        <v>8340</v>
      </c>
      <c r="S2532" s="16">
        <f t="shared" si="119"/>
        <v>41778.766724537039</v>
      </c>
    </row>
    <row r="2533" spans="1:19" ht="32" x14ac:dyDescent="0.2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17"/>
        <v>135</v>
      </c>
      <c r="O2533" t="s">
        <v>8283</v>
      </c>
      <c r="P2533">
        <f t="shared" si="118"/>
        <v>51.92</v>
      </c>
      <c r="Q2533" s="11" t="s">
        <v>8314</v>
      </c>
      <c r="R2533" t="s">
        <v>8315</v>
      </c>
      <c r="S2533" s="16">
        <f t="shared" si="119"/>
        <v>41852.665798611109</v>
      </c>
    </row>
    <row r="2534" spans="1:19" ht="48" x14ac:dyDescent="0.2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17"/>
        <v>27</v>
      </c>
      <c r="O2534" t="s">
        <v>8269</v>
      </c>
      <c r="P2534">
        <f t="shared" si="118"/>
        <v>51.62</v>
      </c>
      <c r="Q2534" s="11" t="s">
        <v>8324</v>
      </c>
      <c r="R2534" t="s">
        <v>8327</v>
      </c>
      <c r="S2534" s="16">
        <f t="shared" si="119"/>
        <v>42058.792476851857</v>
      </c>
    </row>
    <row r="2535" spans="1:19" ht="48" x14ac:dyDescent="0.2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17"/>
        <v>1</v>
      </c>
      <c r="O2535" t="s">
        <v>8270</v>
      </c>
      <c r="P2535">
        <f t="shared" si="118"/>
        <v>47.86</v>
      </c>
      <c r="Q2535" s="11" t="s">
        <v>8309</v>
      </c>
      <c r="R2535" t="s">
        <v>8343</v>
      </c>
      <c r="S2535" s="16">
        <f t="shared" si="119"/>
        <v>42425.970092592594</v>
      </c>
    </row>
    <row r="2536" spans="1:19" ht="48" x14ac:dyDescent="0.2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17"/>
        <v>9</v>
      </c>
      <c r="O2536" t="s">
        <v>8271</v>
      </c>
      <c r="P2536">
        <f t="shared" si="118"/>
        <v>41.75</v>
      </c>
      <c r="Q2536" s="11" t="s">
        <v>8309</v>
      </c>
      <c r="R2536" t="s">
        <v>8311</v>
      </c>
      <c r="S2536" s="16">
        <f t="shared" si="119"/>
        <v>42382.843287037031</v>
      </c>
    </row>
    <row r="2537" spans="1:19" ht="32" x14ac:dyDescent="0.2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17"/>
        <v>133</v>
      </c>
      <c r="O2537" t="s">
        <v>8269</v>
      </c>
      <c r="P2537">
        <f t="shared" si="118"/>
        <v>51.23</v>
      </c>
      <c r="Q2537" s="11" t="s">
        <v>8324</v>
      </c>
      <c r="R2537" t="s">
        <v>8327</v>
      </c>
      <c r="S2537" s="16">
        <f t="shared" si="119"/>
        <v>41900.243159722224</v>
      </c>
    </row>
    <row r="2538" spans="1:19" ht="48" x14ac:dyDescent="0.2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17"/>
        <v>133</v>
      </c>
      <c r="O2538" t="s">
        <v>8269</v>
      </c>
      <c r="P2538">
        <f t="shared" si="118"/>
        <v>26.61</v>
      </c>
      <c r="Q2538" s="11" t="s">
        <v>8324</v>
      </c>
      <c r="R2538" t="s">
        <v>8327</v>
      </c>
      <c r="S2538" s="16">
        <f t="shared" si="119"/>
        <v>42758.368078703701</v>
      </c>
    </row>
    <row r="2539" spans="1:19" ht="48" x14ac:dyDescent="0.2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17"/>
        <v>132</v>
      </c>
      <c r="O2539" t="s">
        <v>8269</v>
      </c>
      <c r="P2539">
        <f t="shared" si="118"/>
        <v>36.67</v>
      </c>
      <c r="Q2539" s="11" t="s">
        <v>8324</v>
      </c>
      <c r="R2539" t="s">
        <v>8327</v>
      </c>
      <c r="S2539" s="16">
        <f t="shared" si="119"/>
        <v>42177.761782407411</v>
      </c>
    </row>
    <row r="2540" spans="1:19" ht="48" x14ac:dyDescent="0.2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17"/>
        <v>101</v>
      </c>
      <c r="O2540" t="s">
        <v>8269</v>
      </c>
      <c r="P2540">
        <f t="shared" si="118"/>
        <v>41.13</v>
      </c>
      <c r="Q2540" s="11" t="s">
        <v>8324</v>
      </c>
      <c r="R2540" t="s">
        <v>8327</v>
      </c>
      <c r="S2540" s="16">
        <f t="shared" si="119"/>
        <v>42088.723692129628</v>
      </c>
    </row>
    <row r="2541" spans="1:19" ht="48" x14ac:dyDescent="0.2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17"/>
        <v>37</v>
      </c>
      <c r="O2541" t="s">
        <v>8269</v>
      </c>
      <c r="P2541">
        <f t="shared" si="118"/>
        <v>46.93</v>
      </c>
      <c r="Q2541" s="11" t="s">
        <v>8324</v>
      </c>
      <c r="R2541" t="s">
        <v>8327</v>
      </c>
      <c r="S2541" s="16">
        <f t="shared" si="119"/>
        <v>42142.768819444449</v>
      </c>
    </row>
    <row r="2542" spans="1:19" ht="48" x14ac:dyDescent="0.2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17"/>
        <v>26</v>
      </c>
      <c r="O2542" t="s">
        <v>8294</v>
      </c>
      <c r="P2542">
        <f t="shared" si="118"/>
        <v>218.33</v>
      </c>
      <c r="Q2542" s="11" t="s">
        <v>8314</v>
      </c>
      <c r="R2542" t="s">
        <v>8354</v>
      </c>
      <c r="S2542" s="16">
        <f t="shared" si="119"/>
        <v>41807.118495370371</v>
      </c>
    </row>
    <row r="2543" spans="1:19" ht="48" x14ac:dyDescent="0.2">
      <c r="A2543">
        <v>2541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17"/>
        <v>14</v>
      </c>
      <c r="O2543" t="s">
        <v>8283</v>
      </c>
      <c r="P2543">
        <f t="shared" si="118"/>
        <v>65.099999999999994</v>
      </c>
      <c r="Q2543" s="11" t="s">
        <v>8314</v>
      </c>
      <c r="R2543" t="s">
        <v>8315</v>
      </c>
      <c r="S2543" s="16">
        <f t="shared" si="119"/>
        <v>42025.357094907406</v>
      </c>
    </row>
    <row r="2544" spans="1:19" ht="48" x14ac:dyDescent="0.2">
      <c r="A2544">
        <v>2542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17"/>
        <v>13</v>
      </c>
      <c r="O2544" t="s">
        <v>8269</v>
      </c>
      <c r="P2544">
        <f t="shared" si="118"/>
        <v>93</v>
      </c>
      <c r="Q2544" s="11" t="s">
        <v>8324</v>
      </c>
      <c r="R2544" t="s">
        <v>8327</v>
      </c>
      <c r="S2544" s="16">
        <f t="shared" si="119"/>
        <v>42265.683182870373</v>
      </c>
    </row>
    <row r="2545" spans="1:19" ht="32" x14ac:dyDescent="0.2">
      <c r="A2545">
        <v>2543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17"/>
        <v>13</v>
      </c>
      <c r="O2545" t="s">
        <v>8288</v>
      </c>
      <c r="P2545">
        <f t="shared" si="118"/>
        <v>65</v>
      </c>
      <c r="Q2545" s="11" t="s">
        <v>8312</v>
      </c>
      <c r="R2545" t="s">
        <v>8350</v>
      </c>
      <c r="S2545" s="16">
        <f t="shared" si="119"/>
        <v>42140.879259259258</v>
      </c>
    </row>
    <row r="2546" spans="1:19" ht="48" x14ac:dyDescent="0.2">
      <c r="A2546">
        <v>2544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17"/>
        <v>7</v>
      </c>
      <c r="O2546" t="s">
        <v>8291</v>
      </c>
      <c r="P2546">
        <f t="shared" si="118"/>
        <v>216.67</v>
      </c>
      <c r="Q2546" s="11" t="s">
        <v>8328</v>
      </c>
      <c r="R2546" t="s">
        <v>8331</v>
      </c>
      <c r="S2546" s="16">
        <f t="shared" si="119"/>
        <v>42129.82540509259</v>
      </c>
    </row>
    <row r="2547" spans="1:19" ht="48" x14ac:dyDescent="0.2">
      <c r="A2547">
        <v>2545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17"/>
        <v>11</v>
      </c>
      <c r="O2547" t="s">
        <v>8269</v>
      </c>
      <c r="P2547">
        <f t="shared" si="118"/>
        <v>108.33</v>
      </c>
      <c r="Q2547" s="11" t="s">
        <v>8324</v>
      </c>
      <c r="R2547" t="s">
        <v>8327</v>
      </c>
      <c r="S2547" s="16">
        <f t="shared" si="119"/>
        <v>42672.955138888887</v>
      </c>
    </row>
    <row r="2548" spans="1:19" ht="48" x14ac:dyDescent="0.2">
      <c r="A2548">
        <v>2546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17"/>
        <v>130</v>
      </c>
      <c r="O2548" t="s">
        <v>8269</v>
      </c>
      <c r="P2548">
        <f t="shared" si="118"/>
        <v>50</v>
      </c>
      <c r="Q2548" s="11" t="s">
        <v>8324</v>
      </c>
      <c r="R2548" t="s">
        <v>8327</v>
      </c>
      <c r="S2548" s="16">
        <f t="shared" si="119"/>
        <v>42053.106111111112</v>
      </c>
    </row>
    <row r="2549" spans="1:19" ht="48" x14ac:dyDescent="0.2">
      <c r="A2549">
        <v>2547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17"/>
        <v>130</v>
      </c>
      <c r="O2549" t="s">
        <v>8269</v>
      </c>
      <c r="P2549">
        <f t="shared" si="118"/>
        <v>46.43</v>
      </c>
      <c r="Q2549" s="11" t="s">
        <v>8324</v>
      </c>
      <c r="R2549" t="s">
        <v>8327</v>
      </c>
      <c r="S2549" s="16">
        <f t="shared" si="119"/>
        <v>42053.733078703706</v>
      </c>
    </row>
    <row r="2550" spans="1:19" ht="48" x14ac:dyDescent="0.2">
      <c r="A2550">
        <v>2548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17"/>
        <v>27</v>
      </c>
      <c r="O2550" t="s">
        <v>8269</v>
      </c>
      <c r="P2550">
        <f t="shared" si="118"/>
        <v>46.43</v>
      </c>
      <c r="Q2550" s="11" t="s">
        <v>8324</v>
      </c>
      <c r="R2550" t="s">
        <v>8327</v>
      </c>
      <c r="S2550" s="16">
        <f t="shared" si="119"/>
        <v>41841.651597222226</v>
      </c>
    </row>
    <row r="2551" spans="1:19" ht="48" x14ac:dyDescent="0.2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17"/>
        <v>0</v>
      </c>
      <c r="O2551" t="s">
        <v>8301</v>
      </c>
      <c r="P2551">
        <f t="shared" si="118"/>
        <v>92.14</v>
      </c>
      <c r="Q2551" s="11" t="s">
        <v>8324</v>
      </c>
      <c r="R2551" t="s">
        <v>8325</v>
      </c>
      <c r="S2551" s="16">
        <f t="shared" si="119"/>
        <v>42111.684027777781</v>
      </c>
    </row>
    <row r="2552" spans="1:19" ht="32" x14ac:dyDescent="0.2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17"/>
        <v>16</v>
      </c>
      <c r="O2552" t="s">
        <v>8269</v>
      </c>
      <c r="P2552">
        <f t="shared" si="118"/>
        <v>53.75</v>
      </c>
      <c r="Q2552" s="11" t="s">
        <v>8324</v>
      </c>
      <c r="R2552" t="s">
        <v>8327</v>
      </c>
      <c r="S2552" s="16">
        <f t="shared" si="119"/>
        <v>42803.579224537039</v>
      </c>
    </row>
    <row r="2553" spans="1:19" ht="48" x14ac:dyDescent="0.2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17"/>
        <v>31</v>
      </c>
      <c r="O2553" t="s">
        <v>8276</v>
      </c>
      <c r="P2553">
        <f t="shared" si="118"/>
        <v>21.47</v>
      </c>
      <c r="Q2553" s="11" t="s">
        <v>8328</v>
      </c>
      <c r="R2553" t="s">
        <v>8351</v>
      </c>
      <c r="S2553" s="16">
        <f t="shared" si="119"/>
        <v>41037.829918981479</v>
      </c>
    </row>
    <row r="2554" spans="1:19" ht="48" x14ac:dyDescent="0.2">
      <c r="A2554">
        <v>2552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17"/>
        <v>128</v>
      </c>
      <c r="O2554" t="s">
        <v>8278</v>
      </c>
      <c r="P2554">
        <f t="shared" si="118"/>
        <v>21.37</v>
      </c>
      <c r="Q2554" s="11" t="s">
        <v>8328</v>
      </c>
      <c r="R2554" t="s">
        <v>8330</v>
      </c>
      <c r="S2554" s="16">
        <f t="shared" si="119"/>
        <v>42692.109328703707</v>
      </c>
    </row>
    <row r="2555" spans="1:19" ht="48" x14ac:dyDescent="0.2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17"/>
        <v>32</v>
      </c>
      <c r="O2555" t="s">
        <v>8269</v>
      </c>
      <c r="P2555">
        <f t="shared" si="118"/>
        <v>40.06</v>
      </c>
      <c r="Q2555" s="11" t="s">
        <v>8324</v>
      </c>
      <c r="R2555" t="s">
        <v>8327</v>
      </c>
      <c r="S2555" s="16">
        <f t="shared" si="119"/>
        <v>41816.950370370374</v>
      </c>
    </row>
    <row r="2556" spans="1:19" ht="48" x14ac:dyDescent="0.2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17"/>
        <v>32</v>
      </c>
      <c r="O2556" t="s">
        <v>8269</v>
      </c>
      <c r="P2556">
        <f t="shared" si="118"/>
        <v>33.74</v>
      </c>
      <c r="Q2556" s="11" t="s">
        <v>8324</v>
      </c>
      <c r="R2556" t="s">
        <v>8327</v>
      </c>
      <c r="S2556" s="16">
        <f t="shared" si="119"/>
        <v>42399.707407407404</v>
      </c>
    </row>
    <row r="2557" spans="1:19" ht="48" x14ac:dyDescent="0.2">
      <c r="A2557">
        <v>2555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17"/>
        <v>21</v>
      </c>
      <c r="O2557" t="s">
        <v>8269</v>
      </c>
      <c r="P2557">
        <f t="shared" si="118"/>
        <v>45.79</v>
      </c>
      <c r="Q2557" s="11" t="s">
        <v>8324</v>
      </c>
      <c r="R2557" t="s">
        <v>8327</v>
      </c>
      <c r="S2557" s="16">
        <f t="shared" si="119"/>
        <v>42640.278171296297</v>
      </c>
    </row>
    <row r="2558" spans="1:19" ht="48" x14ac:dyDescent="0.2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17"/>
        <v>1</v>
      </c>
      <c r="O2558" t="s">
        <v>8266</v>
      </c>
      <c r="P2558">
        <f t="shared" si="118"/>
        <v>91.43</v>
      </c>
      <c r="Q2558" s="11" t="s">
        <v>8322</v>
      </c>
      <c r="R2558" t="s">
        <v>8326</v>
      </c>
      <c r="S2558" s="16">
        <f t="shared" si="119"/>
        <v>41841.762743055559</v>
      </c>
    </row>
    <row r="2559" spans="1:19" ht="48" x14ac:dyDescent="0.2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17"/>
        <v>3</v>
      </c>
      <c r="O2559" t="s">
        <v>8268</v>
      </c>
      <c r="P2559">
        <f t="shared" si="118"/>
        <v>64</v>
      </c>
      <c r="Q2559" s="11" t="s">
        <v>8322</v>
      </c>
      <c r="R2559" t="s">
        <v>8340</v>
      </c>
      <c r="S2559" s="16">
        <f t="shared" si="119"/>
        <v>41156.958993055552</v>
      </c>
    </row>
    <row r="2560" spans="1:19" ht="32" x14ac:dyDescent="0.2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17"/>
        <v>18</v>
      </c>
      <c r="O2560" t="s">
        <v>8276</v>
      </c>
      <c r="P2560">
        <f t="shared" si="118"/>
        <v>58.18</v>
      </c>
      <c r="Q2560" s="11" t="s">
        <v>8328</v>
      </c>
      <c r="R2560" t="s">
        <v>8351</v>
      </c>
      <c r="S2560" s="16">
        <f t="shared" si="119"/>
        <v>42025.637939814813</v>
      </c>
    </row>
    <row r="2561" spans="1:19" ht="48" x14ac:dyDescent="0.2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17"/>
        <v>128</v>
      </c>
      <c r="O2561" t="s">
        <v>8277</v>
      </c>
      <c r="P2561">
        <f t="shared" si="118"/>
        <v>37.65</v>
      </c>
      <c r="Q2561" s="11" t="s">
        <v>8328</v>
      </c>
      <c r="R2561" t="s">
        <v>8329</v>
      </c>
      <c r="S2561" s="16">
        <f t="shared" si="119"/>
        <v>40893.992962962962</v>
      </c>
    </row>
    <row r="2562" spans="1:19" ht="48" x14ac:dyDescent="0.2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20" xml:space="preserve"> ROUND(E2562/D2562*100,0)</f>
        <v>128</v>
      </c>
      <c r="O2562" t="s">
        <v>8269</v>
      </c>
      <c r="P2562">
        <f t="shared" ref="P2562:P2625" si="121">IFERROR(ROUND(E2562/L2562,2),0)</f>
        <v>29.05</v>
      </c>
      <c r="Q2562" s="11" t="s">
        <v>8324</v>
      </c>
      <c r="R2562" t="s">
        <v>8327</v>
      </c>
      <c r="S2562" s="16">
        <f t="shared" ref="S2562:S2625" si="122">(((J2562/60)/60)/24)+DATE(1970,1,1)</f>
        <v>42789.462430555555</v>
      </c>
    </row>
    <row r="2563" spans="1:19" ht="32" x14ac:dyDescent="0.2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20"/>
        <v>1</v>
      </c>
      <c r="O2563" t="s">
        <v>8292</v>
      </c>
      <c r="P2563">
        <f t="shared" si="121"/>
        <v>24.5</v>
      </c>
      <c r="Q2563" s="11" t="s">
        <v>8309</v>
      </c>
      <c r="R2563" t="s">
        <v>8319</v>
      </c>
      <c r="S2563" s="16">
        <f t="shared" si="122"/>
        <v>41890.511319444442</v>
      </c>
    </row>
    <row r="2564" spans="1:19" ht="48" x14ac:dyDescent="0.2">
      <c r="A2564">
        <v>2562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20"/>
        <v>127</v>
      </c>
      <c r="O2564" t="s">
        <v>8264</v>
      </c>
      <c r="P2564">
        <f t="shared" si="121"/>
        <v>37.409999999999997</v>
      </c>
      <c r="Q2564" s="11" t="s">
        <v>8322</v>
      </c>
      <c r="R2564" t="s">
        <v>8344</v>
      </c>
      <c r="S2564" s="16">
        <f t="shared" si="122"/>
        <v>40730.896354166667</v>
      </c>
    </row>
    <row r="2565" spans="1:19" ht="48" x14ac:dyDescent="0.2">
      <c r="A2565">
        <v>2563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20"/>
        <v>1</v>
      </c>
      <c r="O2565" t="s">
        <v>8271</v>
      </c>
      <c r="P2565">
        <f t="shared" si="121"/>
        <v>90.86</v>
      </c>
      <c r="Q2565" s="11" t="s">
        <v>8309</v>
      </c>
      <c r="R2565" t="s">
        <v>8311</v>
      </c>
      <c r="S2565" s="16">
        <f t="shared" si="122"/>
        <v>41913.521064814813</v>
      </c>
    </row>
    <row r="2566" spans="1:19" ht="32" x14ac:dyDescent="0.2">
      <c r="A2566">
        <v>2564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20"/>
        <v>106</v>
      </c>
      <c r="O2566" t="s">
        <v>8301</v>
      </c>
      <c r="P2566">
        <f t="shared" si="121"/>
        <v>70.67</v>
      </c>
      <c r="Q2566" s="11" t="s">
        <v>8324</v>
      </c>
      <c r="R2566" t="s">
        <v>8325</v>
      </c>
      <c r="S2566" s="16">
        <f t="shared" si="122"/>
        <v>42465.16851851852</v>
      </c>
    </row>
    <row r="2567" spans="1:19" ht="48" x14ac:dyDescent="0.2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20"/>
        <v>25</v>
      </c>
      <c r="O2567" t="s">
        <v>8291</v>
      </c>
      <c r="P2567">
        <f t="shared" si="121"/>
        <v>57.73</v>
      </c>
      <c r="Q2567" s="11" t="s">
        <v>8328</v>
      </c>
      <c r="R2567" t="s">
        <v>8331</v>
      </c>
      <c r="S2567" s="16">
        <f t="shared" si="122"/>
        <v>42801.43104166667</v>
      </c>
    </row>
    <row r="2568" spans="1:19" ht="32" x14ac:dyDescent="0.2">
      <c r="A2568">
        <v>2566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20"/>
        <v>181</v>
      </c>
      <c r="O2568" t="s">
        <v>8274</v>
      </c>
      <c r="P2568">
        <f t="shared" si="121"/>
        <v>33.32</v>
      </c>
      <c r="Q2568" s="11" t="s">
        <v>8328</v>
      </c>
      <c r="R2568" t="s">
        <v>8332</v>
      </c>
      <c r="S2568" s="16">
        <f t="shared" si="122"/>
        <v>42198.750254629631</v>
      </c>
    </row>
    <row r="2569" spans="1:19" ht="48" x14ac:dyDescent="0.2">
      <c r="A2569">
        <v>2567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20"/>
        <v>127</v>
      </c>
      <c r="O2569" t="s">
        <v>8269</v>
      </c>
      <c r="P2569">
        <f t="shared" si="121"/>
        <v>22.61</v>
      </c>
      <c r="Q2569" s="11" t="s">
        <v>8324</v>
      </c>
      <c r="R2569" t="s">
        <v>8327</v>
      </c>
      <c r="S2569" s="16">
        <f t="shared" si="122"/>
        <v>42503.539976851855</v>
      </c>
    </row>
    <row r="2570" spans="1:19" ht="16" x14ac:dyDescent="0.2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20"/>
        <v>140</v>
      </c>
      <c r="O2570" t="s">
        <v>8264</v>
      </c>
      <c r="P2570">
        <f t="shared" si="121"/>
        <v>28.73</v>
      </c>
      <c r="Q2570" s="11" t="s">
        <v>8322</v>
      </c>
      <c r="R2570" t="s">
        <v>8344</v>
      </c>
      <c r="S2570" s="16">
        <f t="shared" si="122"/>
        <v>40918.738935185182</v>
      </c>
    </row>
    <row r="2571" spans="1:19" ht="48" x14ac:dyDescent="0.2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20"/>
        <v>126</v>
      </c>
      <c r="O2571" t="s">
        <v>8269</v>
      </c>
      <c r="P2571">
        <f t="shared" si="121"/>
        <v>17.53</v>
      </c>
      <c r="Q2571" s="11" t="s">
        <v>8324</v>
      </c>
      <c r="R2571" t="s">
        <v>8327</v>
      </c>
      <c r="S2571" s="16">
        <f t="shared" si="122"/>
        <v>42480.479861111111</v>
      </c>
    </row>
    <row r="2572" spans="1:19" ht="48" x14ac:dyDescent="0.2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20"/>
        <v>126</v>
      </c>
      <c r="O2572" t="s">
        <v>8269</v>
      </c>
      <c r="P2572">
        <f t="shared" si="121"/>
        <v>78.88</v>
      </c>
      <c r="Q2572" s="11" t="s">
        <v>8324</v>
      </c>
      <c r="R2572" t="s">
        <v>8327</v>
      </c>
      <c r="S2572" s="16">
        <f t="shared" si="122"/>
        <v>42289.761192129634</v>
      </c>
    </row>
    <row r="2573" spans="1:19" ht="48" x14ac:dyDescent="0.2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20"/>
        <v>126</v>
      </c>
      <c r="O2573" t="s">
        <v>8263</v>
      </c>
      <c r="P2573">
        <f t="shared" si="121"/>
        <v>31.5</v>
      </c>
      <c r="Q2573" s="11" t="s">
        <v>8322</v>
      </c>
      <c r="R2573" t="s">
        <v>8333</v>
      </c>
      <c r="S2573" s="16">
        <f t="shared" si="122"/>
        <v>42447.103518518517</v>
      </c>
    </row>
    <row r="2574" spans="1:19" ht="32" x14ac:dyDescent="0.2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20"/>
        <v>127</v>
      </c>
      <c r="O2574" t="s">
        <v>8293</v>
      </c>
      <c r="P2574">
        <f t="shared" si="121"/>
        <v>62.8</v>
      </c>
      <c r="Q2574" s="11" t="s">
        <v>8309</v>
      </c>
      <c r="R2574" t="s">
        <v>8310</v>
      </c>
      <c r="S2574" s="16">
        <f t="shared" si="122"/>
        <v>42115.853888888887</v>
      </c>
    </row>
    <row r="2575" spans="1:19" ht="48" x14ac:dyDescent="0.2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20"/>
        <v>13</v>
      </c>
      <c r="O2575" t="s">
        <v>8294</v>
      </c>
      <c r="P2575">
        <f t="shared" si="121"/>
        <v>25</v>
      </c>
      <c r="Q2575" s="11" t="s">
        <v>8314</v>
      </c>
      <c r="R2575" t="s">
        <v>8354</v>
      </c>
      <c r="S2575" s="16">
        <f t="shared" si="122"/>
        <v>42345.951539351852</v>
      </c>
    </row>
    <row r="2576" spans="1:19" ht="48" x14ac:dyDescent="0.2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20"/>
        <v>21</v>
      </c>
      <c r="O2576" t="s">
        <v>8269</v>
      </c>
      <c r="P2576">
        <f t="shared" si="121"/>
        <v>52.08</v>
      </c>
      <c r="Q2576" s="11" t="s">
        <v>8324</v>
      </c>
      <c r="R2576" t="s">
        <v>8327</v>
      </c>
      <c r="S2576" s="16">
        <f t="shared" si="122"/>
        <v>42701.908807870372</v>
      </c>
    </row>
    <row r="2577" spans="1:19" ht="48" x14ac:dyDescent="0.2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20"/>
        <v>18</v>
      </c>
      <c r="O2577" t="s">
        <v>8269</v>
      </c>
      <c r="P2577">
        <f t="shared" si="121"/>
        <v>36.590000000000003</v>
      </c>
      <c r="Q2577" s="11" t="s">
        <v>8324</v>
      </c>
      <c r="R2577" t="s">
        <v>8327</v>
      </c>
      <c r="S2577" s="16">
        <f t="shared" si="122"/>
        <v>42606.056863425925</v>
      </c>
    </row>
    <row r="2578" spans="1:19" ht="32" x14ac:dyDescent="0.2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20"/>
        <v>3</v>
      </c>
      <c r="O2578" t="s">
        <v>8271</v>
      </c>
      <c r="P2578">
        <f t="shared" si="121"/>
        <v>88.71</v>
      </c>
      <c r="Q2578" s="11" t="s">
        <v>8309</v>
      </c>
      <c r="R2578" t="s">
        <v>8311</v>
      </c>
      <c r="S2578" s="16">
        <f t="shared" si="122"/>
        <v>42535.492280092592</v>
      </c>
    </row>
    <row r="2579" spans="1:19" ht="16" x14ac:dyDescent="0.2">
      <c r="A2579">
        <v>2577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20"/>
        <v>124</v>
      </c>
      <c r="O2579" t="s">
        <v>8274</v>
      </c>
      <c r="P2579">
        <f t="shared" si="121"/>
        <v>38.75</v>
      </c>
      <c r="Q2579" s="11" t="s">
        <v>8328</v>
      </c>
      <c r="R2579" t="s">
        <v>8332</v>
      </c>
      <c r="S2579" s="16">
        <f t="shared" si="122"/>
        <v>41072.739953703705</v>
      </c>
    </row>
    <row r="2580" spans="1:19" ht="16" x14ac:dyDescent="0.2">
      <c r="A2580">
        <v>2578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20"/>
        <v>103</v>
      </c>
      <c r="O2580" t="s">
        <v>8277</v>
      </c>
      <c r="P2580">
        <f t="shared" si="121"/>
        <v>56.36</v>
      </c>
      <c r="Q2580" s="11" t="s">
        <v>8328</v>
      </c>
      <c r="R2580" t="s">
        <v>8329</v>
      </c>
      <c r="S2580" s="16">
        <f t="shared" si="122"/>
        <v>40960.861562500002</v>
      </c>
    </row>
    <row r="2581" spans="1:19" ht="48" x14ac:dyDescent="0.2">
      <c r="A2581">
        <v>2579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20"/>
        <v>11</v>
      </c>
      <c r="O2581" t="s">
        <v>8269</v>
      </c>
      <c r="P2581">
        <f t="shared" si="121"/>
        <v>51.67</v>
      </c>
      <c r="Q2581" s="11" t="s">
        <v>8324</v>
      </c>
      <c r="R2581" t="s">
        <v>8327</v>
      </c>
      <c r="S2581" s="16">
        <f t="shared" si="122"/>
        <v>41983.752847222218</v>
      </c>
    </row>
    <row r="2582" spans="1:19" ht="48" x14ac:dyDescent="0.2">
      <c r="A2582">
        <v>2580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20"/>
        <v>48</v>
      </c>
      <c r="O2582" t="s">
        <v>8269</v>
      </c>
      <c r="P2582">
        <f t="shared" si="121"/>
        <v>62</v>
      </c>
      <c r="Q2582" s="11" t="s">
        <v>8324</v>
      </c>
      <c r="R2582" t="s">
        <v>8327</v>
      </c>
      <c r="S2582" s="16">
        <f t="shared" si="122"/>
        <v>41830.858344907407</v>
      </c>
    </row>
    <row r="2583" spans="1:19" ht="32" x14ac:dyDescent="0.2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20"/>
        <v>124</v>
      </c>
      <c r="O2583" t="s">
        <v>8269</v>
      </c>
      <c r="P2583">
        <f t="shared" si="121"/>
        <v>29.43</v>
      </c>
      <c r="Q2583" s="11" t="s">
        <v>8324</v>
      </c>
      <c r="R2583" t="s">
        <v>8327</v>
      </c>
      <c r="S2583" s="16">
        <f t="shared" si="122"/>
        <v>42544.814328703709</v>
      </c>
    </row>
    <row r="2584" spans="1:19" ht="32" x14ac:dyDescent="0.2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20"/>
        <v>103</v>
      </c>
      <c r="O2584" t="s">
        <v>8293</v>
      </c>
      <c r="P2584">
        <f t="shared" si="121"/>
        <v>205</v>
      </c>
      <c r="Q2584" s="11" t="s">
        <v>8309</v>
      </c>
      <c r="R2584" t="s">
        <v>8310</v>
      </c>
      <c r="S2584" s="16">
        <f t="shared" si="122"/>
        <v>42466.826180555552</v>
      </c>
    </row>
    <row r="2585" spans="1:19" ht="32" x14ac:dyDescent="0.2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20"/>
        <v>61</v>
      </c>
      <c r="O2585" t="s">
        <v>8269</v>
      </c>
      <c r="P2585">
        <f t="shared" si="121"/>
        <v>203.67</v>
      </c>
      <c r="Q2585" s="11" t="s">
        <v>8324</v>
      </c>
      <c r="R2585" t="s">
        <v>8327</v>
      </c>
      <c r="S2585" s="16">
        <f t="shared" si="122"/>
        <v>42415.398032407407</v>
      </c>
    </row>
    <row r="2586" spans="1:19" ht="48" x14ac:dyDescent="0.2">
      <c r="A2586">
        <v>2584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20"/>
        <v>122</v>
      </c>
      <c r="O2586" t="s">
        <v>8269</v>
      </c>
      <c r="P2586">
        <f t="shared" si="121"/>
        <v>27.73</v>
      </c>
      <c r="Q2586" s="11" t="s">
        <v>8324</v>
      </c>
      <c r="R2586" t="s">
        <v>8327</v>
      </c>
      <c r="S2586" s="16">
        <f t="shared" si="122"/>
        <v>42278.453668981485</v>
      </c>
    </row>
    <row r="2587" spans="1:19" ht="48" x14ac:dyDescent="0.2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20"/>
        <v>102</v>
      </c>
      <c r="O2587" t="s">
        <v>8277</v>
      </c>
      <c r="P2587">
        <f t="shared" si="121"/>
        <v>43.57</v>
      </c>
      <c r="Q2587" s="11" t="s">
        <v>8328</v>
      </c>
      <c r="R2587" t="s">
        <v>8329</v>
      </c>
      <c r="S2587" s="16">
        <f t="shared" si="122"/>
        <v>41192.758506944447</v>
      </c>
    </row>
    <row r="2588" spans="1:19" ht="48" x14ac:dyDescent="0.2">
      <c r="A2588">
        <v>2586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20"/>
        <v>2</v>
      </c>
      <c r="O2588" t="s">
        <v>8301</v>
      </c>
      <c r="P2588">
        <f t="shared" si="121"/>
        <v>67.78</v>
      </c>
      <c r="Q2588" s="11" t="s">
        <v>8324</v>
      </c>
      <c r="R2588" t="s">
        <v>8325</v>
      </c>
      <c r="S2588" s="16">
        <f t="shared" si="122"/>
        <v>42246.883784722217</v>
      </c>
    </row>
    <row r="2589" spans="1:19" ht="48" x14ac:dyDescent="0.2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20"/>
        <v>122</v>
      </c>
      <c r="O2589" t="s">
        <v>8269</v>
      </c>
      <c r="P2589">
        <f t="shared" si="121"/>
        <v>203.33</v>
      </c>
      <c r="Q2589" s="11" t="s">
        <v>8324</v>
      </c>
      <c r="R2589" t="s">
        <v>8327</v>
      </c>
      <c r="S2589" s="16">
        <f t="shared" si="122"/>
        <v>42152.503495370373</v>
      </c>
    </row>
    <row r="2590" spans="1:19" ht="32" x14ac:dyDescent="0.2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20"/>
        <v>2</v>
      </c>
      <c r="O2590" t="s">
        <v>8280</v>
      </c>
      <c r="P2590">
        <f t="shared" si="121"/>
        <v>25.29</v>
      </c>
      <c r="Q2590" s="11" t="s">
        <v>8317</v>
      </c>
      <c r="R2590" t="s">
        <v>8335</v>
      </c>
      <c r="S2590" s="16">
        <f t="shared" si="122"/>
        <v>41499.546759259261</v>
      </c>
    </row>
    <row r="2591" spans="1:19" ht="48" x14ac:dyDescent="0.2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20"/>
        <v>121</v>
      </c>
      <c r="O2591" t="s">
        <v>8277</v>
      </c>
      <c r="P2591">
        <f t="shared" si="121"/>
        <v>37.94</v>
      </c>
      <c r="Q2591" s="11" t="s">
        <v>8328</v>
      </c>
      <c r="R2591" t="s">
        <v>8329</v>
      </c>
      <c r="S2591" s="16">
        <f t="shared" si="122"/>
        <v>41023.227731481478</v>
      </c>
    </row>
    <row r="2592" spans="1:19" ht="32" x14ac:dyDescent="0.2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20"/>
        <v>121</v>
      </c>
      <c r="O2592" t="s">
        <v>8269</v>
      </c>
      <c r="P2592">
        <f t="shared" si="121"/>
        <v>33.67</v>
      </c>
      <c r="Q2592" s="11" t="s">
        <v>8324</v>
      </c>
      <c r="R2592" t="s">
        <v>8327</v>
      </c>
      <c r="S2592" s="16">
        <f t="shared" si="122"/>
        <v>41882.585648148146</v>
      </c>
    </row>
    <row r="2593" spans="1:19" ht="64" x14ac:dyDescent="0.2">
      <c r="A2593">
        <v>2591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20"/>
        <v>242</v>
      </c>
      <c r="O2593" t="s">
        <v>8269</v>
      </c>
      <c r="P2593">
        <f t="shared" si="121"/>
        <v>24.2</v>
      </c>
      <c r="Q2593" s="11" t="s">
        <v>8324</v>
      </c>
      <c r="R2593" t="s">
        <v>8327</v>
      </c>
      <c r="S2593" s="16">
        <f t="shared" si="122"/>
        <v>42107.621018518519</v>
      </c>
    </row>
    <row r="2594" spans="1:19" ht="32" x14ac:dyDescent="0.2">
      <c r="A2594">
        <v>2592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20"/>
        <v>242</v>
      </c>
      <c r="O2594" t="s">
        <v>8269</v>
      </c>
      <c r="P2594">
        <f t="shared" si="121"/>
        <v>43.21</v>
      </c>
      <c r="Q2594" s="11" t="s">
        <v>8324</v>
      </c>
      <c r="R2594" t="s">
        <v>8327</v>
      </c>
      <c r="S2594" s="16">
        <f t="shared" si="122"/>
        <v>42559.776724537034</v>
      </c>
    </row>
    <row r="2595" spans="1:19" ht="48" x14ac:dyDescent="0.2">
      <c r="A2595">
        <v>2593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20"/>
        <v>0</v>
      </c>
      <c r="O2595" t="s">
        <v>8301</v>
      </c>
      <c r="P2595">
        <f t="shared" si="121"/>
        <v>201.67</v>
      </c>
      <c r="Q2595" s="11" t="s">
        <v>8324</v>
      </c>
      <c r="R2595" t="s">
        <v>8325</v>
      </c>
      <c r="S2595" s="16">
        <f t="shared" si="122"/>
        <v>42255.791909722218</v>
      </c>
    </row>
    <row r="2596" spans="1:19" ht="48" x14ac:dyDescent="0.2">
      <c r="A2596">
        <v>2594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20"/>
        <v>100</v>
      </c>
      <c r="O2596" t="s">
        <v>8267</v>
      </c>
      <c r="P2596">
        <f t="shared" si="121"/>
        <v>46.23</v>
      </c>
      <c r="Q2596" s="11" t="s">
        <v>8322</v>
      </c>
      <c r="R2596" t="s">
        <v>8323</v>
      </c>
      <c r="S2596" s="16">
        <f t="shared" si="122"/>
        <v>42211.951284722221</v>
      </c>
    </row>
    <row r="2597" spans="1:19" ht="48" x14ac:dyDescent="0.2">
      <c r="A2597">
        <v>2595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20"/>
        <v>6</v>
      </c>
      <c r="O2597" t="s">
        <v>8280</v>
      </c>
      <c r="P2597">
        <f t="shared" si="121"/>
        <v>50.08</v>
      </c>
      <c r="Q2597" s="11" t="s">
        <v>8317</v>
      </c>
      <c r="R2597" t="s">
        <v>8335</v>
      </c>
      <c r="S2597" s="16">
        <f t="shared" si="122"/>
        <v>42340.701504629629</v>
      </c>
    </row>
    <row r="2598" spans="1:19" ht="48" x14ac:dyDescent="0.2">
      <c r="A2598">
        <v>2596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20"/>
        <v>100</v>
      </c>
      <c r="O2598" t="s">
        <v>8263</v>
      </c>
      <c r="P2598">
        <f t="shared" si="121"/>
        <v>27.27</v>
      </c>
      <c r="Q2598" s="11" t="s">
        <v>8322</v>
      </c>
      <c r="R2598" t="s">
        <v>8333</v>
      </c>
      <c r="S2598" s="16">
        <f t="shared" si="122"/>
        <v>41995.752986111111</v>
      </c>
    </row>
    <row r="2599" spans="1:19" ht="32" x14ac:dyDescent="0.2">
      <c r="A2599">
        <v>2597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20"/>
        <v>120</v>
      </c>
      <c r="O2599" t="s">
        <v>8264</v>
      </c>
      <c r="P2599">
        <f t="shared" si="121"/>
        <v>60</v>
      </c>
      <c r="Q2599" s="11" t="s">
        <v>8322</v>
      </c>
      <c r="R2599" t="s">
        <v>8344</v>
      </c>
      <c r="S2599" s="16">
        <f t="shared" si="122"/>
        <v>40612.695208333331</v>
      </c>
    </row>
    <row r="2600" spans="1:19" ht="48" x14ac:dyDescent="0.2">
      <c r="A2600">
        <v>2598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20"/>
        <v>120</v>
      </c>
      <c r="O2600" t="s">
        <v>8267</v>
      </c>
      <c r="P2600">
        <f t="shared" si="121"/>
        <v>42.86</v>
      </c>
      <c r="Q2600" s="11" t="s">
        <v>8322</v>
      </c>
      <c r="R2600" t="s">
        <v>8323</v>
      </c>
      <c r="S2600" s="16">
        <f t="shared" si="122"/>
        <v>41657.985081018516</v>
      </c>
    </row>
    <row r="2601" spans="1:19" ht="48" x14ac:dyDescent="0.2">
      <c r="A2601">
        <v>2599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20"/>
        <v>3</v>
      </c>
      <c r="O2601" t="s">
        <v>8285</v>
      </c>
      <c r="P2601">
        <f t="shared" si="121"/>
        <v>75</v>
      </c>
      <c r="Q2601" s="11" t="s">
        <v>8312</v>
      </c>
      <c r="R2601" t="s">
        <v>8349</v>
      </c>
      <c r="S2601" s="16">
        <f t="shared" si="122"/>
        <v>42457.871516203704</v>
      </c>
    </row>
    <row r="2602" spans="1:19" ht="48" x14ac:dyDescent="0.2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20"/>
        <v>299</v>
      </c>
      <c r="O2602" t="s">
        <v>8295</v>
      </c>
      <c r="P2602">
        <f t="shared" si="121"/>
        <v>35.119999999999997</v>
      </c>
      <c r="Q2602" s="11" t="s">
        <v>8317</v>
      </c>
      <c r="R2602" t="s">
        <v>8318</v>
      </c>
      <c r="S2602" s="16">
        <f t="shared" si="122"/>
        <v>42689.853090277778</v>
      </c>
    </row>
    <row r="2603" spans="1:19" ht="48" x14ac:dyDescent="0.2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20"/>
        <v>238</v>
      </c>
      <c r="O2603" t="s">
        <v>8272</v>
      </c>
      <c r="P2603">
        <f t="shared" si="121"/>
        <v>33.06</v>
      </c>
      <c r="Q2603" s="11" t="s">
        <v>8312</v>
      </c>
      <c r="R2603" t="s">
        <v>8334</v>
      </c>
      <c r="S2603" s="16">
        <f t="shared" si="122"/>
        <v>41235.054560185185</v>
      </c>
    </row>
    <row r="2604" spans="1:19" ht="48" x14ac:dyDescent="0.2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20"/>
        <v>169</v>
      </c>
      <c r="O2604" t="s">
        <v>8269</v>
      </c>
      <c r="P2604">
        <f t="shared" si="121"/>
        <v>45.62</v>
      </c>
      <c r="Q2604" s="11" t="s">
        <v>8324</v>
      </c>
      <c r="R2604" t="s">
        <v>8327</v>
      </c>
      <c r="S2604" s="16">
        <f t="shared" si="122"/>
        <v>41881.361342592594</v>
      </c>
    </row>
    <row r="2605" spans="1:19" ht="48" x14ac:dyDescent="0.2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20"/>
        <v>108</v>
      </c>
      <c r="O2605" t="s">
        <v>8269</v>
      </c>
      <c r="P2605">
        <f t="shared" si="121"/>
        <v>28.19</v>
      </c>
      <c r="Q2605" s="11" t="s">
        <v>8324</v>
      </c>
      <c r="R2605" t="s">
        <v>8327</v>
      </c>
      <c r="S2605" s="16">
        <f t="shared" si="122"/>
        <v>41858.355393518519</v>
      </c>
    </row>
    <row r="2606" spans="1:19" ht="48" x14ac:dyDescent="0.2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20"/>
        <v>3</v>
      </c>
      <c r="O2606" t="s">
        <v>8283</v>
      </c>
      <c r="P2606">
        <f t="shared" si="121"/>
        <v>73.88</v>
      </c>
      <c r="Q2606" s="11" t="s">
        <v>8314</v>
      </c>
      <c r="R2606" t="s">
        <v>8315</v>
      </c>
      <c r="S2606" s="16">
        <f t="shared" si="122"/>
        <v>41877.638298611113</v>
      </c>
    </row>
    <row r="2607" spans="1:19" ht="48" x14ac:dyDescent="0.2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20"/>
        <v>4</v>
      </c>
      <c r="O2607" t="s">
        <v>8270</v>
      </c>
      <c r="P2607">
        <f t="shared" si="121"/>
        <v>45.39</v>
      </c>
      <c r="Q2607" s="11" t="s">
        <v>8309</v>
      </c>
      <c r="R2607" t="s">
        <v>8343</v>
      </c>
      <c r="S2607" s="16">
        <f t="shared" si="122"/>
        <v>41835.639155092591</v>
      </c>
    </row>
    <row r="2608" spans="1:19" ht="48" x14ac:dyDescent="0.2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20"/>
        <v>0</v>
      </c>
      <c r="O2608" t="s">
        <v>8271</v>
      </c>
      <c r="P2608">
        <f t="shared" si="121"/>
        <v>84.29</v>
      </c>
      <c r="Q2608" s="11" t="s">
        <v>8309</v>
      </c>
      <c r="R2608" t="s">
        <v>8311</v>
      </c>
      <c r="S2608" s="16">
        <f t="shared" si="122"/>
        <v>42737.663877314815</v>
      </c>
    </row>
    <row r="2609" spans="1:19" ht="32" x14ac:dyDescent="0.2">
      <c r="A2609">
        <v>2607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20"/>
        <v>20</v>
      </c>
      <c r="O2609" t="s">
        <v>8301</v>
      </c>
      <c r="P2609">
        <f t="shared" si="121"/>
        <v>25.52</v>
      </c>
      <c r="Q2609" s="11" t="s">
        <v>8324</v>
      </c>
      <c r="R2609" t="s">
        <v>8325</v>
      </c>
      <c r="S2609" s="16">
        <f t="shared" si="122"/>
        <v>42630.922893518517</v>
      </c>
    </row>
    <row r="2610" spans="1:19" ht="48" x14ac:dyDescent="0.2">
      <c r="A2610">
        <v>2608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20"/>
        <v>12</v>
      </c>
      <c r="O2610" t="s">
        <v>8303</v>
      </c>
      <c r="P2610">
        <f t="shared" si="121"/>
        <v>24.46</v>
      </c>
      <c r="Q2610" s="11" t="s">
        <v>8324</v>
      </c>
      <c r="R2610" t="s">
        <v>8336</v>
      </c>
      <c r="S2610" s="16">
        <f t="shared" si="122"/>
        <v>42010.968240740738</v>
      </c>
    </row>
    <row r="2611" spans="1:19" ht="48" x14ac:dyDescent="0.2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20"/>
        <v>167</v>
      </c>
      <c r="O2611" t="s">
        <v>8274</v>
      </c>
      <c r="P2611">
        <f t="shared" si="121"/>
        <v>17.239999999999998</v>
      </c>
      <c r="Q2611" s="11" t="s">
        <v>8328</v>
      </c>
      <c r="R2611" t="s">
        <v>8332</v>
      </c>
      <c r="S2611" s="16">
        <f t="shared" si="122"/>
        <v>42498.341122685189</v>
      </c>
    </row>
    <row r="2612" spans="1:19" ht="48" x14ac:dyDescent="0.2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20"/>
        <v>2</v>
      </c>
      <c r="O2612" t="s">
        <v>8281</v>
      </c>
      <c r="P2612">
        <f t="shared" si="121"/>
        <v>25.43</v>
      </c>
      <c r="Q2612" s="11" t="s">
        <v>8317</v>
      </c>
      <c r="R2612" t="s">
        <v>8345</v>
      </c>
      <c r="S2612" s="16">
        <f t="shared" si="122"/>
        <v>41926.854166666664</v>
      </c>
    </row>
    <row r="2613" spans="1:19" ht="48" x14ac:dyDescent="0.2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20"/>
        <v>3</v>
      </c>
      <c r="O2613" t="s">
        <v>8282</v>
      </c>
      <c r="P2613">
        <f t="shared" si="121"/>
        <v>65</v>
      </c>
      <c r="Q2613" s="11" t="s">
        <v>8320</v>
      </c>
      <c r="R2613" t="s">
        <v>8346</v>
      </c>
      <c r="S2613" s="16">
        <f t="shared" si="122"/>
        <v>42170.728460648148</v>
      </c>
    </row>
    <row r="2614" spans="1:19" ht="32" x14ac:dyDescent="0.2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20"/>
        <v>105</v>
      </c>
      <c r="O2614" t="s">
        <v>8269</v>
      </c>
      <c r="P2614">
        <f t="shared" si="121"/>
        <v>29</v>
      </c>
      <c r="Q2614" s="11" t="s">
        <v>8324</v>
      </c>
      <c r="R2614" t="s">
        <v>8327</v>
      </c>
      <c r="S2614" s="16">
        <f t="shared" si="122"/>
        <v>42338.963912037041</v>
      </c>
    </row>
    <row r="2615" spans="1:19" ht="48" x14ac:dyDescent="0.2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20"/>
        <v>29</v>
      </c>
      <c r="O2615" t="s">
        <v>8269</v>
      </c>
      <c r="P2615">
        <f t="shared" si="121"/>
        <v>44.31</v>
      </c>
      <c r="Q2615" s="11" t="s">
        <v>8324</v>
      </c>
      <c r="R2615" t="s">
        <v>8327</v>
      </c>
      <c r="S2615" s="16">
        <f t="shared" si="122"/>
        <v>41779.045937499999</v>
      </c>
    </row>
    <row r="2616" spans="1:19" ht="48" x14ac:dyDescent="0.2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20"/>
        <v>10</v>
      </c>
      <c r="O2616" t="s">
        <v>8268</v>
      </c>
      <c r="P2616">
        <f t="shared" si="121"/>
        <v>71.25</v>
      </c>
      <c r="Q2616" s="11" t="s">
        <v>8322</v>
      </c>
      <c r="R2616" t="s">
        <v>8340</v>
      </c>
      <c r="S2616" s="16">
        <f t="shared" si="122"/>
        <v>42238.726631944446</v>
      </c>
    </row>
    <row r="2617" spans="1:19" ht="48" x14ac:dyDescent="0.2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20"/>
        <v>14</v>
      </c>
      <c r="O2617" t="s">
        <v>8302</v>
      </c>
      <c r="P2617">
        <f t="shared" si="121"/>
        <v>43.85</v>
      </c>
      <c r="Q2617" s="11" t="s">
        <v>8312</v>
      </c>
      <c r="R2617" t="s">
        <v>8357</v>
      </c>
      <c r="S2617" s="16">
        <f t="shared" si="122"/>
        <v>41311.126481481479</v>
      </c>
    </row>
    <row r="2618" spans="1:19" ht="48" x14ac:dyDescent="0.2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20"/>
        <v>114</v>
      </c>
      <c r="O2618" t="s">
        <v>8269</v>
      </c>
      <c r="P2618">
        <f t="shared" si="121"/>
        <v>40.71</v>
      </c>
      <c r="Q2618" s="11" t="s">
        <v>8324</v>
      </c>
      <c r="R2618" t="s">
        <v>8327</v>
      </c>
      <c r="S2618" s="16">
        <f t="shared" si="122"/>
        <v>42232.702546296292</v>
      </c>
    </row>
    <row r="2619" spans="1:19" ht="32" x14ac:dyDescent="0.2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20"/>
        <v>114</v>
      </c>
      <c r="O2619" t="s">
        <v>8269</v>
      </c>
      <c r="P2619">
        <f t="shared" si="121"/>
        <v>27.14</v>
      </c>
      <c r="Q2619" s="11" t="s">
        <v>8324</v>
      </c>
      <c r="R2619" t="s">
        <v>8327</v>
      </c>
      <c r="S2619" s="16">
        <f t="shared" si="122"/>
        <v>41779.724224537036</v>
      </c>
    </row>
    <row r="2620" spans="1:19" ht="48" x14ac:dyDescent="0.2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20"/>
        <v>228</v>
      </c>
      <c r="O2620" t="s">
        <v>8269</v>
      </c>
      <c r="P2620">
        <f t="shared" si="121"/>
        <v>57</v>
      </c>
      <c r="Q2620" s="11" t="s">
        <v>8324</v>
      </c>
      <c r="R2620" t="s">
        <v>8327</v>
      </c>
      <c r="S2620" s="16">
        <f t="shared" si="122"/>
        <v>42045.84238425926</v>
      </c>
    </row>
    <row r="2621" spans="1:19" ht="48" x14ac:dyDescent="0.2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20"/>
        <v>9</v>
      </c>
      <c r="O2621" t="s">
        <v>8269</v>
      </c>
      <c r="P2621">
        <f t="shared" si="121"/>
        <v>80.709999999999994</v>
      </c>
      <c r="Q2621" s="11" t="s">
        <v>8324</v>
      </c>
      <c r="R2621" t="s">
        <v>8327</v>
      </c>
      <c r="S2621" s="16">
        <f t="shared" si="122"/>
        <v>42199.648912037039</v>
      </c>
    </row>
    <row r="2622" spans="1:19" ht="64" x14ac:dyDescent="0.2">
      <c r="A2622">
        <v>2620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20"/>
        <v>113</v>
      </c>
      <c r="O2622" t="s">
        <v>8303</v>
      </c>
      <c r="P2622">
        <f t="shared" si="121"/>
        <v>37.67</v>
      </c>
      <c r="Q2622" s="11" t="s">
        <v>8324</v>
      </c>
      <c r="R2622" t="s">
        <v>8336</v>
      </c>
      <c r="S2622" s="16">
        <f t="shared" si="122"/>
        <v>42619.802488425921</v>
      </c>
    </row>
    <row r="2623" spans="1:19" ht="48" x14ac:dyDescent="0.2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20"/>
        <v>113</v>
      </c>
      <c r="O2623" t="s">
        <v>8264</v>
      </c>
      <c r="P2623">
        <f t="shared" si="121"/>
        <v>19.47</v>
      </c>
      <c r="Q2623" s="11" t="s">
        <v>8322</v>
      </c>
      <c r="R2623" t="s">
        <v>8344</v>
      </c>
      <c r="S2623" s="16">
        <f t="shared" si="122"/>
        <v>42360.487210648149</v>
      </c>
    </row>
    <row r="2624" spans="1:19" ht="48" x14ac:dyDescent="0.2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20"/>
        <v>113</v>
      </c>
      <c r="O2624" t="s">
        <v>8290</v>
      </c>
      <c r="P2624">
        <f t="shared" si="121"/>
        <v>12.53</v>
      </c>
      <c r="Q2624" s="11" t="s">
        <v>8328</v>
      </c>
      <c r="R2624" t="s">
        <v>8339</v>
      </c>
      <c r="S2624" s="16">
        <f t="shared" si="122"/>
        <v>41596.913437499999</v>
      </c>
    </row>
    <row r="2625" spans="1:19" ht="48" x14ac:dyDescent="0.2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20"/>
        <v>28</v>
      </c>
      <c r="O2625" t="s">
        <v>8269</v>
      </c>
      <c r="P2625">
        <f t="shared" si="121"/>
        <v>51</v>
      </c>
      <c r="Q2625" s="11" t="s">
        <v>8324</v>
      </c>
      <c r="R2625" t="s">
        <v>8327</v>
      </c>
      <c r="S2625" s="16">
        <f t="shared" si="122"/>
        <v>41765.938657407409</v>
      </c>
    </row>
    <row r="2626" spans="1:19" ht="48" x14ac:dyDescent="0.2">
      <c r="A2626">
        <v>2624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23" xml:space="preserve"> ROUND(E2626/D2626*100,0)</f>
        <v>22</v>
      </c>
      <c r="O2626" t="s">
        <v>8266</v>
      </c>
      <c r="P2626">
        <f t="shared" ref="P2626:P2689" si="124">IFERROR(ROUND(E2626/L2626,2),0)</f>
        <v>56</v>
      </c>
      <c r="Q2626" s="11" t="s">
        <v>8322</v>
      </c>
      <c r="R2626" t="s">
        <v>8326</v>
      </c>
      <c r="S2626" s="16">
        <f t="shared" ref="S2626:S2689" si="125">(((J2626/60)/60)/24)+DATE(1970,1,1)</f>
        <v>41900.505312499998</v>
      </c>
    </row>
    <row r="2627" spans="1:19" ht="48" x14ac:dyDescent="0.2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23"/>
        <v>10</v>
      </c>
      <c r="O2627" t="s">
        <v>8291</v>
      </c>
      <c r="P2627">
        <f t="shared" si="124"/>
        <v>62.22</v>
      </c>
      <c r="Q2627" s="11" t="s">
        <v>8328</v>
      </c>
      <c r="R2627" t="s">
        <v>8331</v>
      </c>
      <c r="S2627" s="16">
        <f t="shared" si="125"/>
        <v>41845.968159722222</v>
      </c>
    </row>
    <row r="2628" spans="1:19" ht="48" x14ac:dyDescent="0.2">
      <c r="A2628">
        <v>2626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23"/>
        <v>0</v>
      </c>
      <c r="O2628" t="s">
        <v>8280</v>
      </c>
      <c r="P2628">
        <f t="shared" si="124"/>
        <v>50.91</v>
      </c>
      <c r="Q2628" s="11" t="s">
        <v>8317</v>
      </c>
      <c r="R2628" t="s">
        <v>8335</v>
      </c>
      <c r="S2628" s="16">
        <f t="shared" si="125"/>
        <v>41255.833611111113</v>
      </c>
    </row>
    <row r="2629" spans="1:19" ht="48" x14ac:dyDescent="0.2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23"/>
        <v>124</v>
      </c>
      <c r="O2629" t="s">
        <v>8277</v>
      </c>
      <c r="P2629">
        <f t="shared" si="124"/>
        <v>43</v>
      </c>
      <c r="Q2629" s="11" t="s">
        <v>8328</v>
      </c>
      <c r="R2629" t="s">
        <v>8329</v>
      </c>
      <c r="S2629" s="16">
        <f t="shared" si="125"/>
        <v>40981.710243055553</v>
      </c>
    </row>
    <row r="2630" spans="1:19" ht="32" x14ac:dyDescent="0.2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23"/>
        <v>159</v>
      </c>
      <c r="O2630" t="s">
        <v>8269</v>
      </c>
      <c r="P2630">
        <f t="shared" si="124"/>
        <v>18</v>
      </c>
      <c r="Q2630" s="11" t="s">
        <v>8324</v>
      </c>
      <c r="R2630" t="s">
        <v>8327</v>
      </c>
      <c r="S2630" s="16">
        <f t="shared" si="125"/>
        <v>42628.650208333333</v>
      </c>
    </row>
    <row r="2631" spans="1:19" ht="48" x14ac:dyDescent="0.2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23"/>
        <v>185</v>
      </c>
      <c r="O2631" t="s">
        <v>8274</v>
      </c>
      <c r="P2631">
        <f t="shared" si="124"/>
        <v>50.45</v>
      </c>
      <c r="Q2631" s="11" t="s">
        <v>8328</v>
      </c>
      <c r="R2631" t="s">
        <v>8332</v>
      </c>
      <c r="S2631" s="16">
        <f t="shared" si="125"/>
        <v>40687.285844907405</v>
      </c>
    </row>
    <row r="2632" spans="1:19" ht="48" x14ac:dyDescent="0.2">
      <c r="A2632">
        <v>2630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23"/>
        <v>28</v>
      </c>
      <c r="O2632" t="s">
        <v>8271</v>
      </c>
      <c r="P2632">
        <f t="shared" si="124"/>
        <v>55.3</v>
      </c>
      <c r="Q2632" s="11" t="s">
        <v>8309</v>
      </c>
      <c r="R2632" t="s">
        <v>8311</v>
      </c>
      <c r="S2632" s="16">
        <f t="shared" si="125"/>
        <v>41971.866574074069</v>
      </c>
    </row>
    <row r="2633" spans="1:19" ht="32" x14ac:dyDescent="0.2">
      <c r="A2633">
        <v>2631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23"/>
        <v>11</v>
      </c>
      <c r="O2633" t="s">
        <v>8283</v>
      </c>
      <c r="P2633">
        <f t="shared" si="124"/>
        <v>69.13</v>
      </c>
      <c r="Q2633" s="11" t="s">
        <v>8314</v>
      </c>
      <c r="R2633" t="s">
        <v>8315</v>
      </c>
      <c r="S2633" s="16">
        <f t="shared" si="125"/>
        <v>41880.068437499998</v>
      </c>
    </row>
    <row r="2634" spans="1:19" ht="32" x14ac:dyDescent="0.2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23"/>
        <v>110</v>
      </c>
      <c r="O2634" t="s">
        <v>8274</v>
      </c>
      <c r="P2634">
        <f t="shared" si="124"/>
        <v>42.38</v>
      </c>
      <c r="Q2634" s="11" t="s">
        <v>8328</v>
      </c>
      <c r="R2634" t="s">
        <v>8332</v>
      </c>
      <c r="S2634" s="16">
        <f t="shared" si="125"/>
        <v>42193.650671296295</v>
      </c>
    </row>
    <row r="2635" spans="1:19" ht="32" x14ac:dyDescent="0.2">
      <c r="A2635">
        <v>2633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23"/>
        <v>110</v>
      </c>
      <c r="O2635" t="s">
        <v>8274</v>
      </c>
      <c r="P2635">
        <f t="shared" si="124"/>
        <v>50</v>
      </c>
      <c r="Q2635" s="11" t="s">
        <v>8328</v>
      </c>
      <c r="R2635" t="s">
        <v>8332</v>
      </c>
      <c r="S2635" s="16">
        <f t="shared" si="125"/>
        <v>41246.874814814815</v>
      </c>
    </row>
    <row r="2636" spans="1:19" ht="48" x14ac:dyDescent="0.2">
      <c r="A2636">
        <v>2634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23"/>
        <v>11</v>
      </c>
      <c r="O2636" t="s">
        <v>8302</v>
      </c>
      <c r="P2636">
        <f t="shared" si="124"/>
        <v>39.29</v>
      </c>
      <c r="Q2636" s="11" t="s">
        <v>8312</v>
      </c>
      <c r="R2636" t="s">
        <v>8357</v>
      </c>
      <c r="S2636" s="16">
        <f t="shared" si="125"/>
        <v>40855.765092592592</v>
      </c>
    </row>
    <row r="2637" spans="1:19" ht="48" x14ac:dyDescent="0.2">
      <c r="A2637">
        <v>2635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23"/>
        <v>5</v>
      </c>
      <c r="O2637" t="s">
        <v>8269</v>
      </c>
      <c r="P2637">
        <f t="shared" si="124"/>
        <v>183.33</v>
      </c>
      <c r="Q2637" s="11" t="s">
        <v>8324</v>
      </c>
      <c r="R2637" t="s">
        <v>8327</v>
      </c>
      <c r="S2637" s="16">
        <f t="shared" si="125"/>
        <v>42258.646504629629</v>
      </c>
    </row>
    <row r="2638" spans="1:19" ht="48" x14ac:dyDescent="0.2">
      <c r="A2638">
        <v>2636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23"/>
        <v>110</v>
      </c>
      <c r="O2638" t="s">
        <v>8269</v>
      </c>
      <c r="P2638">
        <f t="shared" si="124"/>
        <v>55</v>
      </c>
      <c r="Q2638" s="11" t="s">
        <v>8324</v>
      </c>
      <c r="R2638" t="s">
        <v>8327</v>
      </c>
      <c r="S2638" s="16">
        <f t="shared" si="125"/>
        <v>42020.846666666665</v>
      </c>
    </row>
    <row r="2639" spans="1:19" ht="48" x14ac:dyDescent="0.2">
      <c r="A2639">
        <v>2637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23"/>
        <v>11</v>
      </c>
      <c r="O2639" t="s">
        <v>8269</v>
      </c>
      <c r="P2639">
        <f t="shared" si="124"/>
        <v>45.83</v>
      </c>
      <c r="Q2639" s="11" t="s">
        <v>8324</v>
      </c>
      <c r="R2639" t="s">
        <v>8327</v>
      </c>
      <c r="S2639" s="16">
        <f t="shared" si="125"/>
        <v>42233.671747685185</v>
      </c>
    </row>
    <row r="2640" spans="1:19" ht="32" x14ac:dyDescent="0.2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23"/>
        <v>182</v>
      </c>
      <c r="O2640" t="s">
        <v>8296</v>
      </c>
      <c r="P2640">
        <f t="shared" si="124"/>
        <v>34.130000000000003</v>
      </c>
      <c r="Q2640" s="11" t="s">
        <v>8320</v>
      </c>
      <c r="R2640" t="s">
        <v>8321</v>
      </c>
      <c r="S2640" s="16">
        <f t="shared" si="125"/>
        <v>42452.781828703708</v>
      </c>
    </row>
    <row r="2641" spans="1:19" ht="48" x14ac:dyDescent="0.2">
      <c r="A2641">
        <v>2639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23"/>
        <v>156</v>
      </c>
      <c r="O2641" t="s">
        <v>8274</v>
      </c>
      <c r="P2641">
        <f t="shared" si="124"/>
        <v>28.68</v>
      </c>
      <c r="Q2641" s="11" t="s">
        <v>8328</v>
      </c>
      <c r="R2641" t="s">
        <v>8332</v>
      </c>
      <c r="S2641" s="16">
        <f t="shared" si="125"/>
        <v>41120.882881944446</v>
      </c>
    </row>
    <row r="2642" spans="1:19" ht="48" x14ac:dyDescent="0.2">
      <c r="A2642">
        <v>2640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23"/>
        <v>218</v>
      </c>
      <c r="O2642" t="s">
        <v>8275</v>
      </c>
      <c r="P2642">
        <f t="shared" si="124"/>
        <v>19.46</v>
      </c>
      <c r="Q2642" s="11" t="s">
        <v>8328</v>
      </c>
      <c r="R2642" t="s">
        <v>8337</v>
      </c>
      <c r="S2642" s="16">
        <f t="shared" si="125"/>
        <v>42609.311990740738</v>
      </c>
    </row>
    <row r="2643" spans="1:19" ht="48" x14ac:dyDescent="0.2">
      <c r="A2643">
        <v>2641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23"/>
        <v>109</v>
      </c>
      <c r="O2643" t="s">
        <v>8269</v>
      </c>
      <c r="P2643">
        <f t="shared" si="124"/>
        <v>36.33</v>
      </c>
      <c r="Q2643" s="11" t="s">
        <v>8324</v>
      </c>
      <c r="R2643" t="s">
        <v>8327</v>
      </c>
      <c r="S2643" s="16">
        <f t="shared" si="125"/>
        <v>41779.310034722221</v>
      </c>
    </row>
    <row r="2644" spans="1:19" ht="48" x14ac:dyDescent="0.2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23"/>
        <v>27</v>
      </c>
      <c r="O2644" t="s">
        <v>8269</v>
      </c>
      <c r="P2644">
        <f t="shared" si="124"/>
        <v>38.71</v>
      </c>
      <c r="Q2644" s="11" t="s">
        <v>8324</v>
      </c>
      <c r="R2644" t="s">
        <v>8327</v>
      </c>
      <c r="S2644" s="16">
        <f t="shared" si="125"/>
        <v>42762.545810185184</v>
      </c>
    </row>
    <row r="2645" spans="1:19" ht="32" x14ac:dyDescent="0.2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23"/>
        <v>5</v>
      </c>
      <c r="O2645" t="s">
        <v>8269</v>
      </c>
      <c r="P2645">
        <f t="shared" si="124"/>
        <v>60.11</v>
      </c>
      <c r="Q2645" s="11" t="s">
        <v>8324</v>
      </c>
      <c r="R2645" t="s">
        <v>8327</v>
      </c>
      <c r="S2645" s="16">
        <f t="shared" si="125"/>
        <v>42289.94049768518</v>
      </c>
    </row>
    <row r="2646" spans="1:19" ht="48" x14ac:dyDescent="0.2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23"/>
        <v>108</v>
      </c>
      <c r="O2646" t="s">
        <v>8269</v>
      </c>
      <c r="P2646">
        <f t="shared" si="124"/>
        <v>33.75</v>
      </c>
      <c r="Q2646" s="11" t="s">
        <v>8324</v>
      </c>
      <c r="R2646" t="s">
        <v>8327</v>
      </c>
      <c r="S2646" s="16">
        <f t="shared" si="125"/>
        <v>42788.565208333333</v>
      </c>
    </row>
    <row r="2647" spans="1:19" ht="48" x14ac:dyDescent="0.2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23"/>
        <v>108</v>
      </c>
      <c r="O2647" t="s">
        <v>8269</v>
      </c>
      <c r="P2647">
        <f t="shared" si="124"/>
        <v>33.75</v>
      </c>
      <c r="Q2647" s="11" t="s">
        <v>8324</v>
      </c>
      <c r="R2647" t="s">
        <v>8327</v>
      </c>
      <c r="S2647" s="16">
        <f t="shared" si="125"/>
        <v>41990.585486111115</v>
      </c>
    </row>
    <row r="2648" spans="1:19" ht="48" x14ac:dyDescent="0.2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23"/>
        <v>107</v>
      </c>
      <c r="O2648" t="s">
        <v>8269</v>
      </c>
      <c r="P2648">
        <f t="shared" si="124"/>
        <v>35.799999999999997</v>
      </c>
      <c r="Q2648" s="11" t="s">
        <v>8324</v>
      </c>
      <c r="R2648" t="s">
        <v>8327</v>
      </c>
      <c r="S2648" s="16">
        <f t="shared" si="125"/>
        <v>41914.100289351853</v>
      </c>
    </row>
    <row r="2649" spans="1:19" ht="48" x14ac:dyDescent="0.2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23"/>
        <v>106</v>
      </c>
      <c r="O2649" t="s">
        <v>8269</v>
      </c>
      <c r="P2649">
        <f t="shared" si="124"/>
        <v>58.9</v>
      </c>
      <c r="Q2649" s="11" t="s">
        <v>8324</v>
      </c>
      <c r="R2649" t="s">
        <v>8327</v>
      </c>
      <c r="S2649" s="16">
        <f t="shared" si="125"/>
        <v>41927.848900462966</v>
      </c>
    </row>
    <row r="2650" spans="1:19" ht="32" x14ac:dyDescent="0.2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23"/>
        <v>9</v>
      </c>
      <c r="O2650" t="s">
        <v>8282</v>
      </c>
      <c r="P2650">
        <f t="shared" si="124"/>
        <v>44.17</v>
      </c>
      <c r="Q2650" s="11" t="s">
        <v>8320</v>
      </c>
      <c r="R2650" t="s">
        <v>8346</v>
      </c>
      <c r="S2650" s="16">
        <f t="shared" si="125"/>
        <v>41723.9533912037</v>
      </c>
    </row>
    <row r="2651" spans="1:19" ht="48" x14ac:dyDescent="0.2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23"/>
        <v>11</v>
      </c>
      <c r="O2651" t="s">
        <v>8282</v>
      </c>
      <c r="P2651">
        <f t="shared" si="124"/>
        <v>48.18</v>
      </c>
      <c r="Q2651" s="11" t="s">
        <v>8320</v>
      </c>
      <c r="R2651" t="s">
        <v>8346</v>
      </c>
      <c r="S2651" s="16">
        <f t="shared" si="125"/>
        <v>42294.628449074073</v>
      </c>
    </row>
    <row r="2652" spans="1:19" ht="48" x14ac:dyDescent="0.2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23"/>
        <v>106</v>
      </c>
      <c r="O2652" t="s">
        <v>8269</v>
      </c>
      <c r="P2652">
        <f t="shared" si="124"/>
        <v>75.709999999999994</v>
      </c>
      <c r="Q2652" s="11" t="s">
        <v>8324</v>
      </c>
      <c r="R2652" t="s">
        <v>8327</v>
      </c>
      <c r="S2652" s="16">
        <f t="shared" si="125"/>
        <v>42214.6956712963</v>
      </c>
    </row>
    <row r="2653" spans="1:19" ht="48" x14ac:dyDescent="0.2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23"/>
        <v>105</v>
      </c>
      <c r="O2653" t="s">
        <v>8269</v>
      </c>
      <c r="P2653">
        <f t="shared" si="124"/>
        <v>21.1</v>
      </c>
      <c r="Q2653" s="11" t="s">
        <v>8324</v>
      </c>
      <c r="R2653" t="s">
        <v>8327</v>
      </c>
      <c r="S2653" s="16">
        <f t="shared" si="125"/>
        <v>42555.671944444446</v>
      </c>
    </row>
    <row r="2654" spans="1:19" ht="32" x14ac:dyDescent="0.2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23"/>
        <v>11</v>
      </c>
      <c r="O2654" t="s">
        <v>8269</v>
      </c>
      <c r="P2654">
        <f t="shared" si="124"/>
        <v>47.91</v>
      </c>
      <c r="Q2654" s="11" t="s">
        <v>8324</v>
      </c>
      <c r="R2654" t="s">
        <v>8327</v>
      </c>
      <c r="S2654" s="16">
        <f t="shared" si="125"/>
        <v>42452.815659722226</v>
      </c>
    </row>
    <row r="2655" spans="1:19" ht="48" x14ac:dyDescent="0.2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23"/>
        <v>105</v>
      </c>
      <c r="O2655" t="s">
        <v>8263</v>
      </c>
      <c r="P2655">
        <f t="shared" si="124"/>
        <v>15</v>
      </c>
      <c r="Q2655" s="11" t="s">
        <v>8322</v>
      </c>
      <c r="R2655" t="s">
        <v>8333</v>
      </c>
      <c r="S2655" s="16">
        <f t="shared" si="125"/>
        <v>42405.702349537038</v>
      </c>
    </row>
    <row r="2656" spans="1:19" ht="48" x14ac:dyDescent="0.2">
      <c r="A2656">
        <v>2654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23"/>
        <v>175</v>
      </c>
      <c r="O2656" t="s">
        <v>8269</v>
      </c>
      <c r="P2656">
        <f t="shared" si="124"/>
        <v>29.17</v>
      </c>
      <c r="Q2656" s="11" t="s">
        <v>8324</v>
      </c>
      <c r="R2656" t="s">
        <v>8327</v>
      </c>
      <c r="S2656" s="16">
        <f t="shared" si="125"/>
        <v>41889.768229166664</v>
      </c>
    </row>
    <row r="2657" spans="1:19" ht="32" x14ac:dyDescent="0.2">
      <c r="A2657">
        <v>2655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23"/>
        <v>105</v>
      </c>
      <c r="O2657" t="s">
        <v>8303</v>
      </c>
      <c r="P2657">
        <f t="shared" si="124"/>
        <v>75</v>
      </c>
      <c r="Q2657" s="11" t="s">
        <v>8324</v>
      </c>
      <c r="R2657" t="s">
        <v>8336</v>
      </c>
      <c r="S2657" s="16">
        <f t="shared" si="125"/>
        <v>42458.127175925925</v>
      </c>
    </row>
    <row r="2658" spans="1:19" ht="48" x14ac:dyDescent="0.2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23"/>
        <v>5</v>
      </c>
      <c r="O2658" t="s">
        <v>8301</v>
      </c>
      <c r="P2658">
        <f t="shared" si="124"/>
        <v>57.89</v>
      </c>
      <c r="Q2658" s="11" t="s">
        <v>8324</v>
      </c>
      <c r="R2658" t="s">
        <v>8325</v>
      </c>
      <c r="S2658" s="16">
        <f t="shared" si="125"/>
        <v>42615.121921296297</v>
      </c>
    </row>
    <row r="2659" spans="1:19" ht="48" x14ac:dyDescent="0.2">
      <c r="A2659">
        <v>2657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23"/>
        <v>104</v>
      </c>
      <c r="O2659" t="s">
        <v>8274</v>
      </c>
      <c r="P2659">
        <f t="shared" si="124"/>
        <v>32.5</v>
      </c>
      <c r="Q2659" s="11" t="s">
        <v>8328</v>
      </c>
      <c r="R2659" t="s">
        <v>8332</v>
      </c>
      <c r="S2659" s="16">
        <f t="shared" si="125"/>
        <v>42504.801388888889</v>
      </c>
    </row>
    <row r="2660" spans="1:19" ht="48" x14ac:dyDescent="0.2">
      <c r="A2660">
        <v>2658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23"/>
        <v>3</v>
      </c>
      <c r="O2660" t="s">
        <v>8276</v>
      </c>
      <c r="P2660">
        <f t="shared" si="124"/>
        <v>65</v>
      </c>
      <c r="Q2660" s="11" t="s">
        <v>8328</v>
      </c>
      <c r="R2660" t="s">
        <v>8351</v>
      </c>
      <c r="S2660" s="16">
        <f t="shared" si="125"/>
        <v>41081.69027777778</v>
      </c>
    </row>
    <row r="2661" spans="1:19" ht="64" x14ac:dyDescent="0.2">
      <c r="A2661">
        <v>2659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23"/>
        <v>104</v>
      </c>
      <c r="O2661" t="s">
        <v>8274</v>
      </c>
      <c r="P2661">
        <f t="shared" si="124"/>
        <v>47.27</v>
      </c>
      <c r="Q2661" s="11" t="s">
        <v>8328</v>
      </c>
      <c r="R2661" t="s">
        <v>8332</v>
      </c>
      <c r="S2661" s="16">
        <f t="shared" si="125"/>
        <v>42430.702210648145</v>
      </c>
    </row>
    <row r="2662" spans="1:19" ht="32" x14ac:dyDescent="0.2">
      <c r="A2662">
        <v>2660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23"/>
        <v>104</v>
      </c>
      <c r="O2662" t="s">
        <v>8269</v>
      </c>
      <c r="P2662">
        <f t="shared" si="124"/>
        <v>57.78</v>
      </c>
      <c r="Q2662" s="11" t="s">
        <v>8324</v>
      </c>
      <c r="R2662" t="s">
        <v>8327</v>
      </c>
      <c r="S2662" s="16">
        <f t="shared" si="125"/>
        <v>41828.646319444444</v>
      </c>
    </row>
    <row r="2663" spans="1:19" ht="48" x14ac:dyDescent="0.2">
      <c r="A2663">
        <v>2661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23"/>
        <v>3</v>
      </c>
      <c r="O2663" t="s">
        <v>8269</v>
      </c>
      <c r="P2663">
        <f t="shared" si="124"/>
        <v>47.27</v>
      </c>
      <c r="Q2663" s="11" t="s">
        <v>8324</v>
      </c>
      <c r="R2663" t="s">
        <v>8327</v>
      </c>
      <c r="S2663" s="16">
        <f t="shared" si="125"/>
        <v>42679.958472222221</v>
      </c>
    </row>
    <row r="2664" spans="1:19" ht="48" x14ac:dyDescent="0.2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23"/>
        <v>104</v>
      </c>
      <c r="O2664" t="s">
        <v>8274</v>
      </c>
      <c r="P2664">
        <f t="shared" si="124"/>
        <v>34.6</v>
      </c>
      <c r="Q2664" s="11" t="s">
        <v>8328</v>
      </c>
      <c r="R2664" t="s">
        <v>8332</v>
      </c>
      <c r="S2664" s="16">
        <f t="shared" si="125"/>
        <v>40122.751620370371</v>
      </c>
    </row>
    <row r="2665" spans="1:19" ht="48" x14ac:dyDescent="0.2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23"/>
        <v>103</v>
      </c>
      <c r="O2665" t="s">
        <v>8277</v>
      </c>
      <c r="P2665">
        <f t="shared" si="124"/>
        <v>51.6</v>
      </c>
      <c r="Q2665" s="11" t="s">
        <v>8328</v>
      </c>
      <c r="R2665" t="s">
        <v>8329</v>
      </c>
      <c r="S2665" s="16">
        <f t="shared" si="125"/>
        <v>40542.839282407411</v>
      </c>
    </row>
    <row r="2666" spans="1:19" ht="48" x14ac:dyDescent="0.2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23"/>
        <v>2</v>
      </c>
      <c r="O2666" t="s">
        <v>8283</v>
      </c>
      <c r="P2666">
        <f t="shared" si="124"/>
        <v>84.83</v>
      </c>
      <c r="Q2666" s="11" t="s">
        <v>8314</v>
      </c>
      <c r="R2666" t="s">
        <v>8315</v>
      </c>
      <c r="S2666" s="16">
        <f t="shared" si="125"/>
        <v>42548.876192129625</v>
      </c>
    </row>
    <row r="2667" spans="1:19" ht="48" x14ac:dyDescent="0.2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23"/>
        <v>17</v>
      </c>
      <c r="O2667" t="s">
        <v>8294</v>
      </c>
      <c r="P2667">
        <f t="shared" si="124"/>
        <v>101.8</v>
      </c>
      <c r="Q2667" s="11" t="s">
        <v>8314</v>
      </c>
      <c r="R2667" t="s">
        <v>8354</v>
      </c>
      <c r="S2667" s="16">
        <f t="shared" si="125"/>
        <v>42398.195972222224</v>
      </c>
    </row>
    <row r="2668" spans="1:19" ht="48" x14ac:dyDescent="0.2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23"/>
        <v>5</v>
      </c>
      <c r="O2668" t="s">
        <v>8288</v>
      </c>
      <c r="P2668">
        <f t="shared" si="124"/>
        <v>84.33</v>
      </c>
      <c r="Q2668" s="11" t="s">
        <v>8312</v>
      </c>
      <c r="R2668" t="s">
        <v>8350</v>
      </c>
      <c r="S2668" s="16">
        <f t="shared" si="125"/>
        <v>42017.927418981482</v>
      </c>
    </row>
    <row r="2669" spans="1:19" ht="32" x14ac:dyDescent="0.2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23"/>
        <v>202</v>
      </c>
      <c r="O2669" t="s">
        <v>8269</v>
      </c>
      <c r="P2669">
        <f t="shared" si="124"/>
        <v>29.71</v>
      </c>
      <c r="Q2669" s="11" t="s">
        <v>8324</v>
      </c>
      <c r="R2669" t="s">
        <v>8327</v>
      </c>
      <c r="S2669" s="16">
        <f t="shared" si="125"/>
        <v>42179.898472222223</v>
      </c>
    </row>
    <row r="2670" spans="1:19" ht="48" x14ac:dyDescent="0.2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23"/>
        <v>20</v>
      </c>
      <c r="O2670" t="s">
        <v>8269</v>
      </c>
      <c r="P2670">
        <f t="shared" si="124"/>
        <v>50.4</v>
      </c>
      <c r="Q2670" s="11" t="s">
        <v>8324</v>
      </c>
      <c r="R2670" t="s">
        <v>8327</v>
      </c>
      <c r="S2670" s="16">
        <f t="shared" si="125"/>
        <v>42531.195277777777</v>
      </c>
    </row>
    <row r="2671" spans="1:19" ht="48" x14ac:dyDescent="0.2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23"/>
        <v>144</v>
      </c>
      <c r="O2671" t="s">
        <v>8269</v>
      </c>
      <c r="P2671">
        <f t="shared" si="124"/>
        <v>22.91</v>
      </c>
      <c r="Q2671" s="11" t="s">
        <v>8324</v>
      </c>
      <c r="R2671" t="s">
        <v>8327</v>
      </c>
      <c r="S2671" s="16">
        <f t="shared" si="125"/>
        <v>42139.816840277781</v>
      </c>
    </row>
    <row r="2672" spans="1:19" ht="48" x14ac:dyDescent="0.2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23"/>
        <v>101</v>
      </c>
      <c r="O2672" t="s">
        <v>8269</v>
      </c>
      <c r="P2672">
        <f t="shared" si="124"/>
        <v>25.16</v>
      </c>
      <c r="Q2672" s="11" t="s">
        <v>8324</v>
      </c>
      <c r="R2672" t="s">
        <v>8327</v>
      </c>
      <c r="S2672" s="16">
        <f t="shared" si="125"/>
        <v>42535.049849537041</v>
      </c>
    </row>
    <row r="2673" spans="1:19" ht="48" x14ac:dyDescent="0.2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23"/>
        <v>1</v>
      </c>
      <c r="O2673" t="s">
        <v>8271</v>
      </c>
      <c r="P2673">
        <f t="shared" si="124"/>
        <v>167.67</v>
      </c>
      <c r="Q2673" s="11" t="s">
        <v>8309</v>
      </c>
      <c r="R2673" t="s">
        <v>8311</v>
      </c>
      <c r="S2673" s="16">
        <f t="shared" si="125"/>
        <v>42705.690347222218</v>
      </c>
    </row>
    <row r="2674" spans="1:19" ht="32" x14ac:dyDescent="0.2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23"/>
        <v>100</v>
      </c>
      <c r="O2674" t="s">
        <v>8264</v>
      </c>
      <c r="P2674">
        <f t="shared" si="124"/>
        <v>31.38</v>
      </c>
      <c r="Q2674" s="11" t="s">
        <v>8322</v>
      </c>
      <c r="R2674" t="s">
        <v>8344</v>
      </c>
      <c r="S2674" s="16">
        <f t="shared" si="125"/>
        <v>40706.297442129631</v>
      </c>
    </row>
    <row r="2675" spans="1:19" ht="48" x14ac:dyDescent="0.2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23"/>
        <v>100</v>
      </c>
      <c r="O2675" t="s">
        <v>8269</v>
      </c>
      <c r="P2675">
        <f t="shared" si="124"/>
        <v>62.63</v>
      </c>
      <c r="Q2675" s="11" t="s">
        <v>8324</v>
      </c>
      <c r="R2675" t="s">
        <v>8327</v>
      </c>
      <c r="S2675" s="16">
        <f t="shared" si="125"/>
        <v>42593.865405092598</v>
      </c>
    </row>
    <row r="2676" spans="1:19" ht="32" x14ac:dyDescent="0.2">
      <c r="A2676">
        <v>2674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23"/>
        <v>100</v>
      </c>
      <c r="O2676" t="s">
        <v>8264</v>
      </c>
      <c r="P2676">
        <f t="shared" si="124"/>
        <v>71.430000000000007</v>
      </c>
      <c r="Q2676" s="11" t="s">
        <v>8322</v>
      </c>
      <c r="R2676" t="s">
        <v>8344</v>
      </c>
      <c r="S2676" s="16">
        <f t="shared" si="125"/>
        <v>40648.757939814815</v>
      </c>
    </row>
    <row r="2677" spans="1:19" ht="32" x14ac:dyDescent="0.2">
      <c r="A2677">
        <v>2675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23"/>
        <v>100</v>
      </c>
      <c r="O2677" t="s">
        <v>8265</v>
      </c>
      <c r="P2677">
        <f t="shared" si="124"/>
        <v>500</v>
      </c>
      <c r="Q2677" s="11" t="s">
        <v>8322</v>
      </c>
      <c r="R2677" t="s">
        <v>8338</v>
      </c>
      <c r="S2677" s="16">
        <f t="shared" si="125"/>
        <v>42187.920972222222</v>
      </c>
    </row>
    <row r="2678" spans="1:19" ht="48" x14ac:dyDescent="0.2">
      <c r="A2678">
        <v>2676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23"/>
        <v>143</v>
      </c>
      <c r="O2678" t="s">
        <v>8274</v>
      </c>
      <c r="P2678">
        <f t="shared" si="124"/>
        <v>25</v>
      </c>
      <c r="Q2678" s="11" t="s">
        <v>8328</v>
      </c>
      <c r="R2678" t="s">
        <v>8332</v>
      </c>
      <c r="S2678" s="16">
        <f t="shared" si="125"/>
        <v>40576.539664351854</v>
      </c>
    </row>
    <row r="2679" spans="1:19" ht="48" x14ac:dyDescent="0.2">
      <c r="A2679">
        <v>2677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23"/>
        <v>9</v>
      </c>
      <c r="O2679" t="s">
        <v>8269</v>
      </c>
      <c r="P2679">
        <f t="shared" si="124"/>
        <v>29.41</v>
      </c>
      <c r="Q2679" s="11" t="s">
        <v>8324</v>
      </c>
      <c r="R2679" t="s">
        <v>8327</v>
      </c>
      <c r="S2679" s="16">
        <f t="shared" si="125"/>
        <v>41869.714166666665</v>
      </c>
    </row>
    <row r="2680" spans="1:19" ht="48" x14ac:dyDescent="0.2">
      <c r="A2680">
        <v>2678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23"/>
        <v>100</v>
      </c>
      <c r="O2680" t="s">
        <v>8303</v>
      </c>
      <c r="P2680">
        <f t="shared" si="124"/>
        <v>83.33</v>
      </c>
      <c r="Q2680" s="11" t="s">
        <v>8324</v>
      </c>
      <c r="R2680" t="s">
        <v>8336</v>
      </c>
      <c r="S2680" s="16">
        <f t="shared" si="125"/>
        <v>42097.874155092592</v>
      </c>
    </row>
    <row r="2681" spans="1:19" ht="48" x14ac:dyDescent="0.2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23"/>
        <v>100</v>
      </c>
      <c r="O2681" t="s">
        <v>8301</v>
      </c>
      <c r="P2681">
        <f t="shared" si="124"/>
        <v>62.5</v>
      </c>
      <c r="Q2681" s="11" t="s">
        <v>8324</v>
      </c>
      <c r="R2681" t="s">
        <v>8325</v>
      </c>
      <c r="S2681" s="16">
        <f t="shared" si="125"/>
        <v>42752.827199074076</v>
      </c>
    </row>
    <row r="2682" spans="1:19" ht="48" x14ac:dyDescent="0.2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23"/>
        <v>100</v>
      </c>
      <c r="O2682" t="s">
        <v>8269</v>
      </c>
      <c r="P2682">
        <f t="shared" si="124"/>
        <v>41.67</v>
      </c>
      <c r="Q2682" s="11" t="s">
        <v>8324</v>
      </c>
      <c r="R2682" t="s">
        <v>8327</v>
      </c>
      <c r="S2682" s="16">
        <f t="shared" si="125"/>
        <v>42446.845543981486</v>
      </c>
    </row>
    <row r="2683" spans="1:19" ht="32" x14ac:dyDescent="0.2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23"/>
        <v>100</v>
      </c>
      <c r="O2683" t="s">
        <v>8269</v>
      </c>
      <c r="P2683">
        <f t="shared" si="124"/>
        <v>55.56</v>
      </c>
      <c r="Q2683" s="11" t="s">
        <v>8324</v>
      </c>
      <c r="R2683" t="s">
        <v>8327</v>
      </c>
      <c r="S2683" s="16">
        <f t="shared" si="125"/>
        <v>42146.570393518516</v>
      </c>
    </row>
    <row r="2684" spans="1:19" ht="48" x14ac:dyDescent="0.2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23"/>
        <v>100</v>
      </c>
      <c r="O2684" t="s">
        <v>8269</v>
      </c>
      <c r="P2684">
        <f t="shared" si="124"/>
        <v>35.71</v>
      </c>
      <c r="Q2684" s="11" t="s">
        <v>8324</v>
      </c>
      <c r="R2684" t="s">
        <v>8327</v>
      </c>
      <c r="S2684" s="16">
        <f t="shared" si="125"/>
        <v>42430.762222222227</v>
      </c>
    </row>
    <row r="2685" spans="1:19" ht="48" x14ac:dyDescent="0.2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23"/>
        <v>100</v>
      </c>
      <c r="O2685" t="s">
        <v>8269</v>
      </c>
      <c r="P2685">
        <f t="shared" si="124"/>
        <v>29.41</v>
      </c>
      <c r="Q2685" s="11" t="s">
        <v>8324</v>
      </c>
      <c r="R2685" t="s">
        <v>8327</v>
      </c>
      <c r="S2685" s="16">
        <f t="shared" si="125"/>
        <v>42381.478981481487</v>
      </c>
    </row>
    <row r="2686" spans="1:19" ht="48" x14ac:dyDescent="0.2">
      <c r="A2686">
        <v>2684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23"/>
        <v>100</v>
      </c>
      <c r="O2686" t="s">
        <v>8303</v>
      </c>
      <c r="P2686">
        <f t="shared" si="124"/>
        <v>166.67</v>
      </c>
      <c r="Q2686" s="11" t="s">
        <v>8324</v>
      </c>
      <c r="R2686" t="s">
        <v>8336</v>
      </c>
      <c r="S2686" s="16">
        <f t="shared" si="125"/>
        <v>42173.466863425929</v>
      </c>
    </row>
    <row r="2687" spans="1:19" ht="80" x14ac:dyDescent="0.2">
      <c r="A2687">
        <v>2685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23"/>
        <v>1</v>
      </c>
      <c r="O2687" t="s">
        <v>8303</v>
      </c>
      <c r="P2687">
        <f t="shared" si="124"/>
        <v>500</v>
      </c>
      <c r="Q2687" s="11" t="s">
        <v>8324</v>
      </c>
      <c r="R2687" t="s">
        <v>8336</v>
      </c>
      <c r="S2687" s="16">
        <f t="shared" si="125"/>
        <v>42333.695821759262</v>
      </c>
    </row>
    <row r="2688" spans="1:19" ht="48" x14ac:dyDescent="0.2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23"/>
        <v>17</v>
      </c>
      <c r="O2688" t="s">
        <v>8269</v>
      </c>
      <c r="P2688">
        <f t="shared" si="124"/>
        <v>29.24</v>
      </c>
      <c r="Q2688" s="11" t="s">
        <v>8324</v>
      </c>
      <c r="R2688" t="s">
        <v>8327</v>
      </c>
      <c r="S2688" s="16">
        <f t="shared" si="125"/>
        <v>41950.26694444444</v>
      </c>
    </row>
    <row r="2689" spans="1:19" ht="48" x14ac:dyDescent="0.2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23"/>
        <v>164</v>
      </c>
      <c r="O2689" t="s">
        <v>8299</v>
      </c>
      <c r="P2689">
        <f t="shared" si="124"/>
        <v>10.039999999999999</v>
      </c>
      <c r="Q2689" s="11" t="s">
        <v>8309</v>
      </c>
      <c r="R2689" t="s">
        <v>8316</v>
      </c>
      <c r="S2689" s="16">
        <f t="shared" si="125"/>
        <v>42024.86513888889</v>
      </c>
    </row>
    <row r="2690" spans="1:19" ht="48" x14ac:dyDescent="0.2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26" xml:space="preserve"> ROUND(E2690/D2690*100,0)</f>
        <v>2</v>
      </c>
      <c r="O2690" t="s">
        <v>8269</v>
      </c>
      <c r="P2690">
        <f t="shared" ref="P2690:P2753" si="127">IFERROR(ROUND(E2690/L2690,2),0)</f>
        <v>163.33000000000001</v>
      </c>
      <c r="Q2690" s="11" t="s">
        <v>8324</v>
      </c>
      <c r="R2690" t="s">
        <v>8327</v>
      </c>
      <c r="S2690" s="16">
        <f t="shared" ref="S2690:S2753" si="128">(((J2690/60)/60)/24)+DATE(1970,1,1)</f>
        <v>42523.739212962959</v>
      </c>
    </row>
    <row r="2691" spans="1:19" ht="48" x14ac:dyDescent="0.2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26"/>
        <v>10</v>
      </c>
      <c r="O2691" t="s">
        <v>8269</v>
      </c>
      <c r="P2691">
        <f t="shared" si="127"/>
        <v>37.54</v>
      </c>
      <c r="Q2691" s="11" t="s">
        <v>8324</v>
      </c>
      <c r="R2691" t="s">
        <v>8327</v>
      </c>
      <c r="S2691" s="16">
        <f t="shared" si="128"/>
        <v>42467.548541666663</v>
      </c>
    </row>
    <row r="2692" spans="1:19" ht="48" x14ac:dyDescent="0.2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26"/>
        <v>10</v>
      </c>
      <c r="O2692" t="s">
        <v>8291</v>
      </c>
      <c r="P2692">
        <f t="shared" si="127"/>
        <v>54.11</v>
      </c>
      <c r="Q2692" s="11" t="s">
        <v>8328</v>
      </c>
      <c r="R2692" t="s">
        <v>8331</v>
      </c>
      <c r="S2692" s="16">
        <f t="shared" si="128"/>
        <v>42427.721006944441</v>
      </c>
    </row>
    <row r="2693" spans="1:19" ht="48" x14ac:dyDescent="0.2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26"/>
        <v>2</v>
      </c>
      <c r="O2693" t="s">
        <v>8271</v>
      </c>
      <c r="P2693">
        <f t="shared" si="127"/>
        <v>60.75</v>
      </c>
      <c r="Q2693" s="11" t="s">
        <v>8309</v>
      </c>
      <c r="R2693" t="s">
        <v>8311</v>
      </c>
      <c r="S2693" s="16">
        <f t="shared" si="128"/>
        <v>42704.086053240739</v>
      </c>
    </row>
    <row r="2694" spans="1:19" ht="48" x14ac:dyDescent="0.2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26"/>
        <v>108</v>
      </c>
      <c r="O2694" t="s">
        <v>8269</v>
      </c>
      <c r="P2694">
        <f t="shared" si="127"/>
        <v>44.09</v>
      </c>
      <c r="Q2694" s="11" t="s">
        <v>8324</v>
      </c>
      <c r="R2694" t="s">
        <v>8327</v>
      </c>
      <c r="S2694" s="16">
        <f t="shared" si="128"/>
        <v>42746.261782407411</v>
      </c>
    </row>
    <row r="2695" spans="1:19" ht="48" x14ac:dyDescent="0.2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26"/>
        <v>138</v>
      </c>
      <c r="O2695" t="s">
        <v>8269</v>
      </c>
      <c r="P2695">
        <f t="shared" si="127"/>
        <v>28.32</v>
      </c>
      <c r="Q2695" s="11" t="s">
        <v>8324</v>
      </c>
      <c r="R2695" t="s">
        <v>8327</v>
      </c>
      <c r="S2695" s="16">
        <f t="shared" si="128"/>
        <v>42410.017199074078</v>
      </c>
    </row>
    <row r="2696" spans="1:19" ht="32" x14ac:dyDescent="0.2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26"/>
        <v>1</v>
      </c>
      <c r="O2696" t="s">
        <v>8271</v>
      </c>
      <c r="P2696">
        <f t="shared" si="127"/>
        <v>120.25</v>
      </c>
      <c r="Q2696" s="11" t="s">
        <v>8309</v>
      </c>
      <c r="R2696" t="s">
        <v>8311</v>
      </c>
      <c r="S2696" s="16">
        <f t="shared" si="128"/>
        <v>42726.192916666667</v>
      </c>
    </row>
    <row r="2697" spans="1:19" ht="48" x14ac:dyDescent="0.2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26"/>
        <v>5</v>
      </c>
      <c r="O2697" t="s">
        <v>8303</v>
      </c>
      <c r="P2697">
        <f t="shared" si="127"/>
        <v>60.13</v>
      </c>
      <c r="Q2697" s="11" t="s">
        <v>8324</v>
      </c>
      <c r="R2697" t="s">
        <v>8336</v>
      </c>
      <c r="S2697" s="16">
        <f t="shared" si="128"/>
        <v>42140.421319444446</v>
      </c>
    </row>
    <row r="2698" spans="1:19" ht="32" x14ac:dyDescent="0.2">
      <c r="A2698">
        <v>2696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26"/>
        <v>64</v>
      </c>
      <c r="O2698" t="s">
        <v>8268</v>
      </c>
      <c r="P2698">
        <f t="shared" si="127"/>
        <v>40</v>
      </c>
      <c r="Q2698" s="11" t="s">
        <v>8322</v>
      </c>
      <c r="R2698" t="s">
        <v>8340</v>
      </c>
      <c r="S2698" s="16">
        <f t="shared" si="128"/>
        <v>42107.703877314809</v>
      </c>
    </row>
    <row r="2699" spans="1:19" ht="48" x14ac:dyDescent="0.2">
      <c r="A2699">
        <v>2697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26"/>
        <v>12</v>
      </c>
      <c r="O2699" t="s">
        <v>8271</v>
      </c>
      <c r="P2699">
        <f t="shared" si="127"/>
        <v>60</v>
      </c>
      <c r="Q2699" s="11" t="s">
        <v>8309</v>
      </c>
      <c r="R2699" t="s">
        <v>8311</v>
      </c>
      <c r="S2699" s="16">
        <f t="shared" si="128"/>
        <v>42411.828287037039</v>
      </c>
    </row>
    <row r="2700" spans="1:19" ht="48" x14ac:dyDescent="0.2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26"/>
        <v>10</v>
      </c>
      <c r="O2700" t="s">
        <v>8280</v>
      </c>
      <c r="P2700">
        <f t="shared" si="127"/>
        <v>21.73</v>
      </c>
      <c r="Q2700" s="11" t="s">
        <v>8317</v>
      </c>
      <c r="R2700" t="s">
        <v>8335</v>
      </c>
      <c r="S2700" s="16">
        <f t="shared" si="128"/>
        <v>41156.963344907403</v>
      </c>
    </row>
    <row r="2701" spans="1:19" ht="48" x14ac:dyDescent="0.2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26"/>
        <v>12</v>
      </c>
      <c r="O2701" t="s">
        <v>8301</v>
      </c>
      <c r="P2701">
        <f t="shared" si="127"/>
        <v>78.33</v>
      </c>
      <c r="Q2701" s="11" t="s">
        <v>8324</v>
      </c>
      <c r="R2701" t="s">
        <v>8325</v>
      </c>
      <c r="S2701" s="16">
        <f t="shared" si="128"/>
        <v>42100.723738425921</v>
      </c>
    </row>
    <row r="2702" spans="1:19" ht="48" x14ac:dyDescent="0.2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26"/>
        <v>149</v>
      </c>
      <c r="O2702" t="s">
        <v>8269</v>
      </c>
      <c r="P2702">
        <f t="shared" si="127"/>
        <v>15.13</v>
      </c>
      <c r="Q2702" s="11" t="s">
        <v>8324</v>
      </c>
      <c r="R2702" t="s">
        <v>8327</v>
      </c>
      <c r="S2702" s="16">
        <f t="shared" si="128"/>
        <v>42433.761886574073</v>
      </c>
    </row>
    <row r="2703" spans="1:19" ht="48" x14ac:dyDescent="0.2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26"/>
        <v>0</v>
      </c>
      <c r="O2703" t="s">
        <v>8271</v>
      </c>
      <c r="P2703">
        <f t="shared" si="127"/>
        <v>116.75</v>
      </c>
      <c r="Q2703" s="11" t="s">
        <v>8309</v>
      </c>
      <c r="R2703" t="s">
        <v>8311</v>
      </c>
      <c r="S2703" s="16">
        <f t="shared" si="128"/>
        <v>42437.924988425926</v>
      </c>
    </row>
    <row r="2704" spans="1:19" ht="32" x14ac:dyDescent="0.2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26"/>
        <v>5</v>
      </c>
      <c r="O2704" t="s">
        <v>8269</v>
      </c>
      <c r="P2704">
        <f t="shared" si="127"/>
        <v>35.92</v>
      </c>
      <c r="Q2704" s="11" t="s">
        <v>8324</v>
      </c>
      <c r="R2704" t="s">
        <v>8327</v>
      </c>
      <c r="S2704" s="16">
        <f t="shared" si="128"/>
        <v>41974.738576388889</v>
      </c>
    </row>
    <row r="2705" spans="1:19" ht="16" x14ac:dyDescent="0.2">
      <c r="A2705">
        <v>2703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26"/>
        <v>116</v>
      </c>
      <c r="O2705" t="s">
        <v>8274</v>
      </c>
      <c r="P2705">
        <f t="shared" si="127"/>
        <v>35.619999999999997</v>
      </c>
      <c r="Q2705" s="11" t="s">
        <v>8328</v>
      </c>
      <c r="R2705" t="s">
        <v>8332</v>
      </c>
      <c r="S2705" s="16">
        <f t="shared" si="128"/>
        <v>42240.852534722217</v>
      </c>
    </row>
    <row r="2706" spans="1:19" ht="48" x14ac:dyDescent="0.2">
      <c r="A2706">
        <v>2704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26"/>
        <v>1</v>
      </c>
      <c r="O2706" t="s">
        <v>8270</v>
      </c>
      <c r="P2706">
        <f t="shared" si="127"/>
        <v>57.88</v>
      </c>
      <c r="Q2706" s="11" t="s">
        <v>8309</v>
      </c>
      <c r="R2706" t="s">
        <v>8343</v>
      </c>
      <c r="S2706" s="16">
        <f t="shared" si="128"/>
        <v>41989.853692129633</v>
      </c>
    </row>
    <row r="2707" spans="1:19" ht="48" x14ac:dyDescent="0.2">
      <c r="A2707">
        <v>2705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26"/>
        <v>153</v>
      </c>
      <c r="O2707" t="s">
        <v>8264</v>
      </c>
      <c r="P2707">
        <f t="shared" si="127"/>
        <v>30.67</v>
      </c>
      <c r="Q2707" s="11" t="s">
        <v>8322</v>
      </c>
      <c r="R2707" t="s">
        <v>8344</v>
      </c>
      <c r="S2707" s="16">
        <f t="shared" si="128"/>
        <v>40844.691643518519</v>
      </c>
    </row>
    <row r="2708" spans="1:19" ht="48" x14ac:dyDescent="0.2">
      <c r="A2708">
        <v>2706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26"/>
        <v>131</v>
      </c>
      <c r="O2708" t="s">
        <v>8264</v>
      </c>
      <c r="P2708">
        <f t="shared" si="127"/>
        <v>21.9</v>
      </c>
      <c r="Q2708" s="11" t="s">
        <v>8322</v>
      </c>
      <c r="R2708" t="s">
        <v>8344</v>
      </c>
      <c r="S2708" s="16">
        <f t="shared" si="128"/>
        <v>40935.005104166667</v>
      </c>
    </row>
    <row r="2709" spans="1:19" ht="32" x14ac:dyDescent="0.2">
      <c r="A2709">
        <v>2707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26"/>
        <v>2</v>
      </c>
      <c r="O2709" t="s">
        <v>8282</v>
      </c>
      <c r="P2709">
        <f t="shared" si="127"/>
        <v>76.67</v>
      </c>
      <c r="Q2709" s="11" t="s">
        <v>8320</v>
      </c>
      <c r="R2709" t="s">
        <v>8346</v>
      </c>
      <c r="S2709" s="16">
        <f t="shared" si="128"/>
        <v>42204.875868055555</v>
      </c>
    </row>
    <row r="2710" spans="1:19" ht="48" x14ac:dyDescent="0.2">
      <c r="A2710">
        <v>2708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26"/>
        <v>3</v>
      </c>
      <c r="O2710" t="s">
        <v>8282</v>
      </c>
      <c r="P2710">
        <f t="shared" si="127"/>
        <v>35.380000000000003</v>
      </c>
      <c r="Q2710" s="11" t="s">
        <v>8320</v>
      </c>
      <c r="R2710" t="s">
        <v>8346</v>
      </c>
      <c r="S2710" s="16">
        <f t="shared" si="128"/>
        <v>42198.695138888885</v>
      </c>
    </row>
    <row r="2711" spans="1:19" ht="48" x14ac:dyDescent="0.2">
      <c r="A2711">
        <v>2709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26"/>
        <v>184</v>
      </c>
      <c r="O2711" t="s">
        <v>8269</v>
      </c>
      <c r="P2711">
        <f t="shared" si="127"/>
        <v>30.67</v>
      </c>
      <c r="Q2711" s="11" t="s">
        <v>8324</v>
      </c>
      <c r="R2711" t="s">
        <v>8327</v>
      </c>
      <c r="S2711" s="16">
        <f t="shared" si="128"/>
        <v>42383.793124999997</v>
      </c>
    </row>
    <row r="2712" spans="1:19" ht="48" x14ac:dyDescent="0.2">
      <c r="A2712">
        <v>2710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26"/>
        <v>8</v>
      </c>
      <c r="O2712" t="s">
        <v>8269</v>
      </c>
      <c r="P2712">
        <f t="shared" si="127"/>
        <v>38.33</v>
      </c>
      <c r="Q2712" s="11" t="s">
        <v>8324</v>
      </c>
      <c r="R2712" t="s">
        <v>8327</v>
      </c>
      <c r="S2712" s="16">
        <f t="shared" si="128"/>
        <v>41904.650578703702</v>
      </c>
    </row>
    <row r="2713" spans="1:19" ht="48" x14ac:dyDescent="0.2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26"/>
        <v>30</v>
      </c>
      <c r="O2713" t="s">
        <v>8303</v>
      </c>
      <c r="P2713">
        <f t="shared" si="127"/>
        <v>50.56</v>
      </c>
      <c r="Q2713" s="11" t="s">
        <v>8324</v>
      </c>
      <c r="R2713" t="s">
        <v>8336</v>
      </c>
      <c r="S2713" s="16">
        <f t="shared" si="128"/>
        <v>42090.909016203703</v>
      </c>
    </row>
    <row r="2714" spans="1:19" ht="48" x14ac:dyDescent="0.2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26"/>
        <v>2</v>
      </c>
      <c r="O2714" t="s">
        <v>8269</v>
      </c>
      <c r="P2714">
        <f t="shared" si="127"/>
        <v>32.36</v>
      </c>
      <c r="Q2714" s="11" t="s">
        <v>8324</v>
      </c>
      <c r="R2714" t="s">
        <v>8327</v>
      </c>
      <c r="S2714" s="16">
        <f t="shared" si="128"/>
        <v>42601.827141203699</v>
      </c>
    </row>
    <row r="2715" spans="1:19" ht="48" x14ac:dyDescent="0.2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26"/>
        <v>38</v>
      </c>
      <c r="O2715" t="s">
        <v>8269</v>
      </c>
      <c r="P2715">
        <f t="shared" si="127"/>
        <v>32.36</v>
      </c>
      <c r="Q2715" s="11" t="s">
        <v>8324</v>
      </c>
      <c r="R2715" t="s">
        <v>8327</v>
      </c>
      <c r="S2715" s="16">
        <f t="shared" si="128"/>
        <v>42775.964212962965</v>
      </c>
    </row>
    <row r="2716" spans="1:19" ht="32" x14ac:dyDescent="0.2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26"/>
        <v>3</v>
      </c>
      <c r="O2716" t="s">
        <v>8303</v>
      </c>
      <c r="P2716">
        <f t="shared" si="127"/>
        <v>30.13</v>
      </c>
      <c r="Q2716" s="11" t="s">
        <v>8324</v>
      </c>
      <c r="R2716" t="s">
        <v>8336</v>
      </c>
      <c r="S2716" s="16">
        <f t="shared" si="128"/>
        <v>42047.724444444444</v>
      </c>
    </row>
    <row r="2717" spans="1:19" ht="48" x14ac:dyDescent="0.2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26"/>
        <v>3</v>
      </c>
      <c r="O2717" t="s">
        <v>8301</v>
      </c>
      <c r="P2717">
        <f t="shared" si="127"/>
        <v>41</v>
      </c>
      <c r="Q2717" s="11" t="s">
        <v>8324</v>
      </c>
      <c r="R2717" t="s">
        <v>8325</v>
      </c>
      <c r="S2717" s="16">
        <f t="shared" si="128"/>
        <v>41829.935717592591</v>
      </c>
    </row>
    <row r="2718" spans="1:19" ht="48" x14ac:dyDescent="0.2">
      <c r="A2718">
        <v>2716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26"/>
        <v>113</v>
      </c>
      <c r="O2718" t="s">
        <v>8269</v>
      </c>
      <c r="P2718">
        <f t="shared" si="127"/>
        <v>30</v>
      </c>
      <c r="Q2718" s="11" t="s">
        <v>8324</v>
      </c>
      <c r="R2718" t="s">
        <v>8327</v>
      </c>
      <c r="S2718" s="16">
        <f t="shared" si="128"/>
        <v>42064.785613425927</v>
      </c>
    </row>
    <row r="2719" spans="1:19" ht="48" x14ac:dyDescent="0.2">
      <c r="A2719">
        <v>2717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26"/>
        <v>18</v>
      </c>
      <c r="O2719" t="s">
        <v>8269</v>
      </c>
      <c r="P2719">
        <f t="shared" si="127"/>
        <v>64.290000000000006</v>
      </c>
      <c r="Q2719" s="11" t="s">
        <v>8324</v>
      </c>
      <c r="R2719" t="s">
        <v>8327</v>
      </c>
      <c r="S2719" s="16">
        <f t="shared" si="128"/>
        <v>41795.598923611113</v>
      </c>
    </row>
    <row r="2720" spans="1:19" ht="48" x14ac:dyDescent="0.2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26"/>
        <v>7</v>
      </c>
      <c r="O2720" t="s">
        <v>8285</v>
      </c>
      <c r="P2720">
        <f t="shared" si="127"/>
        <v>44.5</v>
      </c>
      <c r="Q2720" s="11" t="s">
        <v>8312</v>
      </c>
      <c r="R2720" t="s">
        <v>8349</v>
      </c>
      <c r="S2720" s="16">
        <f t="shared" si="128"/>
        <v>42622.456238425926</v>
      </c>
    </row>
    <row r="2721" spans="1:19" ht="48" x14ac:dyDescent="0.2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26"/>
        <v>9</v>
      </c>
      <c r="O2721" t="s">
        <v>8273</v>
      </c>
      <c r="P2721">
        <f t="shared" si="127"/>
        <v>40.450000000000003</v>
      </c>
      <c r="Q2721" s="11" t="s">
        <v>8312</v>
      </c>
      <c r="R2721" t="s">
        <v>8353</v>
      </c>
      <c r="S2721" s="16">
        <f t="shared" si="128"/>
        <v>42067.722372685181</v>
      </c>
    </row>
    <row r="2722" spans="1:19" ht="64" x14ac:dyDescent="0.2">
      <c r="A2722">
        <v>2720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26"/>
        <v>110</v>
      </c>
      <c r="O2722" t="s">
        <v>8269</v>
      </c>
      <c r="P2722">
        <f t="shared" si="127"/>
        <v>24.44</v>
      </c>
      <c r="Q2722" s="11" t="s">
        <v>8324</v>
      </c>
      <c r="R2722" t="s">
        <v>8327</v>
      </c>
      <c r="S2722" s="16">
        <f t="shared" si="128"/>
        <v>42213.505474537036</v>
      </c>
    </row>
    <row r="2723" spans="1:19" ht="48" x14ac:dyDescent="0.2">
      <c r="A2723">
        <v>2721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26"/>
        <v>18</v>
      </c>
      <c r="O2723" t="s">
        <v>8269</v>
      </c>
      <c r="P2723">
        <f t="shared" si="127"/>
        <v>44</v>
      </c>
      <c r="Q2723" s="11" t="s">
        <v>8324</v>
      </c>
      <c r="R2723" t="s">
        <v>8327</v>
      </c>
      <c r="S2723" s="16">
        <f t="shared" si="128"/>
        <v>41982.87364583333</v>
      </c>
    </row>
    <row r="2724" spans="1:19" ht="48" x14ac:dyDescent="0.2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26"/>
        <v>22</v>
      </c>
      <c r="O2724" t="s">
        <v>8269</v>
      </c>
      <c r="P2724">
        <f t="shared" si="127"/>
        <v>48.56</v>
      </c>
      <c r="Q2724" s="11" t="s">
        <v>8324</v>
      </c>
      <c r="R2724" t="s">
        <v>8327</v>
      </c>
      <c r="S2724" s="16">
        <f t="shared" si="128"/>
        <v>42245.234340277777</v>
      </c>
    </row>
    <row r="2725" spans="1:19" ht="48" x14ac:dyDescent="0.2">
      <c r="A2725">
        <v>2723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26"/>
        <v>16</v>
      </c>
      <c r="O2725" t="s">
        <v>8266</v>
      </c>
      <c r="P2725">
        <f t="shared" si="127"/>
        <v>43.5</v>
      </c>
      <c r="Q2725" s="11" t="s">
        <v>8322</v>
      </c>
      <c r="R2725" t="s">
        <v>8326</v>
      </c>
      <c r="S2725" s="16">
        <f t="shared" si="128"/>
        <v>41835.126805555556</v>
      </c>
    </row>
    <row r="2726" spans="1:19" ht="16" x14ac:dyDescent="0.2">
      <c r="A2726">
        <v>2724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26"/>
        <v>109</v>
      </c>
      <c r="O2726" t="s">
        <v>8274</v>
      </c>
      <c r="P2726">
        <f t="shared" si="127"/>
        <v>31.07</v>
      </c>
      <c r="Q2726" s="11" t="s">
        <v>8328</v>
      </c>
      <c r="R2726" t="s">
        <v>8332</v>
      </c>
      <c r="S2726" s="16">
        <f t="shared" si="128"/>
        <v>41619.998310185183</v>
      </c>
    </row>
    <row r="2727" spans="1:19" ht="48" x14ac:dyDescent="0.2">
      <c r="A2727">
        <v>2725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26"/>
        <v>4</v>
      </c>
      <c r="O2727" t="s">
        <v>8270</v>
      </c>
      <c r="P2727">
        <f t="shared" si="127"/>
        <v>145</v>
      </c>
      <c r="Q2727" s="11" t="s">
        <v>8309</v>
      </c>
      <c r="R2727" t="s">
        <v>8343</v>
      </c>
      <c r="S2727" s="16">
        <f t="shared" si="128"/>
        <v>42027.056793981479</v>
      </c>
    </row>
    <row r="2728" spans="1:19" ht="48" x14ac:dyDescent="0.2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26"/>
        <v>2</v>
      </c>
      <c r="O2728" t="s">
        <v>8292</v>
      </c>
      <c r="P2728">
        <f t="shared" si="127"/>
        <v>108.25</v>
      </c>
      <c r="Q2728" s="11" t="s">
        <v>8309</v>
      </c>
      <c r="R2728" t="s">
        <v>8319</v>
      </c>
      <c r="S2728" s="16">
        <f t="shared" si="128"/>
        <v>42703.917824074073</v>
      </c>
    </row>
    <row r="2729" spans="1:19" ht="48" x14ac:dyDescent="0.2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26"/>
        <v>1</v>
      </c>
      <c r="O2729" t="s">
        <v>8268</v>
      </c>
      <c r="P2729">
        <f t="shared" si="127"/>
        <v>35.83</v>
      </c>
      <c r="Q2729" s="11" t="s">
        <v>8322</v>
      </c>
      <c r="R2729" t="s">
        <v>8340</v>
      </c>
      <c r="S2729" s="16">
        <f t="shared" si="128"/>
        <v>41863.260381944441</v>
      </c>
    </row>
    <row r="2730" spans="1:19" ht="48" x14ac:dyDescent="0.2">
      <c r="A2730">
        <v>2728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26"/>
        <v>108</v>
      </c>
      <c r="O2730" t="s">
        <v>8296</v>
      </c>
      <c r="P2730">
        <f t="shared" si="127"/>
        <v>47.78</v>
      </c>
      <c r="Q2730" s="11" t="s">
        <v>8320</v>
      </c>
      <c r="R2730" t="s">
        <v>8321</v>
      </c>
      <c r="S2730" s="16">
        <f t="shared" si="128"/>
        <v>42607.316122685181</v>
      </c>
    </row>
    <row r="2731" spans="1:19" ht="32" x14ac:dyDescent="0.2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26"/>
        <v>57</v>
      </c>
      <c r="O2731" t="s">
        <v>8301</v>
      </c>
      <c r="P2731">
        <f t="shared" si="127"/>
        <v>43</v>
      </c>
      <c r="Q2731" s="11" t="s">
        <v>8324</v>
      </c>
      <c r="R2731" t="s">
        <v>8325</v>
      </c>
      <c r="S2731" s="16">
        <f t="shared" si="128"/>
        <v>42081.515335648146</v>
      </c>
    </row>
    <row r="2732" spans="1:19" ht="48" x14ac:dyDescent="0.2">
      <c r="A2732">
        <v>2730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26"/>
        <v>129</v>
      </c>
      <c r="O2732" t="s">
        <v>8269</v>
      </c>
      <c r="P2732">
        <f t="shared" si="127"/>
        <v>30.71</v>
      </c>
      <c r="Q2732" s="11" t="s">
        <v>8324</v>
      </c>
      <c r="R2732" t="s">
        <v>8327</v>
      </c>
      <c r="S2732" s="16">
        <f t="shared" si="128"/>
        <v>42309.191307870366</v>
      </c>
    </row>
    <row r="2733" spans="1:19" ht="48" x14ac:dyDescent="0.2">
      <c r="A2733">
        <v>2731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26"/>
        <v>143</v>
      </c>
      <c r="O2733" t="s">
        <v>8269</v>
      </c>
      <c r="P2733">
        <f t="shared" si="127"/>
        <v>21.5</v>
      </c>
      <c r="Q2733" s="11" t="s">
        <v>8324</v>
      </c>
      <c r="R2733" t="s">
        <v>8327</v>
      </c>
      <c r="S2733" s="16">
        <f t="shared" si="128"/>
        <v>42160.651817129634</v>
      </c>
    </row>
    <row r="2734" spans="1:19" ht="48" x14ac:dyDescent="0.2">
      <c r="A2734">
        <v>2732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26"/>
        <v>34</v>
      </c>
      <c r="O2734" t="s">
        <v>8269</v>
      </c>
      <c r="P2734">
        <f t="shared" si="127"/>
        <v>33.08</v>
      </c>
      <c r="Q2734" s="11" t="s">
        <v>8324</v>
      </c>
      <c r="R2734" t="s">
        <v>8327</v>
      </c>
      <c r="S2734" s="16">
        <f t="shared" si="128"/>
        <v>42022.661527777775</v>
      </c>
    </row>
    <row r="2735" spans="1:19" ht="48" x14ac:dyDescent="0.2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26"/>
        <v>28</v>
      </c>
      <c r="O2735" t="s">
        <v>8269</v>
      </c>
      <c r="P2735">
        <f t="shared" si="127"/>
        <v>61</v>
      </c>
      <c r="Q2735" s="11" t="s">
        <v>8324</v>
      </c>
      <c r="R2735" t="s">
        <v>8327</v>
      </c>
      <c r="S2735" s="16">
        <f t="shared" si="128"/>
        <v>42089.901574074072</v>
      </c>
    </row>
    <row r="2736" spans="1:19" ht="48" x14ac:dyDescent="0.2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26"/>
        <v>0</v>
      </c>
      <c r="O2736" t="s">
        <v>8270</v>
      </c>
      <c r="P2736">
        <f t="shared" si="127"/>
        <v>53.25</v>
      </c>
      <c r="Q2736" s="11" t="s">
        <v>8309</v>
      </c>
      <c r="R2736" t="s">
        <v>8343</v>
      </c>
      <c r="S2736" s="16">
        <f t="shared" si="128"/>
        <v>42083.069884259254</v>
      </c>
    </row>
    <row r="2737" spans="1:19" ht="48" x14ac:dyDescent="0.2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26"/>
        <v>9</v>
      </c>
      <c r="O2737" t="s">
        <v>8303</v>
      </c>
      <c r="P2737">
        <f t="shared" si="127"/>
        <v>47.33</v>
      </c>
      <c r="Q2737" s="11" t="s">
        <v>8324</v>
      </c>
      <c r="R2737" t="s">
        <v>8336</v>
      </c>
      <c r="S2737" s="16">
        <f t="shared" si="128"/>
        <v>41975.676111111112</v>
      </c>
    </row>
    <row r="2738" spans="1:19" ht="48" x14ac:dyDescent="0.2">
      <c r="A2738">
        <v>2736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26"/>
        <v>106</v>
      </c>
      <c r="O2738" t="s">
        <v>8264</v>
      </c>
      <c r="P2738">
        <f t="shared" si="127"/>
        <v>53.13</v>
      </c>
      <c r="Q2738" s="11" t="s">
        <v>8322</v>
      </c>
      <c r="R2738" t="s">
        <v>8344</v>
      </c>
      <c r="S2738" s="16">
        <f t="shared" si="128"/>
        <v>40706.135208333333</v>
      </c>
    </row>
    <row r="2739" spans="1:19" ht="48" x14ac:dyDescent="0.2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26"/>
        <v>5</v>
      </c>
      <c r="O2739" t="s">
        <v>8280</v>
      </c>
      <c r="P2739">
        <f t="shared" si="127"/>
        <v>17.71</v>
      </c>
      <c r="Q2739" s="11" t="s">
        <v>8317</v>
      </c>
      <c r="R2739" t="s">
        <v>8335</v>
      </c>
      <c r="S2739" s="16">
        <f t="shared" si="128"/>
        <v>41577.045428240745</v>
      </c>
    </row>
    <row r="2740" spans="1:19" ht="48" x14ac:dyDescent="0.2">
      <c r="A2740">
        <v>2738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26"/>
        <v>0</v>
      </c>
      <c r="O2740" t="s">
        <v>8281</v>
      </c>
      <c r="P2740">
        <f t="shared" si="127"/>
        <v>60.71</v>
      </c>
      <c r="Q2740" s="11" t="s">
        <v>8317</v>
      </c>
      <c r="R2740" t="s">
        <v>8345</v>
      </c>
      <c r="S2740" s="16">
        <f t="shared" si="128"/>
        <v>42094.667256944449</v>
      </c>
    </row>
    <row r="2741" spans="1:19" ht="48" x14ac:dyDescent="0.2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26"/>
        <v>101</v>
      </c>
      <c r="O2741" t="s">
        <v>8278</v>
      </c>
      <c r="P2741">
        <f t="shared" si="127"/>
        <v>47.22</v>
      </c>
      <c r="Q2741" s="11" t="s">
        <v>8328</v>
      </c>
      <c r="R2741" t="s">
        <v>8330</v>
      </c>
      <c r="S2741" s="16">
        <f t="shared" si="128"/>
        <v>42299.776770833334</v>
      </c>
    </row>
    <row r="2742" spans="1:19" ht="48" x14ac:dyDescent="0.2">
      <c r="A2742">
        <v>2740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26"/>
        <v>24</v>
      </c>
      <c r="O2742" t="s">
        <v>8269</v>
      </c>
      <c r="P2742">
        <f t="shared" si="127"/>
        <v>53.13</v>
      </c>
      <c r="Q2742" s="11" t="s">
        <v>8324</v>
      </c>
      <c r="R2742" t="s">
        <v>8327</v>
      </c>
      <c r="S2742" s="16">
        <f t="shared" si="128"/>
        <v>42306.848854166667</v>
      </c>
    </row>
    <row r="2743" spans="1:19" ht="48" x14ac:dyDescent="0.2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26"/>
        <v>383</v>
      </c>
      <c r="O2743" t="s">
        <v>8278</v>
      </c>
      <c r="P2743">
        <f t="shared" si="127"/>
        <v>15.04</v>
      </c>
      <c r="Q2743" s="11" t="s">
        <v>8328</v>
      </c>
      <c r="R2743" t="s">
        <v>8330</v>
      </c>
      <c r="S2743" s="16">
        <f t="shared" si="128"/>
        <v>41276.846817129634</v>
      </c>
    </row>
    <row r="2744" spans="1:19" ht="32" x14ac:dyDescent="0.2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26"/>
        <v>210</v>
      </c>
      <c r="O2744" t="s">
        <v>8269</v>
      </c>
      <c r="P2744">
        <f t="shared" si="127"/>
        <v>105</v>
      </c>
      <c r="Q2744" s="11" t="s">
        <v>8324</v>
      </c>
      <c r="R2744" t="s">
        <v>8327</v>
      </c>
      <c r="S2744" s="16">
        <f t="shared" si="128"/>
        <v>42147.729930555557</v>
      </c>
    </row>
    <row r="2745" spans="1:19" ht="48" x14ac:dyDescent="0.2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26"/>
        <v>8</v>
      </c>
      <c r="O2745" t="s">
        <v>8285</v>
      </c>
      <c r="P2745">
        <f t="shared" si="127"/>
        <v>104.75</v>
      </c>
      <c r="Q2745" s="11" t="s">
        <v>8312</v>
      </c>
      <c r="R2745" t="s">
        <v>8349</v>
      </c>
      <c r="S2745" s="16">
        <f t="shared" si="128"/>
        <v>42601.851678240739</v>
      </c>
    </row>
    <row r="2746" spans="1:19" ht="32" x14ac:dyDescent="0.2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26"/>
        <v>42</v>
      </c>
      <c r="O2746" t="s">
        <v>8269</v>
      </c>
      <c r="P2746">
        <f t="shared" si="127"/>
        <v>29.79</v>
      </c>
      <c r="Q2746" s="11" t="s">
        <v>8324</v>
      </c>
      <c r="R2746" t="s">
        <v>8327</v>
      </c>
      <c r="S2746" s="16">
        <f t="shared" si="128"/>
        <v>42111.71665509259</v>
      </c>
    </row>
    <row r="2747" spans="1:19" ht="48" x14ac:dyDescent="0.2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26"/>
        <v>104</v>
      </c>
      <c r="O2747" t="s">
        <v>8277</v>
      </c>
      <c r="P2747">
        <f t="shared" si="127"/>
        <v>18.91</v>
      </c>
      <c r="Q2747" s="11" t="s">
        <v>8328</v>
      </c>
      <c r="R2747" t="s">
        <v>8329</v>
      </c>
      <c r="S2747" s="16">
        <f t="shared" si="128"/>
        <v>40192.542233796295</v>
      </c>
    </row>
    <row r="2748" spans="1:19" ht="48" x14ac:dyDescent="0.2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26"/>
        <v>14</v>
      </c>
      <c r="O2748" t="s">
        <v>8268</v>
      </c>
      <c r="P2748">
        <f t="shared" si="127"/>
        <v>51.88</v>
      </c>
      <c r="Q2748" s="11" t="s">
        <v>8322</v>
      </c>
      <c r="R2748" t="s">
        <v>8340</v>
      </c>
      <c r="S2748" s="16">
        <f t="shared" si="128"/>
        <v>42526.871331018512</v>
      </c>
    </row>
    <row r="2749" spans="1:19" ht="48" x14ac:dyDescent="0.2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26"/>
        <v>7</v>
      </c>
      <c r="O2749" t="s">
        <v>8269</v>
      </c>
      <c r="P2749">
        <f t="shared" si="127"/>
        <v>59</v>
      </c>
      <c r="Q2749" s="11" t="s">
        <v>8324</v>
      </c>
      <c r="R2749" t="s">
        <v>8327</v>
      </c>
      <c r="S2749" s="16">
        <f t="shared" si="128"/>
        <v>42293.809212962966</v>
      </c>
    </row>
    <row r="2750" spans="1:19" ht="48" x14ac:dyDescent="0.2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26"/>
        <v>2</v>
      </c>
      <c r="O2750" t="s">
        <v>8271</v>
      </c>
      <c r="P2750">
        <f t="shared" si="127"/>
        <v>51.38</v>
      </c>
      <c r="Q2750" s="11" t="s">
        <v>8309</v>
      </c>
      <c r="R2750" t="s">
        <v>8311</v>
      </c>
      <c r="S2750" s="16">
        <f t="shared" si="128"/>
        <v>42257.014965277776</v>
      </c>
    </row>
    <row r="2751" spans="1:19" ht="32" x14ac:dyDescent="0.2">
      <c r="A2751">
        <v>2749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26"/>
        <v>117</v>
      </c>
      <c r="O2751" t="s">
        <v>8263</v>
      </c>
      <c r="P2751">
        <f t="shared" si="127"/>
        <v>51.25</v>
      </c>
      <c r="Q2751" s="11" t="s">
        <v>8322</v>
      </c>
      <c r="R2751" t="s">
        <v>8333</v>
      </c>
      <c r="S2751" s="16">
        <f t="shared" si="128"/>
        <v>41989.91134259259</v>
      </c>
    </row>
    <row r="2752" spans="1:19" ht="48" x14ac:dyDescent="0.2">
      <c r="A2752">
        <v>2750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26"/>
        <v>1</v>
      </c>
      <c r="O2752" t="s">
        <v>8280</v>
      </c>
      <c r="P2752">
        <f t="shared" si="127"/>
        <v>410</v>
      </c>
      <c r="Q2752" s="11" t="s">
        <v>8317</v>
      </c>
      <c r="R2752" t="s">
        <v>8335</v>
      </c>
      <c r="S2752" s="16">
        <f t="shared" si="128"/>
        <v>41793.659525462965</v>
      </c>
    </row>
    <row r="2753" spans="1:19" ht="48" x14ac:dyDescent="0.2">
      <c r="A2753">
        <v>2751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26"/>
        <v>24</v>
      </c>
      <c r="O2753" t="s">
        <v>8269</v>
      </c>
      <c r="P2753">
        <f t="shared" si="127"/>
        <v>41</v>
      </c>
      <c r="Q2753" s="11" t="s">
        <v>8324</v>
      </c>
      <c r="R2753" t="s">
        <v>8327</v>
      </c>
      <c r="S2753" s="16">
        <f t="shared" si="128"/>
        <v>42770.290590277778</v>
      </c>
    </row>
    <row r="2754" spans="1:19" ht="48" x14ac:dyDescent="0.2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29" xml:space="preserve"> ROUND(E2754/D2754*100,0)</f>
        <v>136</v>
      </c>
      <c r="O2754" t="s">
        <v>8269</v>
      </c>
      <c r="P2754">
        <f t="shared" ref="P2754:P2817" si="130">IFERROR(ROUND(E2754/L2754,2),0)</f>
        <v>15.15</v>
      </c>
      <c r="Q2754" s="11" t="s">
        <v>8324</v>
      </c>
      <c r="R2754" t="s">
        <v>8327</v>
      </c>
      <c r="S2754" s="16">
        <f t="shared" ref="S2754:S2817" si="131">(((J2754/60)/60)/24)+DATE(1970,1,1)</f>
        <v>42461.689745370371</v>
      </c>
    </row>
    <row r="2755" spans="1:19" ht="48" x14ac:dyDescent="0.2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29"/>
        <v>1</v>
      </c>
      <c r="O2755" t="s">
        <v>8271</v>
      </c>
      <c r="P2755">
        <f t="shared" si="130"/>
        <v>45.33</v>
      </c>
      <c r="Q2755" s="11" t="s">
        <v>8309</v>
      </c>
      <c r="R2755" t="s">
        <v>8311</v>
      </c>
      <c r="S2755" s="16">
        <f t="shared" si="131"/>
        <v>41935.221585648149</v>
      </c>
    </row>
    <row r="2756" spans="1:19" ht="16" x14ac:dyDescent="0.2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29"/>
        <v>1</v>
      </c>
      <c r="O2756" t="s">
        <v>8280</v>
      </c>
      <c r="P2756">
        <f t="shared" si="130"/>
        <v>101.25</v>
      </c>
      <c r="Q2756" s="11" t="s">
        <v>8317</v>
      </c>
      <c r="R2756" t="s">
        <v>8335</v>
      </c>
      <c r="S2756" s="16">
        <f t="shared" si="131"/>
        <v>42534.284710648149</v>
      </c>
    </row>
    <row r="2757" spans="1:19" ht="48" x14ac:dyDescent="0.2">
      <c r="A2757">
        <v>2755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29"/>
        <v>13</v>
      </c>
      <c r="O2757" t="s">
        <v>8265</v>
      </c>
      <c r="P2757">
        <f t="shared" si="130"/>
        <v>80.599999999999994</v>
      </c>
      <c r="Q2757" s="11" t="s">
        <v>8322</v>
      </c>
      <c r="R2757" t="s">
        <v>8338</v>
      </c>
      <c r="S2757" s="16">
        <f t="shared" si="131"/>
        <v>41788.381909722222</v>
      </c>
    </row>
    <row r="2758" spans="1:19" ht="48" x14ac:dyDescent="0.2">
      <c r="A2758">
        <v>2756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29"/>
        <v>3</v>
      </c>
      <c r="O2758" t="s">
        <v>8271</v>
      </c>
      <c r="P2758">
        <f t="shared" si="130"/>
        <v>13</v>
      </c>
      <c r="Q2758" s="11" t="s">
        <v>8309</v>
      </c>
      <c r="R2758" t="s">
        <v>8311</v>
      </c>
      <c r="S2758" s="16">
        <f t="shared" si="131"/>
        <v>42715.688437500001</v>
      </c>
    </row>
    <row r="2759" spans="1:19" ht="32" x14ac:dyDescent="0.2">
      <c r="A2759">
        <v>2757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29"/>
        <v>8</v>
      </c>
      <c r="O2759" t="s">
        <v>8285</v>
      </c>
      <c r="P2759">
        <f t="shared" si="130"/>
        <v>80.599999999999994</v>
      </c>
      <c r="Q2759" s="11" t="s">
        <v>8312</v>
      </c>
      <c r="R2759" t="s">
        <v>8349</v>
      </c>
      <c r="S2759" s="16">
        <f t="shared" si="131"/>
        <v>41961.813518518517</v>
      </c>
    </row>
    <row r="2760" spans="1:19" ht="32" x14ac:dyDescent="0.2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29"/>
        <v>4</v>
      </c>
      <c r="O2760" t="s">
        <v>8303</v>
      </c>
      <c r="P2760">
        <f t="shared" si="130"/>
        <v>100.5</v>
      </c>
      <c r="Q2760" s="11" t="s">
        <v>8324</v>
      </c>
      <c r="R2760" t="s">
        <v>8336</v>
      </c>
      <c r="S2760" s="16">
        <f t="shared" si="131"/>
        <v>42410.93105324074</v>
      </c>
    </row>
    <row r="2761" spans="1:19" ht="48" x14ac:dyDescent="0.2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29"/>
        <v>33</v>
      </c>
      <c r="O2761" t="s">
        <v>8266</v>
      </c>
      <c r="P2761">
        <f t="shared" si="130"/>
        <v>30.85</v>
      </c>
      <c r="Q2761" s="11" t="s">
        <v>8322</v>
      </c>
      <c r="R2761" t="s">
        <v>8326</v>
      </c>
      <c r="S2761" s="16">
        <f t="shared" si="131"/>
        <v>42067.991238425922</v>
      </c>
    </row>
    <row r="2762" spans="1:19" ht="48" x14ac:dyDescent="0.2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29"/>
        <v>40</v>
      </c>
      <c r="O2762" t="s">
        <v>8266</v>
      </c>
      <c r="P2762">
        <f t="shared" si="130"/>
        <v>80.2</v>
      </c>
      <c r="Q2762" s="11" t="s">
        <v>8322</v>
      </c>
      <c r="R2762" t="s">
        <v>8326</v>
      </c>
      <c r="S2762" s="16">
        <f t="shared" si="131"/>
        <v>42136.035405092596</v>
      </c>
    </row>
    <row r="2763" spans="1:19" ht="32" x14ac:dyDescent="0.2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29"/>
        <v>133</v>
      </c>
      <c r="O2763" t="s">
        <v>8277</v>
      </c>
      <c r="P2763">
        <f t="shared" si="130"/>
        <v>25.02</v>
      </c>
      <c r="Q2763" s="11" t="s">
        <v>8328</v>
      </c>
      <c r="R2763" t="s">
        <v>8329</v>
      </c>
      <c r="S2763" s="16">
        <f t="shared" si="131"/>
        <v>41107.726782407408</v>
      </c>
    </row>
    <row r="2764" spans="1:19" ht="48" x14ac:dyDescent="0.2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29"/>
        <v>1</v>
      </c>
      <c r="O2764" t="s">
        <v>8268</v>
      </c>
      <c r="P2764">
        <f t="shared" si="130"/>
        <v>133.33000000000001</v>
      </c>
      <c r="Q2764" s="11" t="s">
        <v>8322</v>
      </c>
      <c r="R2764" t="s">
        <v>8340</v>
      </c>
      <c r="S2764" s="16">
        <f t="shared" si="131"/>
        <v>40995.024317129632</v>
      </c>
    </row>
    <row r="2765" spans="1:19" ht="48" x14ac:dyDescent="0.2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29"/>
        <v>3</v>
      </c>
      <c r="O2765" t="s">
        <v>8273</v>
      </c>
      <c r="P2765">
        <f t="shared" si="130"/>
        <v>66.67</v>
      </c>
      <c r="Q2765" s="11" t="s">
        <v>8312</v>
      </c>
      <c r="R2765" t="s">
        <v>8353</v>
      </c>
      <c r="S2765" s="16">
        <f t="shared" si="131"/>
        <v>40436.68408564815</v>
      </c>
    </row>
    <row r="2766" spans="1:19" ht="48" x14ac:dyDescent="0.2">
      <c r="A2766">
        <v>2764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29"/>
        <v>100</v>
      </c>
      <c r="O2766" t="s">
        <v>8269</v>
      </c>
      <c r="P2766">
        <f t="shared" si="130"/>
        <v>30.77</v>
      </c>
      <c r="Q2766" s="11" t="s">
        <v>8324</v>
      </c>
      <c r="R2766" t="s">
        <v>8327</v>
      </c>
      <c r="S2766" s="16">
        <f t="shared" si="131"/>
        <v>42689.214988425927</v>
      </c>
    </row>
    <row r="2767" spans="1:19" ht="48" x14ac:dyDescent="0.2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29"/>
        <v>16</v>
      </c>
      <c r="O2767" t="s">
        <v>8269</v>
      </c>
      <c r="P2767">
        <f t="shared" si="130"/>
        <v>66.67</v>
      </c>
      <c r="Q2767" s="11" t="s">
        <v>8324</v>
      </c>
      <c r="R2767" t="s">
        <v>8327</v>
      </c>
      <c r="S2767" s="16">
        <f t="shared" si="131"/>
        <v>42374.655081018514</v>
      </c>
    </row>
    <row r="2768" spans="1:19" ht="48" x14ac:dyDescent="0.2">
      <c r="A2768">
        <v>2766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29"/>
        <v>11</v>
      </c>
      <c r="O2768" t="s">
        <v>8269</v>
      </c>
      <c r="P2768">
        <f t="shared" si="130"/>
        <v>80</v>
      </c>
      <c r="Q2768" s="11" t="s">
        <v>8324</v>
      </c>
      <c r="R2768" t="s">
        <v>8327</v>
      </c>
      <c r="S2768" s="16">
        <f t="shared" si="131"/>
        <v>42750.530312499999</v>
      </c>
    </row>
    <row r="2769" spans="1:19" ht="48" x14ac:dyDescent="0.2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29"/>
        <v>12</v>
      </c>
      <c r="O2769" t="s">
        <v>8269</v>
      </c>
      <c r="P2769">
        <f t="shared" si="130"/>
        <v>79.400000000000006</v>
      </c>
      <c r="Q2769" s="11" t="s">
        <v>8324</v>
      </c>
      <c r="R2769" t="s">
        <v>8327</v>
      </c>
      <c r="S2769" s="16">
        <f t="shared" si="131"/>
        <v>42151.905717592599</v>
      </c>
    </row>
    <row r="2770" spans="1:19" ht="48" x14ac:dyDescent="0.2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29"/>
        <v>1</v>
      </c>
      <c r="O2770" t="s">
        <v>8268</v>
      </c>
      <c r="P2770">
        <f t="shared" si="130"/>
        <v>56.57</v>
      </c>
      <c r="Q2770" s="11" t="s">
        <v>8322</v>
      </c>
      <c r="R2770" t="s">
        <v>8340</v>
      </c>
      <c r="S2770" s="16">
        <f t="shared" si="131"/>
        <v>41654.946759259255</v>
      </c>
    </row>
    <row r="2771" spans="1:19" ht="48" x14ac:dyDescent="0.2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29"/>
        <v>156</v>
      </c>
      <c r="O2771" t="s">
        <v>8298</v>
      </c>
      <c r="P2771">
        <f t="shared" si="130"/>
        <v>30.08</v>
      </c>
      <c r="Q2771" s="11" t="s">
        <v>8328</v>
      </c>
      <c r="R2771" t="s">
        <v>8342</v>
      </c>
      <c r="S2771" s="16">
        <f t="shared" si="131"/>
        <v>40514.107615740737</v>
      </c>
    </row>
    <row r="2772" spans="1:19" ht="48" x14ac:dyDescent="0.2">
      <c r="A2772">
        <v>2770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29"/>
        <v>128</v>
      </c>
      <c r="O2772" t="s">
        <v>8269</v>
      </c>
      <c r="P2772">
        <f t="shared" si="130"/>
        <v>27.5</v>
      </c>
      <c r="Q2772" s="11" t="s">
        <v>8324</v>
      </c>
      <c r="R2772" t="s">
        <v>8327</v>
      </c>
      <c r="S2772" s="16">
        <f t="shared" si="131"/>
        <v>42535.97865740741</v>
      </c>
    </row>
    <row r="2773" spans="1:19" ht="48" x14ac:dyDescent="0.2">
      <c r="A2773">
        <v>2771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29"/>
        <v>19</v>
      </c>
      <c r="O2773" t="s">
        <v>8269</v>
      </c>
      <c r="P2773">
        <f t="shared" si="130"/>
        <v>64.17</v>
      </c>
      <c r="Q2773" s="11" t="s">
        <v>8324</v>
      </c>
      <c r="R2773" t="s">
        <v>8327</v>
      </c>
      <c r="S2773" s="16">
        <f t="shared" si="131"/>
        <v>42093.588263888887</v>
      </c>
    </row>
    <row r="2774" spans="1:19" ht="48" x14ac:dyDescent="0.2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29"/>
        <v>5</v>
      </c>
      <c r="O2774" t="s">
        <v>8294</v>
      </c>
      <c r="P2774">
        <f t="shared" si="130"/>
        <v>31.75</v>
      </c>
      <c r="Q2774" s="11" t="s">
        <v>8314</v>
      </c>
      <c r="R2774" t="s">
        <v>8354</v>
      </c>
      <c r="S2774" s="16">
        <f t="shared" si="131"/>
        <v>41799.725289351853</v>
      </c>
    </row>
    <row r="2775" spans="1:19" ht="48" x14ac:dyDescent="0.2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29"/>
        <v>127</v>
      </c>
      <c r="O2775" t="s">
        <v>8269</v>
      </c>
      <c r="P2775">
        <f t="shared" si="130"/>
        <v>25.4</v>
      </c>
      <c r="Q2775" s="11" t="s">
        <v>8324</v>
      </c>
      <c r="R2775" t="s">
        <v>8327</v>
      </c>
      <c r="S2775" s="16">
        <f t="shared" si="131"/>
        <v>42401.945219907408</v>
      </c>
    </row>
    <row r="2776" spans="1:19" ht="48" x14ac:dyDescent="0.2">
      <c r="A2776">
        <v>2774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29"/>
        <v>58</v>
      </c>
      <c r="O2776" t="s">
        <v>8266</v>
      </c>
      <c r="P2776">
        <f t="shared" si="130"/>
        <v>54.29</v>
      </c>
      <c r="Q2776" s="11" t="s">
        <v>8322</v>
      </c>
      <c r="R2776" t="s">
        <v>8326</v>
      </c>
      <c r="S2776" s="16">
        <f t="shared" si="131"/>
        <v>42023.818622685183</v>
      </c>
    </row>
    <row r="2777" spans="1:19" ht="32" x14ac:dyDescent="0.2">
      <c r="A2777">
        <v>2775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29"/>
        <v>11</v>
      </c>
      <c r="O2777" t="s">
        <v>8283</v>
      </c>
      <c r="P2777">
        <f t="shared" si="130"/>
        <v>42.22</v>
      </c>
      <c r="Q2777" s="11" t="s">
        <v>8314</v>
      </c>
      <c r="R2777" t="s">
        <v>8315</v>
      </c>
      <c r="S2777" s="16">
        <f t="shared" si="131"/>
        <v>42029.907858796301</v>
      </c>
    </row>
    <row r="2778" spans="1:19" ht="32" x14ac:dyDescent="0.2">
      <c r="A2778">
        <v>2776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29"/>
        <v>19</v>
      </c>
      <c r="O2778" t="s">
        <v>8302</v>
      </c>
      <c r="P2778">
        <f t="shared" si="130"/>
        <v>47.5</v>
      </c>
      <c r="Q2778" s="11" t="s">
        <v>8312</v>
      </c>
      <c r="R2778" t="s">
        <v>8357</v>
      </c>
      <c r="S2778" s="16">
        <f t="shared" si="131"/>
        <v>41117.900729166664</v>
      </c>
    </row>
    <row r="2779" spans="1:19" ht="32" x14ac:dyDescent="0.2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29"/>
        <v>1</v>
      </c>
      <c r="O2779" t="s">
        <v>8271</v>
      </c>
      <c r="P2779">
        <f t="shared" si="130"/>
        <v>41.89</v>
      </c>
      <c r="Q2779" s="11" t="s">
        <v>8309</v>
      </c>
      <c r="R2779" t="s">
        <v>8311</v>
      </c>
      <c r="S2779" s="16">
        <f t="shared" si="131"/>
        <v>42625.635636574079</v>
      </c>
    </row>
    <row r="2780" spans="1:19" ht="32" x14ac:dyDescent="0.2">
      <c r="A2780">
        <v>2778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29"/>
        <v>125</v>
      </c>
      <c r="O2780" t="s">
        <v>8267</v>
      </c>
      <c r="P2780">
        <f t="shared" si="130"/>
        <v>41.78</v>
      </c>
      <c r="Q2780" s="11" t="s">
        <v>8322</v>
      </c>
      <c r="R2780" t="s">
        <v>8323</v>
      </c>
      <c r="S2780" s="16">
        <f t="shared" si="131"/>
        <v>42425.576898148152</v>
      </c>
    </row>
    <row r="2781" spans="1:19" ht="48" x14ac:dyDescent="0.2">
      <c r="A2781">
        <v>2779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29"/>
        <v>0</v>
      </c>
      <c r="O2781" t="s">
        <v>8301</v>
      </c>
      <c r="P2781">
        <f t="shared" si="130"/>
        <v>53.71</v>
      </c>
      <c r="Q2781" s="11" t="s">
        <v>8324</v>
      </c>
      <c r="R2781" t="s">
        <v>8325</v>
      </c>
      <c r="S2781" s="16">
        <f t="shared" si="131"/>
        <v>41940.028287037036</v>
      </c>
    </row>
    <row r="2782" spans="1:19" ht="32" x14ac:dyDescent="0.2">
      <c r="A2782">
        <v>2780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29"/>
        <v>6</v>
      </c>
      <c r="O2782" t="s">
        <v>8276</v>
      </c>
      <c r="P2782">
        <f t="shared" si="130"/>
        <v>41.67</v>
      </c>
      <c r="Q2782" s="11" t="s">
        <v>8328</v>
      </c>
      <c r="R2782" t="s">
        <v>8351</v>
      </c>
      <c r="S2782" s="16">
        <f t="shared" si="131"/>
        <v>40937.679560185185</v>
      </c>
    </row>
    <row r="2783" spans="1:19" ht="48" x14ac:dyDescent="0.2">
      <c r="A2783">
        <v>2781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29"/>
        <v>125</v>
      </c>
      <c r="O2783" t="s">
        <v>8272</v>
      </c>
      <c r="P2783">
        <f t="shared" si="130"/>
        <v>53.57</v>
      </c>
      <c r="Q2783" s="11" t="s">
        <v>8312</v>
      </c>
      <c r="R2783" t="s">
        <v>8334</v>
      </c>
      <c r="S2783" s="16">
        <f t="shared" si="131"/>
        <v>41799.814340277779</v>
      </c>
    </row>
    <row r="2784" spans="1:19" ht="32" x14ac:dyDescent="0.2">
      <c r="A2784">
        <v>2782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29"/>
        <v>4</v>
      </c>
      <c r="O2784" t="s">
        <v>8269</v>
      </c>
      <c r="P2784">
        <f t="shared" si="130"/>
        <v>93.75</v>
      </c>
      <c r="Q2784" s="11" t="s">
        <v>8324</v>
      </c>
      <c r="R2784" t="s">
        <v>8327</v>
      </c>
      <c r="S2784" s="16">
        <f t="shared" si="131"/>
        <v>42808.640231481477</v>
      </c>
    </row>
    <row r="2785" spans="1:19" ht="32" x14ac:dyDescent="0.2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29"/>
        <v>150</v>
      </c>
      <c r="O2785" t="s">
        <v>8269</v>
      </c>
      <c r="P2785">
        <f t="shared" si="130"/>
        <v>41.67</v>
      </c>
      <c r="Q2785" s="11" t="s">
        <v>8324</v>
      </c>
      <c r="R2785" t="s">
        <v>8327</v>
      </c>
      <c r="S2785" s="16">
        <f t="shared" si="131"/>
        <v>42529.022013888884</v>
      </c>
    </row>
    <row r="2786" spans="1:19" ht="48" x14ac:dyDescent="0.2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29"/>
        <v>124</v>
      </c>
      <c r="O2786" t="s">
        <v>8301</v>
      </c>
      <c r="P2786">
        <f t="shared" si="130"/>
        <v>14.84</v>
      </c>
      <c r="Q2786" s="11" t="s">
        <v>8324</v>
      </c>
      <c r="R2786" t="s">
        <v>8325</v>
      </c>
      <c r="S2786" s="16">
        <f t="shared" si="131"/>
        <v>42334.468935185185</v>
      </c>
    </row>
    <row r="2787" spans="1:19" ht="48" x14ac:dyDescent="0.2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29"/>
        <v>123</v>
      </c>
      <c r="O2787" t="s">
        <v>8269</v>
      </c>
      <c r="P2787">
        <f t="shared" si="130"/>
        <v>46.13</v>
      </c>
      <c r="Q2787" s="11" t="s">
        <v>8324</v>
      </c>
      <c r="R2787" t="s">
        <v>8327</v>
      </c>
      <c r="S2787" s="16">
        <f t="shared" si="131"/>
        <v>42517.003368055557</v>
      </c>
    </row>
    <row r="2788" spans="1:19" ht="48" x14ac:dyDescent="0.2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29"/>
        <v>7</v>
      </c>
      <c r="O2788" t="s">
        <v>8289</v>
      </c>
      <c r="P2788">
        <f t="shared" si="130"/>
        <v>40.78</v>
      </c>
      <c r="Q2788" s="11" t="s">
        <v>8314</v>
      </c>
      <c r="R2788" t="s">
        <v>8352</v>
      </c>
      <c r="S2788" s="16">
        <f t="shared" si="131"/>
        <v>41791.057314814818</v>
      </c>
    </row>
    <row r="2789" spans="1:19" ht="48" x14ac:dyDescent="0.2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29"/>
        <v>7</v>
      </c>
      <c r="O2789" t="s">
        <v>8269</v>
      </c>
      <c r="P2789">
        <f t="shared" si="130"/>
        <v>72.400000000000006</v>
      </c>
      <c r="Q2789" s="11" t="s">
        <v>8324</v>
      </c>
      <c r="R2789" t="s">
        <v>8327</v>
      </c>
      <c r="S2789" s="16">
        <f t="shared" si="131"/>
        <v>42041.205000000002</v>
      </c>
    </row>
    <row r="2790" spans="1:19" ht="48" x14ac:dyDescent="0.2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29"/>
        <v>10</v>
      </c>
      <c r="O2790" t="s">
        <v>8281</v>
      </c>
      <c r="P2790">
        <f t="shared" si="130"/>
        <v>32.82</v>
      </c>
      <c r="Q2790" s="11" t="s">
        <v>8317</v>
      </c>
      <c r="R2790" t="s">
        <v>8345</v>
      </c>
      <c r="S2790" s="16">
        <f t="shared" si="131"/>
        <v>42371.355729166666</v>
      </c>
    </row>
    <row r="2791" spans="1:19" ht="48" x14ac:dyDescent="0.2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29"/>
        <v>1</v>
      </c>
      <c r="O2791" t="s">
        <v>8266</v>
      </c>
      <c r="P2791">
        <f t="shared" si="130"/>
        <v>120</v>
      </c>
      <c r="Q2791" s="11" t="s">
        <v>8322</v>
      </c>
      <c r="R2791" t="s">
        <v>8326</v>
      </c>
      <c r="S2791" s="16">
        <f t="shared" si="131"/>
        <v>42195.643865740742</v>
      </c>
    </row>
    <row r="2792" spans="1:19" ht="32" x14ac:dyDescent="0.2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29"/>
        <v>2</v>
      </c>
      <c r="O2792" t="s">
        <v>8273</v>
      </c>
      <c r="P2792">
        <f t="shared" si="130"/>
        <v>60</v>
      </c>
      <c r="Q2792" s="11" t="s">
        <v>8312</v>
      </c>
      <c r="R2792" t="s">
        <v>8353</v>
      </c>
      <c r="S2792" s="16">
        <f t="shared" si="131"/>
        <v>41614.563194444447</v>
      </c>
    </row>
    <row r="2793" spans="1:19" ht="48" x14ac:dyDescent="0.2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29"/>
        <v>103</v>
      </c>
      <c r="O2793" t="s">
        <v>8291</v>
      </c>
      <c r="P2793">
        <f t="shared" si="130"/>
        <v>24</v>
      </c>
      <c r="Q2793" s="11" t="s">
        <v>8328</v>
      </c>
      <c r="R2793" t="s">
        <v>8331</v>
      </c>
      <c r="S2793" s="16">
        <f t="shared" si="131"/>
        <v>42788.2502662037</v>
      </c>
    </row>
    <row r="2794" spans="1:19" ht="48" x14ac:dyDescent="0.2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29"/>
        <v>1</v>
      </c>
      <c r="O2794" t="s">
        <v>8265</v>
      </c>
      <c r="P2794">
        <f t="shared" si="130"/>
        <v>35.9</v>
      </c>
      <c r="Q2794" s="11" t="s">
        <v>8322</v>
      </c>
      <c r="R2794" t="s">
        <v>8338</v>
      </c>
      <c r="S2794" s="16">
        <f t="shared" si="131"/>
        <v>41933.586157407408</v>
      </c>
    </row>
    <row r="2795" spans="1:19" ht="48" x14ac:dyDescent="0.2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29"/>
        <v>1</v>
      </c>
      <c r="O2795" t="s">
        <v>8299</v>
      </c>
      <c r="P2795">
        <f t="shared" si="130"/>
        <v>71.599999999999994</v>
      </c>
      <c r="Q2795" s="11" t="s">
        <v>8309</v>
      </c>
      <c r="R2795" t="s">
        <v>8316</v>
      </c>
      <c r="S2795" s="16">
        <f t="shared" si="131"/>
        <v>42695.624340277776</v>
      </c>
    </row>
    <row r="2796" spans="1:19" ht="48" x14ac:dyDescent="0.2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29"/>
        <v>18</v>
      </c>
      <c r="O2796" t="s">
        <v>8269</v>
      </c>
      <c r="P2796">
        <f t="shared" si="130"/>
        <v>25.57</v>
      </c>
      <c r="Q2796" s="11" t="s">
        <v>8324</v>
      </c>
      <c r="R2796" t="s">
        <v>8327</v>
      </c>
      <c r="S2796" s="16">
        <f t="shared" si="131"/>
        <v>41833.089756944442</v>
      </c>
    </row>
    <row r="2797" spans="1:19" ht="32" x14ac:dyDescent="0.2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29"/>
        <v>101</v>
      </c>
      <c r="O2797" t="s">
        <v>8269</v>
      </c>
      <c r="P2797">
        <f t="shared" si="130"/>
        <v>59.17</v>
      </c>
      <c r="Q2797" s="11" t="s">
        <v>8324</v>
      </c>
      <c r="R2797" t="s">
        <v>8327</v>
      </c>
      <c r="S2797" s="16">
        <f t="shared" si="131"/>
        <v>42230.662731481483</v>
      </c>
    </row>
    <row r="2798" spans="1:19" ht="48" x14ac:dyDescent="0.2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29"/>
        <v>102</v>
      </c>
      <c r="O2798" t="s">
        <v>8299</v>
      </c>
      <c r="P2798">
        <f t="shared" si="130"/>
        <v>25.21</v>
      </c>
      <c r="Q2798" s="11" t="s">
        <v>8309</v>
      </c>
      <c r="R2798" t="s">
        <v>8316</v>
      </c>
      <c r="S2798" s="16">
        <f t="shared" si="131"/>
        <v>41989.913136574076</v>
      </c>
    </row>
    <row r="2799" spans="1:19" ht="48" x14ac:dyDescent="0.2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29"/>
        <v>70</v>
      </c>
      <c r="O2799" t="s">
        <v>8273</v>
      </c>
      <c r="P2799">
        <f t="shared" si="130"/>
        <v>39</v>
      </c>
      <c r="Q2799" s="11" t="s">
        <v>8312</v>
      </c>
      <c r="R2799" t="s">
        <v>8353</v>
      </c>
      <c r="S2799" s="16">
        <f t="shared" si="131"/>
        <v>41663.780300925922</v>
      </c>
    </row>
    <row r="2800" spans="1:19" ht="48" x14ac:dyDescent="0.2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29"/>
        <v>100</v>
      </c>
      <c r="O2800" t="s">
        <v>8303</v>
      </c>
      <c r="P2800">
        <f t="shared" si="130"/>
        <v>35.1</v>
      </c>
      <c r="Q2800" s="11" t="s">
        <v>8324</v>
      </c>
      <c r="R2800" t="s">
        <v>8336</v>
      </c>
      <c r="S2800" s="16">
        <f t="shared" si="131"/>
        <v>42167.534791666665</v>
      </c>
    </row>
    <row r="2801" spans="1:19" ht="48" x14ac:dyDescent="0.2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29"/>
        <v>0</v>
      </c>
      <c r="O2801" t="s">
        <v>8270</v>
      </c>
      <c r="P2801">
        <f t="shared" si="130"/>
        <v>116.67</v>
      </c>
      <c r="Q2801" s="11" t="s">
        <v>8309</v>
      </c>
      <c r="R2801" t="s">
        <v>8343</v>
      </c>
      <c r="S2801" s="16">
        <f t="shared" si="131"/>
        <v>42474.637824074074</v>
      </c>
    </row>
    <row r="2802" spans="1:19" ht="48" x14ac:dyDescent="0.2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29"/>
        <v>4</v>
      </c>
      <c r="O2802" t="s">
        <v>8288</v>
      </c>
      <c r="P2802">
        <f t="shared" si="130"/>
        <v>26.92</v>
      </c>
      <c r="Q2802" s="11" t="s">
        <v>8312</v>
      </c>
      <c r="R2802" t="s">
        <v>8350</v>
      </c>
      <c r="S2802" s="16">
        <f t="shared" si="131"/>
        <v>41671.936863425923</v>
      </c>
    </row>
    <row r="2803" spans="1:19" ht="32" x14ac:dyDescent="0.2">
      <c r="A2803">
        <v>2801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29"/>
        <v>140</v>
      </c>
      <c r="O2803" t="s">
        <v>8269</v>
      </c>
      <c r="P2803">
        <f t="shared" si="130"/>
        <v>35</v>
      </c>
      <c r="Q2803" s="11" t="s">
        <v>8324</v>
      </c>
      <c r="R2803" t="s">
        <v>8327</v>
      </c>
      <c r="S2803" s="16">
        <f t="shared" si="131"/>
        <v>42088.911354166667</v>
      </c>
    </row>
    <row r="2804" spans="1:19" ht="32" x14ac:dyDescent="0.2">
      <c r="A2804">
        <v>2802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29"/>
        <v>16</v>
      </c>
      <c r="O2804" t="s">
        <v>8269</v>
      </c>
      <c r="P2804">
        <f t="shared" si="130"/>
        <v>29.17</v>
      </c>
      <c r="Q2804" s="11" t="s">
        <v>8324</v>
      </c>
      <c r="R2804" t="s">
        <v>8327</v>
      </c>
      <c r="S2804" s="16">
        <f t="shared" si="131"/>
        <v>42041.581307870365</v>
      </c>
    </row>
    <row r="2805" spans="1:19" ht="48" x14ac:dyDescent="0.2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29"/>
        <v>0</v>
      </c>
      <c r="O2805" t="s">
        <v>8270</v>
      </c>
      <c r="P2805">
        <f t="shared" si="130"/>
        <v>38.44</v>
      </c>
      <c r="Q2805" s="11" t="s">
        <v>8309</v>
      </c>
      <c r="R2805" t="s">
        <v>8343</v>
      </c>
      <c r="S2805" s="16">
        <f t="shared" si="131"/>
        <v>41963.050127314811</v>
      </c>
    </row>
    <row r="2806" spans="1:19" ht="48" x14ac:dyDescent="0.2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29"/>
        <v>0</v>
      </c>
      <c r="O2806" t="s">
        <v>8266</v>
      </c>
      <c r="P2806">
        <f t="shared" si="130"/>
        <v>69</v>
      </c>
      <c r="Q2806" s="11" t="s">
        <v>8322</v>
      </c>
      <c r="R2806" t="s">
        <v>8326</v>
      </c>
      <c r="S2806" s="16">
        <f t="shared" si="131"/>
        <v>42556.690706018519</v>
      </c>
    </row>
    <row r="2807" spans="1:19" ht="48" x14ac:dyDescent="0.2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29"/>
        <v>38</v>
      </c>
      <c r="O2807" t="s">
        <v>8276</v>
      </c>
      <c r="P2807">
        <f t="shared" si="130"/>
        <v>69</v>
      </c>
      <c r="Q2807" s="11" t="s">
        <v>8328</v>
      </c>
      <c r="R2807" t="s">
        <v>8351</v>
      </c>
      <c r="S2807" s="16">
        <f t="shared" si="131"/>
        <v>40312.915578703702</v>
      </c>
    </row>
    <row r="2808" spans="1:19" ht="48" x14ac:dyDescent="0.2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29"/>
        <v>6</v>
      </c>
      <c r="O2808" t="s">
        <v>8270</v>
      </c>
      <c r="P2808">
        <f t="shared" si="130"/>
        <v>37.89</v>
      </c>
      <c r="Q2808" s="11" t="s">
        <v>8309</v>
      </c>
      <c r="R2808" t="s">
        <v>8343</v>
      </c>
      <c r="S2808" s="16">
        <f t="shared" si="131"/>
        <v>42532.774745370371</v>
      </c>
    </row>
    <row r="2809" spans="1:19" ht="48" x14ac:dyDescent="0.2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29"/>
        <v>113</v>
      </c>
      <c r="O2809" t="s">
        <v>8269</v>
      </c>
      <c r="P2809">
        <f t="shared" si="130"/>
        <v>20</v>
      </c>
      <c r="Q2809" s="11" t="s">
        <v>8324</v>
      </c>
      <c r="R2809" t="s">
        <v>8327</v>
      </c>
      <c r="S2809" s="16">
        <f t="shared" si="131"/>
        <v>41918.880833333329</v>
      </c>
    </row>
    <row r="2810" spans="1:19" ht="48" x14ac:dyDescent="0.2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29"/>
        <v>8</v>
      </c>
      <c r="O2810" t="s">
        <v>8265</v>
      </c>
      <c r="P2810">
        <f t="shared" si="130"/>
        <v>37.56</v>
      </c>
      <c r="Q2810" s="11" t="s">
        <v>8322</v>
      </c>
      <c r="R2810" t="s">
        <v>8338</v>
      </c>
      <c r="S2810" s="16">
        <f t="shared" si="131"/>
        <v>42200.542268518519</v>
      </c>
    </row>
    <row r="2811" spans="1:19" ht="48" x14ac:dyDescent="0.2">
      <c r="A2811">
        <v>2809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29"/>
        <v>1</v>
      </c>
      <c r="O2811" t="s">
        <v>8268</v>
      </c>
      <c r="P2811">
        <f t="shared" si="130"/>
        <v>67</v>
      </c>
      <c r="Q2811" s="11" t="s">
        <v>8322</v>
      </c>
      <c r="R2811" t="s">
        <v>8340</v>
      </c>
      <c r="S2811" s="16">
        <f t="shared" si="131"/>
        <v>40949.98364583333</v>
      </c>
    </row>
    <row r="2812" spans="1:19" ht="48" x14ac:dyDescent="0.2">
      <c r="A2812">
        <v>2810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29"/>
        <v>7</v>
      </c>
      <c r="O2812" t="s">
        <v>8283</v>
      </c>
      <c r="P2812">
        <f t="shared" si="130"/>
        <v>83.75</v>
      </c>
      <c r="Q2812" s="11" t="s">
        <v>8314</v>
      </c>
      <c r="R2812" t="s">
        <v>8315</v>
      </c>
      <c r="S2812" s="16">
        <f t="shared" si="131"/>
        <v>41905.95684027778</v>
      </c>
    </row>
    <row r="2813" spans="1:19" ht="32" x14ac:dyDescent="0.2">
      <c r="A2813">
        <v>2811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29"/>
        <v>1</v>
      </c>
      <c r="O2813" t="s">
        <v>8282</v>
      </c>
      <c r="P2813">
        <f t="shared" si="130"/>
        <v>55.83</v>
      </c>
      <c r="Q2813" s="11" t="s">
        <v>8320</v>
      </c>
      <c r="R2813" t="s">
        <v>8346</v>
      </c>
      <c r="S2813" s="16">
        <f t="shared" si="131"/>
        <v>42536.862800925926</v>
      </c>
    </row>
    <row r="2814" spans="1:19" ht="32" x14ac:dyDescent="0.2">
      <c r="A2814">
        <v>2812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29"/>
        <v>0</v>
      </c>
      <c r="O2814" t="s">
        <v>8301</v>
      </c>
      <c r="P2814">
        <f t="shared" si="130"/>
        <v>55.83</v>
      </c>
      <c r="Q2814" s="11" t="s">
        <v>8324</v>
      </c>
      <c r="R2814" t="s">
        <v>8325</v>
      </c>
      <c r="S2814" s="16">
        <f t="shared" si="131"/>
        <v>42245.274699074071</v>
      </c>
    </row>
    <row r="2815" spans="1:19" ht="32" x14ac:dyDescent="0.2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29"/>
        <v>3</v>
      </c>
      <c r="O2815" t="s">
        <v>8301</v>
      </c>
      <c r="P2815">
        <f t="shared" si="130"/>
        <v>20.88</v>
      </c>
      <c r="Q2815" s="11" t="s">
        <v>8324</v>
      </c>
      <c r="R2815" t="s">
        <v>8325</v>
      </c>
      <c r="S2815" s="16">
        <f t="shared" si="131"/>
        <v>42690.733437499999</v>
      </c>
    </row>
    <row r="2816" spans="1:19" ht="48" x14ac:dyDescent="0.2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29"/>
        <v>2</v>
      </c>
      <c r="O2816" t="s">
        <v>8276</v>
      </c>
      <c r="P2816">
        <f t="shared" si="130"/>
        <v>55</v>
      </c>
      <c r="Q2816" s="11" t="s">
        <v>8328</v>
      </c>
      <c r="R2816" t="s">
        <v>8351</v>
      </c>
      <c r="S2816" s="16">
        <f t="shared" si="131"/>
        <v>41934.959756944445</v>
      </c>
    </row>
    <row r="2817" spans="1:19" ht="48" x14ac:dyDescent="0.2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29"/>
        <v>11</v>
      </c>
      <c r="O2817" t="s">
        <v>8276</v>
      </c>
      <c r="P2817">
        <f t="shared" si="130"/>
        <v>21.8</v>
      </c>
      <c r="Q2817" s="11" t="s">
        <v>8328</v>
      </c>
      <c r="R2817" t="s">
        <v>8351</v>
      </c>
      <c r="S2817" s="16">
        <f t="shared" si="131"/>
        <v>41288.942928240744</v>
      </c>
    </row>
    <row r="2818" spans="1:19" ht="32" x14ac:dyDescent="0.2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32" xml:space="preserve"> ROUND(E2818/D2818*100,0)</f>
        <v>11</v>
      </c>
      <c r="O2818" t="s">
        <v>8270</v>
      </c>
      <c r="P2818">
        <f t="shared" ref="P2818:P2881" si="133">IFERROR(ROUND(E2818/L2818,2),0)</f>
        <v>81.58</v>
      </c>
      <c r="Q2818" s="11" t="s">
        <v>8309</v>
      </c>
      <c r="R2818" t="s">
        <v>8343</v>
      </c>
      <c r="S2818" s="16">
        <f t="shared" ref="S2818:S2881" si="134">(((J2818/60)/60)/24)+DATE(1970,1,1)</f>
        <v>42318.925532407404</v>
      </c>
    </row>
    <row r="2819" spans="1:19" ht="48" x14ac:dyDescent="0.2">
      <c r="A2819">
        <v>2817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32"/>
        <v>4</v>
      </c>
      <c r="O2819" t="s">
        <v>8266</v>
      </c>
      <c r="P2819">
        <f t="shared" si="133"/>
        <v>108.33</v>
      </c>
      <c r="Q2819" s="11" t="s">
        <v>8322</v>
      </c>
      <c r="R2819" t="s">
        <v>8326</v>
      </c>
      <c r="S2819" s="16">
        <f t="shared" si="134"/>
        <v>42052.83530092593</v>
      </c>
    </row>
    <row r="2820" spans="1:19" ht="48" x14ac:dyDescent="0.2">
      <c r="A2820">
        <v>2818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32"/>
        <v>3</v>
      </c>
      <c r="O2820" t="s">
        <v>8266</v>
      </c>
      <c r="P2820">
        <f t="shared" si="133"/>
        <v>32.5</v>
      </c>
      <c r="Q2820" s="11" t="s">
        <v>8322</v>
      </c>
      <c r="R2820" t="s">
        <v>8326</v>
      </c>
      <c r="S2820" s="16">
        <f t="shared" si="134"/>
        <v>42216.977812500001</v>
      </c>
    </row>
    <row r="2821" spans="1:19" ht="48" x14ac:dyDescent="0.2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32"/>
        <v>5</v>
      </c>
      <c r="O2821" t="s">
        <v>8276</v>
      </c>
      <c r="P2821">
        <f t="shared" si="133"/>
        <v>27.08</v>
      </c>
      <c r="Q2821" s="11" t="s">
        <v>8328</v>
      </c>
      <c r="R2821" t="s">
        <v>8351</v>
      </c>
      <c r="S2821" s="16">
        <f t="shared" si="134"/>
        <v>41577.561284722222</v>
      </c>
    </row>
    <row r="2822" spans="1:19" ht="48" x14ac:dyDescent="0.2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32"/>
        <v>7</v>
      </c>
      <c r="O2822" t="s">
        <v>8282</v>
      </c>
      <c r="P2822">
        <f t="shared" si="133"/>
        <v>108.33</v>
      </c>
      <c r="Q2822" s="11" t="s">
        <v>8320</v>
      </c>
      <c r="R2822" t="s">
        <v>8346</v>
      </c>
      <c r="S2822" s="16">
        <f t="shared" si="134"/>
        <v>42223.108865740738</v>
      </c>
    </row>
    <row r="2823" spans="1:19" ht="32" x14ac:dyDescent="0.2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32"/>
        <v>5</v>
      </c>
      <c r="O2823" t="s">
        <v>8285</v>
      </c>
      <c r="P2823">
        <f t="shared" si="133"/>
        <v>24.62</v>
      </c>
      <c r="Q2823" s="11" t="s">
        <v>8312</v>
      </c>
      <c r="R2823" t="s">
        <v>8349</v>
      </c>
      <c r="S2823" s="16">
        <f t="shared" si="134"/>
        <v>41947.063645833332</v>
      </c>
    </row>
    <row r="2824" spans="1:19" ht="48" x14ac:dyDescent="0.2">
      <c r="A2824">
        <v>2822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32"/>
        <v>160</v>
      </c>
      <c r="O2824" t="s">
        <v>8269</v>
      </c>
      <c r="P2824">
        <f t="shared" si="133"/>
        <v>40</v>
      </c>
      <c r="Q2824" s="11" t="s">
        <v>8324</v>
      </c>
      <c r="R2824" t="s">
        <v>8327</v>
      </c>
      <c r="S2824" s="16">
        <f t="shared" si="134"/>
        <v>42460.94222222222</v>
      </c>
    </row>
    <row r="2825" spans="1:19" ht="48" x14ac:dyDescent="0.2">
      <c r="A2825">
        <v>2823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32"/>
        <v>32</v>
      </c>
      <c r="O2825" t="s">
        <v>8269</v>
      </c>
      <c r="P2825">
        <f t="shared" si="133"/>
        <v>29.09</v>
      </c>
      <c r="Q2825" s="11" t="s">
        <v>8324</v>
      </c>
      <c r="R2825" t="s">
        <v>8327</v>
      </c>
      <c r="S2825" s="16">
        <f t="shared" si="134"/>
        <v>42493.546851851846</v>
      </c>
    </row>
    <row r="2826" spans="1:19" ht="48" x14ac:dyDescent="0.2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32"/>
        <v>106</v>
      </c>
      <c r="O2826" t="s">
        <v>8278</v>
      </c>
      <c r="P2826">
        <f t="shared" si="133"/>
        <v>22.64</v>
      </c>
      <c r="Q2826" s="11" t="s">
        <v>8328</v>
      </c>
      <c r="R2826" t="s">
        <v>8330</v>
      </c>
      <c r="S2826" s="16">
        <f t="shared" si="134"/>
        <v>42194.751678240747</v>
      </c>
    </row>
    <row r="2827" spans="1:19" ht="48" x14ac:dyDescent="0.2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32"/>
        <v>4</v>
      </c>
      <c r="O2827" t="s">
        <v>8269</v>
      </c>
      <c r="P2827">
        <f t="shared" si="133"/>
        <v>26.33</v>
      </c>
      <c r="Q2827" s="11" t="s">
        <v>8324</v>
      </c>
      <c r="R2827" t="s">
        <v>8327</v>
      </c>
      <c r="S2827" s="16">
        <f t="shared" si="134"/>
        <v>42278.664965277778</v>
      </c>
    </row>
    <row r="2828" spans="1:19" ht="48" x14ac:dyDescent="0.2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32"/>
        <v>104</v>
      </c>
      <c r="O2828" t="s">
        <v>8269</v>
      </c>
      <c r="P2828">
        <f t="shared" si="133"/>
        <v>52</v>
      </c>
      <c r="Q2828" s="11" t="s">
        <v>8324</v>
      </c>
      <c r="R2828" t="s">
        <v>8327</v>
      </c>
      <c r="S2828" s="16">
        <f t="shared" si="134"/>
        <v>41921.279976851853</v>
      </c>
    </row>
    <row r="2829" spans="1:19" ht="48" x14ac:dyDescent="0.2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32"/>
        <v>4</v>
      </c>
      <c r="O2829" t="s">
        <v>8269</v>
      </c>
      <c r="P2829">
        <f t="shared" si="133"/>
        <v>23.92</v>
      </c>
      <c r="Q2829" s="11" t="s">
        <v>8324</v>
      </c>
      <c r="R2829" t="s">
        <v>8327</v>
      </c>
      <c r="S2829" s="16">
        <f t="shared" si="134"/>
        <v>41858.007071759261</v>
      </c>
    </row>
    <row r="2830" spans="1:19" ht="48" x14ac:dyDescent="0.2">
      <c r="A2830">
        <v>2828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32"/>
        <v>103</v>
      </c>
      <c r="O2830" t="s">
        <v>8274</v>
      </c>
      <c r="P2830">
        <f t="shared" si="133"/>
        <v>28.18</v>
      </c>
      <c r="Q2830" s="11" t="s">
        <v>8328</v>
      </c>
      <c r="R2830" t="s">
        <v>8332</v>
      </c>
      <c r="S2830" s="16">
        <f t="shared" si="134"/>
        <v>40927.473460648151</v>
      </c>
    </row>
    <row r="2831" spans="1:19" ht="32" x14ac:dyDescent="0.2">
      <c r="A2831">
        <v>2829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32"/>
        <v>0</v>
      </c>
      <c r="O2831" t="s">
        <v>8280</v>
      </c>
      <c r="P2831">
        <f t="shared" si="133"/>
        <v>103.33</v>
      </c>
      <c r="Q2831" s="11" t="s">
        <v>8317</v>
      </c>
      <c r="R2831" t="s">
        <v>8335</v>
      </c>
      <c r="S2831" s="16">
        <f t="shared" si="134"/>
        <v>42712.300567129627</v>
      </c>
    </row>
    <row r="2832" spans="1:19" ht="32" x14ac:dyDescent="0.2">
      <c r="A2832">
        <v>2830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32"/>
        <v>1</v>
      </c>
      <c r="O2832" t="s">
        <v>8282</v>
      </c>
      <c r="P2832">
        <f t="shared" si="133"/>
        <v>34.44</v>
      </c>
      <c r="Q2832" s="11" t="s">
        <v>8320</v>
      </c>
      <c r="R2832" t="s">
        <v>8346</v>
      </c>
      <c r="S2832" s="16">
        <f t="shared" si="134"/>
        <v>41909.892453703702</v>
      </c>
    </row>
    <row r="2833" spans="1:19" ht="32" x14ac:dyDescent="0.2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32"/>
        <v>103</v>
      </c>
      <c r="O2833" t="s">
        <v>8293</v>
      </c>
      <c r="P2833">
        <f t="shared" si="133"/>
        <v>18.239999999999998</v>
      </c>
      <c r="Q2833" s="11" t="s">
        <v>8309</v>
      </c>
      <c r="R2833" t="s">
        <v>8310</v>
      </c>
      <c r="S2833" s="16">
        <f t="shared" si="134"/>
        <v>42045.031851851847</v>
      </c>
    </row>
    <row r="2834" spans="1:19" ht="16" x14ac:dyDescent="0.2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32"/>
        <v>0</v>
      </c>
      <c r="O2834" t="s">
        <v>8271</v>
      </c>
      <c r="P2834">
        <f t="shared" si="133"/>
        <v>76.25</v>
      </c>
      <c r="Q2834" s="11" t="s">
        <v>8309</v>
      </c>
      <c r="R2834" t="s">
        <v>8311</v>
      </c>
      <c r="S2834" s="16">
        <f t="shared" si="134"/>
        <v>41857.854189814818</v>
      </c>
    </row>
    <row r="2835" spans="1:19" ht="48" x14ac:dyDescent="0.2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32"/>
        <v>20</v>
      </c>
      <c r="O2835" t="s">
        <v>8277</v>
      </c>
      <c r="P2835">
        <f t="shared" si="133"/>
        <v>21.57</v>
      </c>
      <c r="Q2835" s="11" t="s">
        <v>8328</v>
      </c>
      <c r="R2835" t="s">
        <v>8329</v>
      </c>
      <c r="S2835" s="16">
        <f t="shared" si="134"/>
        <v>40759.860532407409</v>
      </c>
    </row>
    <row r="2836" spans="1:19" ht="48" x14ac:dyDescent="0.2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32"/>
        <v>2</v>
      </c>
      <c r="O2836" t="s">
        <v>8268</v>
      </c>
      <c r="P2836">
        <f t="shared" si="133"/>
        <v>50.17</v>
      </c>
      <c r="Q2836" s="11" t="s">
        <v>8322</v>
      </c>
      <c r="R2836" t="s">
        <v>8340</v>
      </c>
      <c r="S2836" s="16">
        <f t="shared" si="134"/>
        <v>42177.491388888884</v>
      </c>
    </row>
    <row r="2837" spans="1:19" ht="48" x14ac:dyDescent="0.2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32"/>
        <v>3</v>
      </c>
      <c r="O2837" t="s">
        <v>8270</v>
      </c>
      <c r="P2837">
        <f t="shared" si="133"/>
        <v>150.5</v>
      </c>
      <c r="Q2837" s="11" t="s">
        <v>8309</v>
      </c>
      <c r="R2837" t="s">
        <v>8343</v>
      </c>
      <c r="S2837" s="16">
        <f t="shared" si="134"/>
        <v>42631.769513888896</v>
      </c>
    </row>
    <row r="2838" spans="1:19" ht="32" x14ac:dyDescent="0.2">
      <c r="A2838">
        <v>2836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32"/>
        <v>100</v>
      </c>
      <c r="O2838" t="s">
        <v>8274</v>
      </c>
      <c r="P2838">
        <f t="shared" si="133"/>
        <v>37.630000000000003</v>
      </c>
      <c r="Q2838" s="11" t="s">
        <v>8328</v>
      </c>
      <c r="R2838" t="s">
        <v>8332</v>
      </c>
      <c r="S2838" s="16">
        <f t="shared" si="134"/>
        <v>41169.845590277779</v>
      </c>
    </row>
    <row r="2839" spans="1:19" ht="32" x14ac:dyDescent="0.2">
      <c r="A2839">
        <v>2837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32"/>
        <v>241</v>
      </c>
      <c r="O2839" t="s">
        <v>8277</v>
      </c>
      <c r="P2839">
        <f t="shared" si="133"/>
        <v>23.15</v>
      </c>
      <c r="Q2839" s="11" t="s">
        <v>8328</v>
      </c>
      <c r="R2839" t="s">
        <v>8329</v>
      </c>
      <c r="S2839" s="16">
        <f t="shared" si="134"/>
        <v>40772.848749999997</v>
      </c>
    </row>
    <row r="2840" spans="1:19" ht="48" x14ac:dyDescent="0.2">
      <c r="A2840">
        <v>2838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32"/>
        <v>12</v>
      </c>
      <c r="O2840" t="s">
        <v>8269</v>
      </c>
      <c r="P2840">
        <f t="shared" si="133"/>
        <v>75.25</v>
      </c>
      <c r="Q2840" s="11" t="s">
        <v>8324</v>
      </c>
      <c r="R2840" t="s">
        <v>8327</v>
      </c>
      <c r="S2840" s="16">
        <f t="shared" si="134"/>
        <v>41869.798726851855</v>
      </c>
    </row>
    <row r="2841" spans="1:19" ht="32" x14ac:dyDescent="0.2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32"/>
        <v>1</v>
      </c>
      <c r="O2841" t="s">
        <v>8270</v>
      </c>
      <c r="P2841">
        <f t="shared" si="133"/>
        <v>300</v>
      </c>
      <c r="Q2841" s="11" t="s">
        <v>8309</v>
      </c>
      <c r="R2841" t="s">
        <v>8343</v>
      </c>
      <c r="S2841" s="16">
        <f t="shared" si="134"/>
        <v>41831.716874999998</v>
      </c>
    </row>
    <row r="2842" spans="1:19" ht="48" x14ac:dyDescent="0.2">
      <c r="A2842">
        <v>2840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32"/>
        <v>100</v>
      </c>
      <c r="O2842" t="s">
        <v>8275</v>
      </c>
      <c r="P2842">
        <f t="shared" si="133"/>
        <v>18.75</v>
      </c>
      <c r="Q2842" s="11" t="s">
        <v>8328</v>
      </c>
      <c r="R2842" t="s">
        <v>8337</v>
      </c>
      <c r="S2842" s="16">
        <f t="shared" si="134"/>
        <v>42078.792048611111</v>
      </c>
    </row>
    <row r="2843" spans="1:19" ht="48" x14ac:dyDescent="0.2">
      <c r="A2843">
        <v>2841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32"/>
        <v>100</v>
      </c>
      <c r="O2843" t="s">
        <v>8275</v>
      </c>
      <c r="P2843">
        <f t="shared" si="133"/>
        <v>30</v>
      </c>
      <c r="Q2843" s="11" t="s">
        <v>8328</v>
      </c>
      <c r="R2843" t="s">
        <v>8337</v>
      </c>
      <c r="S2843" s="16">
        <f t="shared" si="134"/>
        <v>42021.832280092596</v>
      </c>
    </row>
    <row r="2844" spans="1:19" ht="32" x14ac:dyDescent="0.2">
      <c r="A2844">
        <v>2842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32"/>
        <v>100</v>
      </c>
      <c r="O2844" t="s">
        <v>8274</v>
      </c>
      <c r="P2844">
        <f t="shared" si="133"/>
        <v>27.27</v>
      </c>
      <c r="Q2844" s="11" t="s">
        <v>8328</v>
      </c>
      <c r="R2844" t="s">
        <v>8332</v>
      </c>
      <c r="S2844" s="16">
        <f t="shared" si="134"/>
        <v>41634.797013888885</v>
      </c>
    </row>
    <row r="2845" spans="1:19" ht="48" x14ac:dyDescent="0.2">
      <c r="A2845">
        <v>2843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32"/>
        <v>100</v>
      </c>
      <c r="O2845" t="s">
        <v>8277</v>
      </c>
      <c r="P2845">
        <f t="shared" si="133"/>
        <v>27.27</v>
      </c>
      <c r="Q2845" s="11" t="s">
        <v>8328</v>
      </c>
      <c r="R2845" t="s">
        <v>8329</v>
      </c>
      <c r="S2845" s="16">
        <f t="shared" si="134"/>
        <v>41365.928159722222</v>
      </c>
    </row>
    <row r="2846" spans="1:19" ht="48" x14ac:dyDescent="0.2">
      <c r="A2846">
        <v>2844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32"/>
        <v>3</v>
      </c>
      <c r="O2846" t="s">
        <v>8270</v>
      </c>
      <c r="P2846">
        <f t="shared" si="133"/>
        <v>300</v>
      </c>
      <c r="Q2846" s="11" t="s">
        <v>8309</v>
      </c>
      <c r="R2846" t="s">
        <v>8343</v>
      </c>
      <c r="S2846" s="16">
        <f t="shared" si="134"/>
        <v>42327.825289351851</v>
      </c>
    </row>
    <row r="2847" spans="1:19" ht="48" x14ac:dyDescent="0.2">
      <c r="A2847">
        <v>2845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32"/>
        <v>50</v>
      </c>
      <c r="O2847" t="s">
        <v>8269</v>
      </c>
      <c r="P2847">
        <f t="shared" si="133"/>
        <v>60</v>
      </c>
      <c r="Q2847" s="11" t="s">
        <v>8324</v>
      </c>
      <c r="R2847" t="s">
        <v>8327</v>
      </c>
      <c r="S2847" s="16">
        <f t="shared" si="134"/>
        <v>42370.007766203707</v>
      </c>
    </row>
    <row r="2848" spans="1:19" ht="32" x14ac:dyDescent="0.2">
      <c r="A2848">
        <v>2846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32"/>
        <v>100</v>
      </c>
      <c r="O2848" t="s">
        <v>8303</v>
      </c>
      <c r="P2848">
        <f t="shared" si="133"/>
        <v>30</v>
      </c>
      <c r="Q2848" s="11" t="s">
        <v>8324</v>
      </c>
      <c r="R2848" t="s">
        <v>8336</v>
      </c>
      <c r="S2848" s="16">
        <f t="shared" si="134"/>
        <v>42013.15253472222</v>
      </c>
    </row>
    <row r="2849" spans="1:19" ht="48" x14ac:dyDescent="0.2">
      <c r="A2849">
        <v>2847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32"/>
        <v>12</v>
      </c>
      <c r="O2849" t="s">
        <v>8301</v>
      </c>
      <c r="P2849">
        <f t="shared" si="133"/>
        <v>25</v>
      </c>
      <c r="Q2849" s="11" t="s">
        <v>8324</v>
      </c>
      <c r="R2849" t="s">
        <v>8325</v>
      </c>
      <c r="S2849" s="16">
        <f t="shared" si="134"/>
        <v>42171.383530092593</v>
      </c>
    </row>
    <row r="2850" spans="1:19" ht="48" x14ac:dyDescent="0.2">
      <c r="A2850">
        <v>2848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32"/>
        <v>3</v>
      </c>
      <c r="O2850" t="s">
        <v>8301</v>
      </c>
      <c r="P2850">
        <f t="shared" si="133"/>
        <v>300</v>
      </c>
      <c r="Q2850" s="11" t="s">
        <v>8324</v>
      </c>
      <c r="R2850" t="s">
        <v>8325</v>
      </c>
      <c r="S2850" s="16">
        <f t="shared" si="134"/>
        <v>42496.447071759263</v>
      </c>
    </row>
    <row r="2851" spans="1:19" ht="32" x14ac:dyDescent="0.2">
      <c r="A2851">
        <v>2849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32"/>
        <v>60</v>
      </c>
      <c r="O2851" t="s">
        <v>8269</v>
      </c>
      <c r="P2851">
        <f t="shared" si="133"/>
        <v>60</v>
      </c>
      <c r="Q2851" s="11" t="s">
        <v>8324</v>
      </c>
      <c r="R2851" t="s">
        <v>8327</v>
      </c>
      <c r="S2851" s="16">
        <f t="shared" si="134"/>
        <v>42305.670914351853</v>
      </c>
    </row>
    <row r="2852" spans="1:19" ht="48" x14ac:dyDescent="0.2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32"/>
        <v>1</v>
      </c>
      <c r="O2852" t="s">
        <v>8271</v>
      </c>
      <c r="P2852">
        <f t="shared" si="133"/>
        <v>99.33</v>
      </c>
      <c r="Q2852" s="11" t="s">
        <v>8309</v>
      </c>
      <c r="R2852" t="s">
        <v>8311</v>
      </c>
      <c r="S2852" s="16">
        <f t="shared" si="134"/>
        <v>42634.900046296301</v>
      </c>
    </row>
    <row r="2853" spans="1:19" ht="48" x14ac:dyDescent="0.2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32"/>
        <v>1</v>
      </c>
      <c r="O2853" t="s">
        <v>8271</v>
      </c>
      <c r="P2853">
        <f t="shared" si="133"/>
        <v>49.67</v>
      </c>
      <c r="Q2853" s="11" t="s">
        <v>8309</v>
      </c>
      <c r="R2853" t="s">
        <v>8311</v>
      </c>
      <c r="S2853" s="16">
        <f t="shared" si="134"/>
        <v>42637.016736111109</v>
      </c>
    </row>
    <row r="2854" spans="1:19" ht="48" x14ac:dyDescent="0.2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32"/>
        <v>24</v>
      </c>
      <c r="O2854" t="s">
        <v>8269</v>
      </c>
      <c r="P2854">
        <f t="shared" si="133"/>
        <v>24.33</v>
      </c>
      <c r="Q2854" s="11" t="s">
        <v>8324</v>
      </c>
      <c r="R2854" t="s">
        <v>8327</v>
      </c>
      <c r="S2854" s="16">
        <f t="shared" si="134"/>
        <v>41880.788842592592</v>
      </c>
    </row>
    <row r="2855" spans="1:19" ht="32" x14ac:dyDescent="0.2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32"/>
        <v>290</v>
      </c>
      <c r="O2855" t="s">
        <v>8283</v>
      </c>
      <c r="P2855">
        <f t="shared" si="133"/>
        <v>19.329999999999998</v>
      </c>
      <c r="Q2855" s="11" t="s">
        <v>8314</v>
      </c>
      <c r="R2855" t="s">
        <v>8315</v>
      </c>
      <c r="S2855" s="16">
        <f t="shared" si="134"/>
        <v>42747.506689814814</v>
      </c>
    </row>
    <row r="2856" spans="1:19" ht="32" x14ac:dyDescent="0.2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32"/>
        <v>10</v>
      </c>
      <c r="O2856" t="s">
        <v>8271</v>
      </c>
      <c r="P2856">
        <f t="shared" si="133"/>
        <v>24.08</v>
      </c>
      <c r="Q2856" s="11" t="s">
        <v>8309</v>
      </c>
      <c r="R2856" t="s">
        <v>8311</v>
      </c>
      <c r="S2856" s="16">
        <f t="shared" si="134"/>
        <v>42673.66788194445</v>
      </c>
    </row>
    <row r="2857" spans="1:19" ht="48" x14ac:dyDescent="0.2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32"/>
        <v>29</v>
      </c>
      <c r="O2857" t="s">
        <v>8287</v>
      </c>
      <c r="P2857">
        <f t="shared" si="133"/>
        <v>26.27</v>
      </c>
      <c r="Q2857" s="11" t="s">
        <v>8314</v>
      </c>
      <c r="R2857" t="s">
        <v>8356</v>
      </c>
      <c r="S2857" s="16">
        <f t="shared" si="134"/>
        <v>41839.212951388887</v>
      </c>
    </row>
    <row r="2858" spans="1:19" ht="48" x14ac:dyDescent="0.2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32"/>
        <v>286</v>
      </c>
      <c r="O2858" t="s">
        <v>8269</v>
      </c>
      <c r="P2858">
        <f t="shared" si="133"/>
        <v>19.27</v>
      </c>
      <c r="Q2858" s="11" t="s">
        <v>8324</v>
      </c>
      <c r="R2858" t="s">
        <v>8327</v>
      </c>
      <c r="S2858" s="16">
        <f t="shared" si="134"/>
        <v>42282.770231481481</v>
      </c>
    </row>
    <row r="2859" spans="1:19" ht="32" x14ac:dyDescent="0.2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32"/>
        <v>2</v>
      </c>
      <c r="O2859" t="s">
        <v>8271</v>
      </c>
      <c r="P2859">
        <f t="shared" si="133"/>
        <v>57.2</v>
      </c>
      <c r="Q2859" s="11" t="s">
        <v>8309</v>
      </c>
      <c r="R2859" t="s">
        <v>8311</v>
      </c>
      <c r="S2859" s="16">
        <f t="shared" si="134"/>
        <v>42592.750555555554</v>
      </c>
    </row>
    <row r="2860" spans="1:19" ht="48" x14ac:dyDescent="0.2">
      <c r="A2860">
        <v>2858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32"/>
        <v>14</v>
      </c>
      <c r="O2860" t="s">
        <v>8269</v>
      </c>
      <c r="P2860">
        <f t="shared" si="133"/>
        <v>71.25</v>
      </c>
      <c r="Q2860" s="11" t="s">
        <v>8324</v>
      </c>
      <c r="R2860" t="s">
        <v>8327</v>
      </c>
      <c r="S2860" s="16">
        <f t="shared" si="134"/>
        <v>42414.235879629632</v>
      </c>
    </row>
    <row r="2861" spans="1:19" ht="48" x14ac:dyDescent="0.2">
      <c r="A2861">
        <v>2859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32"/>
        <v>3</v>
      </c>
      <c r="O2861" t="s">
        <v>8269</v>
      </c>
      <c r="P2861">
        <f t="shared" si="133"/>
        <v>57</v>
      </c>
      <c r="Q2861" s="11" t="s">
        <v>8324</v>
      </c>
      <c r="R2861" t="s">
        <v>8327</v>
      </c>
      <c r="S2861" s="16">
        <f t="shared" si="134"/>
        <v>41779.695092592592</v>
      </c>
    </row>
    <row r="2862" spans="1:19" ht="32" x14ac:dyDescent="0.2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32"/>
        <v>1</v>
      </c>
      <c r="O2862" t="s">
        <v>8280</v>
      </c>
      <c r="P2862">
        <f t="shared" si="133"/>
        <v>28.4</v>
      </c>
      <c r="Q2862" s="11" t="s">
        <v>8317</v>
      </c>
      <c r="R2862" t="s">
        <v>8335</v>
      </c>
      <c r="S2862" s="16">
        <f t="shared" si="134"/>
        <v>42716.7424537037</v>
      </c>
    </row>
    <row r="2863" spans="1:19" ht="48" x14ac:dyDescent="0.2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32"/>
        <v>3</v>
      </c>
      <c r="O2863" t="s">
        <v>8297</v>
      </c>
      <c r="P2863">
        <f t="shared" si="133"/>
        <v>40.14</v>
      </c>
      <c r="Q2863" s="11" t="s">
        <v>8320</v>
      </c>
      <c r="R2863" t="s">
        <v>8358</v>
      </c>
      <c r="S2863" s="16">
        <f t="shared" si="134"/>
        <v>42244.776666666665</v>
      </c>
    </row>
    <row r="2864" spans="1:19" ht="48" x14ac:dyDescent="0.2">
      <c r="A2864">
        <v>2862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32"/>
        <v>37</v>
      </c>
      <c r="O2864" t="s">
        <v>8277</v>
      </c>
      <c r="P2864">
        <f t="shared" si="133"/>
        <v>35</v>
      </c>
      <c r="Q2864" s="11" t="s">
        <v>8328</v>
      </c>
      <c r="R2864" t="s">
        <v>8329</v>
      </c>
      <c r="S2864" s="16">
        <f t="shared" si="134"/>
        <v>40646.099097222221</v>
      </c>
    </row>
    <row r="2865" spans="1:19" ht="48" x14ac:dyDescent="0.2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32"/>
        <v>1</v>
      </c>
      <c r="O2865" t="s">
        <v>8271</v>
      </c>
      <c r="P2865">
        <f t="shared" si="133"/>
        <v>93.33</v>
      </c>
      <c r="Q2865" s="11" t="s">
        <v>8309</v>
      </c>
      <c r="R2865" t="s">
        <v>8311</v>
      </c>
      <c r="S2865" s="16">
        <f t="shared" si="134"/>
        <v>42424.749490740738</v>
      </c>
    </row>
    <row r="2866" spans="1:19" ht="48" x14ac:dyDescent="0.2">
      <c r="A2866">
        <v>2864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32"/>
        <v>0</v>
      </c>
      <c r="O2866" t="s">
        <v>8289</v>
      </c>
      <c r="P2866">
        <f t="shared" si="133"/>
        <v>40</v>
      </c>
      <c r="Q2866" s="11" t="s">
        <v>8314</v>
      </c>
      <c r="R2866" t="s">
        <v>8352</v>
      </c>
      <c r="S2866" s="16">
        <f t="shared" si="134"/>
        <v>41780.050092592595</v>
      </c>
    </row>
    <row r="2867" spans="1:19" ht="48" x14ac:dyDescent="0.2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32"/>
        <v>9</v>
      </c>
      <c r="O2867" t="s">
        <v>8291</v>
      </c>
      <c r="P2867">
        <f t="shared" si="133"/>
        <v>35</v>
      </c>
      <c r="Q2867" s="11" t="s">
        <v>8328</v>
      </c>
      <c r="R2867" t="s">
        <v>8331</v>
      </c>
      <c r="S2867" s="16">
        <f t="shared" si="134"/>
        <v>42803.920277777783</v>
      </c>
    </row>
    <row r="2868" spans="1:19" ht="32" x14ac:dyDescent="0.2">
      <c r="A2868">
        <v>2866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32"/>
        <v>2</v>
      </c>
      <c r="O2868" t="s">
        <v>8301</v>
      </c>
      <c r="P2868">
        <f t="shared" si="133"/>
        <v>93.33</v>
      </c>
      <c r="Q2868" s="11" t="s">
        <v>8324</v>
      </c>
      <c r="R2868" t="s">
        <v>8325</v>
      </c>
      <c r="S2868" s="16">
        <f t="shared" si="134"/>
        <v>42031.011249999996</v>
      </c>
    </row>
    <row r="2869" spans="1:19" ht="32" x14ac:dyDescent="0.2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32"/>
        <v>112</v>
      </c>
      <c r="O2869" t="s">
        <v>8269</v>
      </c>
      <c r="P2869">
        <f t="shared" si="133"/>
        <v>11.67</v>
      </c>
      <c r="Q2869" s="11" t="s">
        <v>8324</v>
      </c>
      <c r="R2869" t="s">
        <v>8327</v>
      </c>
      <c r="S2869" s="16">
        <f t="shared" si="134"/>
        <v>42378.478344907402</v>
      </c>
    </row>
    <row r="2870" spans="1:19" ht="48" x14ac:dyDescent="0.2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32"/>
        <v>1</v>
      </c>
      <c r="O2870" t="s">
        <v>8266</v>
      </c>
      <c r="P2870">
        <f t="shared" si="133"/>
        <v>46.5</v>
      </c>
      <c r="Q2870" s="11" t="s">
        <v>8322</v>
      </c>
      <c r="R2870" t="s">
        <v>8326</v>
      </c>
      <c r="S2870" s="16">
        <f t="shared" si="134"/>
        <v>41887.383356481485</v>
      </c>
    </row>
    <row r="2871" spans="1:19" ht="48" x14ac:dyDescent="0.2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32"/>
        <v>14</v>
      </c>
      <c r="O2871" t="s">
        <v>8301</v>
      </c>
      <c r="P2871">
        <f t="shared" si="133"/>
        <v>55.6</v>
      </c>
      <c r="Q2871" s="11" t="s">
        <v>8324</v>
      </c>
      <c r="R2871" t="s">
        <v>8325</v>
      </c>
      <c r="S2871" s="16">
        <f t="shared" si="134"/>
        <v>42382.189710648148</v>
      </c>
    </row>
    <row r="2872" spans="1:19" ht="48" x14ac:dyDescent="0.2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32"/>
        <v>0</v>
      </c>
      <c r="O2872" t="s">
        <v>8282</v>
      </c>
      <c r="P2872">
        <f t="shared" si="133"/>
        <v>23.08</v>
      </c>
      <c r="Q2872" s="11" t="s">
        <v>8320</v>
      </c>
      <c r="R2872" t="s">
        <v>8346</v>
      </c>
      <c r="S2872" s="16">
        <f t="shared" si="134"/>
        <v>41837.829895833333</v>
      </c>
    </row>
    <row r="2873" spans="1:19" ht="32" x14ac:dyDescent="0.2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32"/>
        <v>139</v>
      </c>
      <c r="O2873" t="s">
        <v>8269</v>
      </c>
      <c r="P2873">
        <f t="shared" si="133"/>
        <v>30.78</v>
      </c>
      <c r="Q2873" s="11" t="s">
        <v>8324</v>
      </c>
      <c r="R2873" t="s">
        <v>8327</v>
      </c>
      <c r="S2873" s="16">
        <f t="shared" si="134"/>
        <v>42312.874594907407</v>
      </c>
    </row>
    <row r="2874" spans="1:19" ht="16" x14ac:dyDescent="0.2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32"/>
        <v>1</v>
      </c>
      <c r="O2874" t="s">
        <v>8300</v>
      </c>
      <c r="P2874">
        <f t="shared" si="133"/>
        <v>69</v>
      </c>
      <c r="Q2874" s="11" t="s">
        <v>8309</v>
      </c>
      <c r="R2874" t="s">
        <v>8341</v>
      </c>
      <c r="S2874" s="16">
        <f t="shared" si="134"/>
        <v>42436.211701388893</v>
      </c>
    </row>
    <row r="2875" spans="1:19" ht="48" x14ac:dyDescent="0.2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32"/>
        <v>1</v>
      </c>
      <c r="O2875" t="s">
        <v>8271</v>
      </c>
      <c r="P2875">
        <f t="shared" si="133"/>
        <v>39</v>
      </c>
      <c r="Q2875" s="11" t="s">
        <v>8309</v>
      </c>
      <c r="R2875" t="s">
        <v>8311</v>
      </c>
      <c r="S2875" s="16">
        <f t="shared" si="134"/>
        <v>42361.043703703705</v>
      </c>
    </row>
    <row r="2876" spans="1:19" ht="48" x14ac:dyDescent="0.2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32"/>
        <v>3</v>
      </c>
      <c r="O2876" t="s">
        <v>8269</v>
      </c>
      <c r="P2876">
        <f t="shared" si="133"/>
        <v>27.3</v>
      </c>
      <c r="Q2876" s="11" t="s">
        <v>8324</v>
      </c>
      <c r="R2876" t="s">
        <v>8327</v>
      </c>
      <c r="S2876" s="16">
        <f t="shared" si="134"/>
        <v>42415.883425925931</v>
      </c>
    </row>
    <row r="2877" spans="1:19" ht="48" x14ac:dyDescent="0.2">
      <c r="A2877">
        <v>2875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32"/>
        <v>3</v>
      </c>
      <c r="O2877" t="s">
        <v>8303</v>
      </c>
      <c r="P2877">
        <f t="shared" si="133"/>
        <v>22.75</v>
      </c>
      <c r="Q2877" s="11" t="s">
        <v>8324</v>
      </c>
      <c r="R2877" t="s">
        <v>8336</v>
      </c>
      <c r="S2877" s="16">
        <f t="shared" si="134"/>
        <v>42095.374675925923</v>
      </c>
    </row>
    <row r="2878" spans="1:19" ht="48" x14ac:dyDescent="0.2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32"/>
        <v>136</v>
      </c>
      <c r="O2878" t="s">
        <v>8269</v>
      </c>
      <c r="P2878">
        <f t="shared" si="133"/>
        <v>13.6</v>
      </c>
      <c r="Q2878" s="11" t="s">
        <v>8324</v>
      </c>
      <c r="R2878" t="s">
        <v>8327</v>
      </c>
      <c r="S2878" s="16">
        <f t="shared" si="134"/>
        <v>42401.610983796301</v>
      </c>
    </row>
    <row r="2879" spans="1:19" ht="48" x14ac:dyDescent="0.2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32"/>
        <v>5</v>
      </c>
      <c r="O2879" t="s">
        <v>8269</v>
      </c>
      <c r="P2879">
        <f t="shared" si="133"/>
        <v>90.33</v>
      </c>
      <c r="Q2879" s="11" t="s">
        <v>8324</v>
      </c>
      <c r="R2879" t="s">
        <v>8327</v>
      </c>
      <c r="S2879" s="16">
        <f t="shared" si="134"/>
        <v>42722.84474537037</v>
      </c>
    </row>
    <row r="2880" spans="1:19" ht="48" x14ac:dyDescent="0.2">
      <c r="A2880">
        <v>2878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32"/>
        <v>6</v>
      </c>
      <c r="O2880" t="s">
        <v>8281</v>
      </c>
      <c r="P2880">
        <f t="shared" si="133"/>
        <v>45</v>
      </c>
      <c r="Q2880" s="11" t="s">
        <v>8317</v>
      </c>
      <c r="R2880" t="s">
        <v>8345</v>
      </c>
      <c r="S2880" s="16">
        <f t="shared" si="134"/>
        <v>42327.671631944439</v>
      </c>
    </row>
    <row r="2881" spans="1:19" ht="48" x14ac:dyDescent="0.2">
      <c r="A2881">
        <v>2879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32"/>
        <v>0</v>
      </c>
      <c r="O2881" t="s">
        <v>8270</v>
      </c>
      <c r="P2881">
        <f t="shared" si="133"/>
        <v>54</v>
      </c>
      <c r="Q2881" s="11" t="s">
        <v>8309</v>
      </c>
      <c r="R2881" t="s">
        <v>8343</v>
      </c>
      <c r="S2881" s="16">
        <f t="shared" si="134"/>
        <v>42360.932152777779</v>
      </c>
    </row>
    <row r="2882" spans="1:19" ht="32" x14ac:dyDescent="0.2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ref="N2882:N2945" si="135" xml:space="preserve"> ROUND(E2882/D2882*100,0)</f>
        <v>18</v>
      </c>
      <c r="O2882" t="s">
        <v>8269</v>
      </c>
      <c r="P2882">
        <f t="shared" ref="P2882:P2945" si="136">IFERROR(ROUND(E2882/L2882,2),0)</f>
        <v>45</v>
      </c>
      <c r="Q2882" s="11" t="s">
        <v>8324</v>
      </c>
      <c r="R2882" t="s">
        <v>8327</v>
      </c>
      <c r="S2882" s="16">
        <f t="shared" ref="S2882:S2945" si="137">(((J2882/60)/60)/24)+DATE(1970,1,1)</f>
        <v>41813.938715277778</v>
      </c>
    </row>
    <row r="2883" spans="1:19" ht="48" x14ac:dyDescent="0.2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35"/>
        <v>108</v>
      </c>
      <c r="O2883" t="s">
        <v>8269</v>
      </c>
      <c r="P2883">
        <f t="shared" si="136"/>
        <v>38.57</v>
      </c>
      <c r="Q2883" s="11" t="s">
        <v>8324</v>
      </c>
      <c r="R2883" t="s">
        <v>8327</v>
      </c>
      <c r="S2883" s="16">
        <f t="shared" si="137"/>
        <v>42571.626192129625</v>
      </c>
    </row>
    <row r="2884" spans="1:19" ht="32" x14ac:dyDescent="0.2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35"/>
        <v>3</v>
      </c>
      <c r="O2884" t="s">
        <v>8279</v>
      </c>
      <c r="P2884">
        <f t="shared" si="136"/>
        <v>33.25</v>
      </c>
      <c r="Q2884" s="11" t="s">
        <v>8347</v>
      </c>
      <c r="R2884" t="s">
        <v>8348</v>
      </c>
      <c r="S2884" s="16">
        <f t="shared" si="137"/>
        <v>41844.874421296299</v>
      </c>
    </row>
    <row r="2885" spans="1:19" ht="48" x14ac:dyDescent="0.2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35"/>
        <v>7</v>
      </c>
      <c r="O2885" t="s">
        <v>8269</v>
      </c>
      <c r="P2885">
        <f t="shared" si="136"/>
        <v>29.56</v>
      </c>
      <c r="Q2885" s="11" t="s">
        <v>8324</v>
      </c>
      <c r="R2885" t="s">
        <v>8327</v>
      </c>
      <c r="S2885" s="16">
        <f t="shared" si="137"/>
        <v>42480.800648148142</v>
      </c>
    </row>
    <row r="2886" spans="1:19" ht="64" x14ac:dyDescent="0.2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35"/>
        <v>3</v>
      </c>
      <c r="O2886" t="s">
        <v>8269</v>
      </c>
      <c r="P2886">
        <f t="shared" si="136"/>
        <v>52.8</v>
      </c>
      <c r="Q2886" s="11" t="s">
        <v>8324</v>
      </c>
      <c r="R2886" t="s">
        <v>8327</v>
      </c>
      <c r="S2886" s="16">
        <f t="shared" si="137"/>
        <v>42499.731701388882</v>
      </c>
    </row>
    <row r="2887" spans="1:19" ht="48" x14ac:dyDescent="0.2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35"/>
        <v>10</v>
      </c>
      <c r="O2887" t="s">
        <v>8266</v>
      </c>
      <c r="P2887">
        <f t="shared" si="136"/>
        <v>32.75</v>
      </c>
      <c r="Q2887" s="11" t="s">
        <v>8322</v>
      </c>
      <c r="R2887" t="s">
        <v>8326</v>
      </c>
      <c r="S2887" s="16">
        <f t="shared" si="137"/>
        <v>42741.848379629635</v>
      </c>
    </row>
    <row r="2888" spans="1:19" ht="48" x14ac:dyDescent="0.2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35"/>
        <v>1</v>
      </c>
      <c r="O2888" t="s">
        <v>8270</v>
      </c>
      <c r="P2888">
        <f t="shared" si="136"/>
        <v>87</v>
      </c>
      <c r="Q2888" s="11" t="s">
        <v>8309</v>
      </c>
      <c r="R2888" t="s">
        <v>8343</v>
      </c>
      <c r="S2888" s="16">
        <f t="shared" si="137"/>
        <v>42528.987696759257</v>
      </c>
    </row>
    <row r="2889" spans="1:19" ht="48" x14ac:dyDescent="0.2">
      <c r="A2889">
        <v>2887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35"/>
        <v>104</v>
      </c>
      <c r="O2889" t="s">
        <v>8264</v>
      </c>
      <c r="P2889">
        <f t="shared" si="136"/>
        <v>21.67</v>
      </c>
      <c r="Q2889" s="11" t="s">
        <v>8322</v>
      </c>
      <c r="R2889" t="s">
        <v>8344</v>
      </c>
      <c r="S2889" s="16">
        <f t="shared" si="137"/>
        <v>41716.717847222222</v>
      </c>
    </row>
    <row r="2890" spans="1:19" ht="48" x14ac:dyDescent="0.2">
      <c r="A2890">
        <v>2888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35"/>
        <v>1</v>
      </c>
      <c r="O2890" t="s">
        <v>8271</v>
      </c>
      <c r="P2890">
        <f t="shared" si="136"/>
        <v>26</v>
      </c>
      <c r="Q2890" s="11" t="s">
        <v>8309</v>
      </c>
      <c r="R2890" t="s">
        <v>8311</v>
      </c>
      <c r="S2890" s="16">
        <f t="shared" si="137"/>
        <v>42158.028310185182</v>
      </c>
    </row>
    <row r="2891" spans="1:19" ht="48" x14ac:dyDescent="0.2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35"/>
        <v>3</v>
      </c>
      <c r="O2891" t="s">
        <v>8277</v>
      </c>
      <c r="P2891">
        <f t="shared" si="136"/>
        <v>28.89</v>
      </c>
      <c r="Q2891" s="11" t="s">
        <v>8328</v>
      </c>
      <c r="R2891" t="s">
        <v>8329</v>
      </c>
      <c r="S2891" s="16">
        <f t="shared" si="137"/>
        <v>41842.031597222223</v>
      </c>
    </row>
    <row r="2892" spans="1:19" ht="48" x14ac:dyDescent="0.2">
      <c r="A2892">
        <v>2890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35"/>
        <v>1</v>
      </c>
      <c r="O2892" t="s">
        <v>8292</v>
      </c>
      <c r="P2892">
        <f t="shared" si="136"/>
        <v>28.89</v>
      </c>
      <c r="Q2892" s="11" t="s">
        <v>8309</v>
      </c>
      <c r="R2892" t="s">
        <v>8319</v>
      </c>
      <c r="S2892" s="16">
        <f t="shared" si="137"/>
        <v>41828.789942129632</v>
      </c>
    </row>
    <row r="2893" spans="1:19" ht="32" x14ac:dyDescent="0.2">
      <c r="A2893">
        <v>2891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35"/>
        <v>52</v>
      </c>
      <c r="O2893" t="s">
        <v>8302</v>
      </c>
      <c r="P2893">
        <f t="shared" si="136"/>
        <v>17.329999999999998</v>
      </c>
      <c r="Q2893" s="11" t="s">
        <v>8312</v>
      </c>
      <c r="R2893" t="s">
        <v>8357</v>
      </c>
      <c r="S2893" s="16">
        <f t="shared" si="137"/>
        <v>42072.790821759263</v>
      </c>
    </row>
    <row r="2894" spans="1:19" ht="48" x14ac:dyDescent="0.2">
      <c r="A2894">
        <v>2892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35"/>
        <v>5</v>
      </c>
      <c r="O2894" t="s">
        <v>8269</v>
      </c>
      <c r="P2894">
        <f t="shared" si="136"/>
        <v>65</v>
      </c>
      <c r="Q2894" s="11" t="s">
        <v>8324</v>
      </c>
      <c r="R2894" t="s">
        <v>8327</v>
      </c>
      <c r="S2894" s="16">
        <f t="shared" si="137"/>
        <v>41829.73715277778</v>
      </c>
    </row>
    <row r="2895" spans="1:19" ht="32" x14ac:dyDescent="0.2">
      <c r="A2895">
        <v>2893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35"/>
        <v>33</v>
      </c>
      <c r="O2895" t="s">
        <v>8269</v>
      </c>
      <c r="P2895">
        <f t="shared" si="136"/>
        <v>37.14</v>
      </c>
      <c r="Q2895" s="11" t="s">
        <v>8324</v>
      </c>
      <c r="R2895" t="s">
        <v>8327</v>
      </c>
      <c r="S2895" s="16">
        <f t="shared" si="137"/>
        <v>42056.1324537037</v>
      </c>
    </row>
    <row r="2896" spans="1:19" ht="48" x14ac:dyDescent="0.2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35"/>
        <v>0</v>
      </c>
      <c r="O2896" t="s">
        <v>8270</v>
      </c>
      <c r="P2896">
        <f t="shared" si="136"/>
        <v>64.75</v>
      </c>
      <c r="Q2896" s="11" t="s">
        <v>8309</v>
      </c>
      <c r="R2896" t="s">
        <v>8343</v>
      </c>
      <c r="S2896" s="16">
        <f t="shared" si="137"/>
        <v>42138.692627314813</v>
      </c>
    </row>
    <row r="2897" spans="1:19" ht="64" x14ac:dyDescent="0.2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35"/>
        <v>52</v>
      </c>
      <c r="O2897" t="s">
        <v>8269</v>
      </c>
      <c r="P2897">
        <f t="shared" si="136"/>
        <v>32.25</v>
      </c>
      <c r="Q2897" s="11" t="s">
        <v>8324</v>
      </c>
      <c r="R2897" t="s">
        <v>8327</v>
      </c>
      <c r="S2897" s="16">
        <f t="shared" si="137"/>
        <v>42800.753333333334</v>
      </c>
    </row>
    <row r="2898" spans="1:19" ht="48" x14ac:dyDescent="0.2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35"/>
        <v>1</v>
      </c>
      <c r="O2898" t="s">
        <v>8280</v>
      </c>
      <c r="P2898">
        <f t="shared" si="136"/>
        <v>23.18</v>
      </c>
      <c r="Q2898" s="11" t="s">
        <v>8317</v>
      </c>
      <c r="R2898" t="s">
        <v>8335</v>
      </c>
      <c r="S2898" s="16">
        <f t="shared" si="137"/>
        <v>41220.933124999996</v>
      </c>
    </row>
    <row r="2899" spans="1:19" ht="32" x14ac:dyDescent="0.2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35"/>
        <v>10</v>
      </c>
      <c r="O2899" t="s">
        <v>8282</v>
      </c>
      <c r="P2899">
        <f t="shared" si="136"/>
        <v>42</v>
      </c>
      <c r="Q2899" s="11" t="s">
        <v>8320</v>
      </c>
      <c r="R2899" t="s">
        <v>8346</v>
      </c>
      <c r="S2899" s="16">
        <f t="shared" si="137"/>
        <v>42317.954571759255</v>
      </c>
    </row>
    <row r="2900" spans="1:19" ht="48" x14ac:dyDescent="0.2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35"/>
        <v>34</v>
      </c>
      <c r="O2900" t="s">
        <v>8269</v>
      </c>
      <c r="P2900">
        <f t="shared" si="136"/>
        <v>63</v>
      </c>
      <c r="Q2900" s="11" t="s">
        <v>8324</v>
      </c>
      <c r="R2900" t="s">
        <v>8327</v>
      </c>
      <c r="S2900" s="16">
        <f t="shared" si="137"/>
        <v>42461.596273148149</v>
      </c>
    </row>
    <row r="2901" spans="1:19" ht="48" x14ac:dyDescent="0.2">
      <c r="A2901">
        <v>2899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35"/>
        <v>100</v>
      </c>
      <c r="O2901" t="s">
        <v>8269</v>
      </c>
      <c r="P2901">
        <f t="shared" si="136"/>
        <v>31.38</v>
      </c>
      <c r="Q2901" s="11" t="s">
        <v>8324</v>
      </c>
      <c r="R2901" t="s">
        <v>8327</v>
      </c>
      <c r="S2901" s="16">
        <f t="shared" si="137"/>
        <v>42075.807395833333</v>
      </c>
    </row>
    <row r="2902" spans="1:19" ht="48" x14ac:dyDescent="0.2">
      <c r="A2902">
        <v>2900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35"/>
        <v>13</v>
      </c>
      <c r="O2902" t="s">
        <v>8269</v>
      </c>
      <c r="P2902">
        <f t="shared" si="136"/>
        <v>50.2</v>
      </c>
      <c r="Q2902" s="11" t="s">
        <v>8324</v>
      </c>
      <c r="R2902" t="s">
        <v>8327</v>
      </c>
      <c r="S2902" s="16">
        <f t="shared" si="137"/>
        <v>42509.814108796301</v>
      </c>
    </row>
    <row r="2903" spans="1:19" ht="48" x14ac:dyDescent="0.2">
      <c r="A2903">
        <v>2901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35"/>
        <v>5</v>
      </c>
      <c r="O2903" t="s">
        <v>8266</v>
      </c>
      <c r="P2903">
        <f t="shared" si="136"/>
        <v>83.33</v>
      </c>
      <c r="Q2903" s="11" t="s">
        <v>8322</v>
      </c>
      <c r="R2903" t="s">
        <v>8326</v>
      </c>
      <c r="S2903" s="16">
        <f t="shared" si="137"/>
        <v>42239.441412037035</v>
      </c>
    </row>
    <row r="2904" spans="1:19" ht="32" x14ac:dyDescent="0.2">
      <c r="A2904">
        <v>2902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35"/>
        <v>1</v>
      </c>
      <c r="O2904" t="s">
        <v>8266</v>
      </c>
      <c r="P2904">
        <f t="shared" si="136"/>
        <v>125</v>
      </c>
      <c r="Q2904" s="11" t="s">
        <v>8322</v>
      </c>
      <c r="R2904" t="s">
        <v>8326</v>
      </c>
      <c r="S2904" s="16">
        <f t="shared" si="137"/>
        <v>42106.666018518517</v>
      </c>
    </row>
    <row r="2905" spans="1:19" ht="48" x14ac:dyDescent="0.2">
      <c r="A2905">
        <v>2903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35"/>
        <v>25</v>
      </c>
      <c r="O2905" t="s">
        <v>8266</v>
      </c>
      <c r="P2905">
        <f t="shared" si="136"/>
        <v>50</v>
      </c>
      <c r="Q2905" s="11" t="s">
        <v>8322</v>
      </c>
      <c r="R2905" t="s">
        <v>8326</v>
      </c>
      <c r="S2905" s="16">
        <f t="shared" si="137"/>
        <v>42297.110300925924</v>
      </c>
    </row>
    <row r="2906" spans="1:19" ht="48" x14ac:dyDescent="0.2">
      <c r="A2906">
        <v>2904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35"/>
        <v>0</v>
      </c>
      <c r="O2906" t="s">
        <v>8268</v>
      </c>
      <c r="P2906">
        <f t="shared" si="136"/>
        <v>250</v>
      </c>
      <c r="Q2906" s="11" t="s">
        <v>8322</v>
      </c>
      <c r="R2906" t="s">
        <v>8340</v>
      </c>
      <c r="S2906" s="16">
        <f t="shared" si="137"/>
        <v>41466.552314814813</v>
      </c>
    </row>
    <row r="2907" spans="1:19" ht="48" x14ac:dyDescent="0.2">
      <c r="A2907">
        <v>2905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35"/>
        <v>3</v>
      </c>
      <c r="O2907" t="s">
        <v>8270</v>
      </c>
      <c r="P2907">
        <f t="shared" si="136"/>
        <v>250</v>
      </c>
      <c r="Q2907" s="11" t="s">
        <v>8309</v>
      </c>
      <c r="R2907" t="s">
        <v>8343</v>
      </c>
      <c r="S2907" s="16">
        <f t="shared" si="137"/>
        <v>41946.232175925928</v>
      </c>
    </row>
    <row r="2908" spans="1:19" ht="48" x14ac:dyDescent="0.2">
      <c r="A2908">
        <v>2906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35"/>
        <v>0</v>
      </c>
      <c r="O2908" t="s">
        <v>8271</v>
      </c>
      <c r="P2908">
        <f t="shared" si="136"/>
        <v>250</v>
      </c>
      <c r="Q2908" s="11" t="s">
        <v>8309</v>
      </c>
      <c r="R2908" t="s">
        <v>8311</v>
      </c>
      <c r="S2908" s="16">
        <f t="shared" si="137"/>
        <v>42702.809201388889</v>
      </c>
    </row>
    <row r="2909" spans="1:19" ht="48" x14ac:dyDescent="0.2">
      <c r="A2909">
        <v>2907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35"/>
        <v>0</v>
      </c>
      <c r="O2909" t="s">
        <v>8279</v>
      </c>
      <c r="P2909">
        <f t="shared" si="136"/>
        <v>250</v>
      </c>
      <c r="Q2909" s="11" t="s">
        <v>8347</v>
      </c>
      <c r="R2909" t="s">
        <v>8348</v>
      </c>
      <c r="S2909" s="16">
        <f t="shared" si="137"/>
        <v>42579.708437499998</v>
      </c>
    </row>
    <row r="2910" spans="1:19" ht="48" x14ac:dyDescent="0.2">
      <c r="A2910">
        <v>2908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35"/>
        <v>0</v>
      </c>
      <c r="O2910" t="s">
        <v>8282</v>
      </c>
      <c r="P2910">
        <f t="shared" si="136"/>
        <v>62.5</v>
      </c>
      <c r="Q2910" s="11" t="s">
        <v>8320</v>
      </c>
      <c r="R2910" t="s">
        <v>8346</v>
      </c>
      <c r="S2910" s="16">
        <f t="shared" si="137"/>
        <v>42449.341678240744</v>
      </c>
    </row>
    <row r="2911" spans="1:19" ht="32" x14ac:dyDescent="0.2">
      <c r="A2911">
        <v>2909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35"/>
        <v>25</v>
      </c>
      <c r="O2911" t="s">
        <v>8303</v>
      </c>
      <c r="P2911">
        <f t="shared" si="136"/>
        <v>41.67</v>
      </c>
      <c r="Q2911" s="11" t="s">
        <v>8324</v>
      </c>
      <c r="R2911" t="s">
        <v>8336</v>
      </c>
      <c r="S2911" s="16">
        <f t="shared" si="137"/>
        <v>42242.988680555558</v>
      </c>
    </row>
    <row r="2912" spans="1:19" ht="48" x14ac:dyDescent="0.2">
      <c r="A2912">
        <v>2910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35"/>
        <v>100</v>
      </c>
      <c r="O2912" t="s">
        <v>8269</v>
      </c>
      <c r="P2912">
        <f t="shared" si="136"/>
        <v>27.78</v>
      </c>
      <c r="Q2912" s="11" t="s">
        <v>8324</v>
      </c>
      <c r="R2912" t="s">
        <v>8327</v>
      </c>
      <c r="S2912" s="16">
        <f t="shared" si="137"/>
        <v>42437.398680555561</v>
      </c>
    </row>
    <row r="2913" spans="1:19" ht="48" x14ac:dyDescent="0.2">
      <c r="A2913">
        <v>2911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35"/>
        <v>100</v>
      </c>
      <c r="O2913" t="s">
        <v>8269</v>
      </c>
      <c r="P2913">
        <f t="shared" si="136"/>
        <v>31.25</v>
      </c>
      <c r="Q2913" s="11" t="s">
        <v>8324</v>
      </c>
      <c r="R2913" t="s">
        <v>8327</v>
      </c>
      <c r="S2913" s="16">
        <f t="shared" si="137"/>
        <v>42124.841111111105</v>
      </c>
    </row>
    <row r="2914" spans="1:19" ht="48" x14ac:dyDescent="0.2">
      <c r="A2914">
        <v>2912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35"/>
        <v>100</v>
      </c>
      <c r="O2914" t="s">
        <v>8269</v>
      </c>
      <c r="P2914">
        <f t="shared" si="136"/>
        <v>11.36</v>
      </c>
      <c r="Q2914" s="11" t="s">
        <v>8324</v>
      </c>
      <c r="R2914" t="s">
        <v>8327</v>
      </c>
      <c r="S2914" s="16">
        <f t="shared" si="137"/>
        <v>41971.881076388891</v>
      </c>
    </row>
    <row r="2915" spans="1:19" ht="48" x14ac:dyDescent="0.2">
      <c r="A2915">
        <v>2913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35"/>
        <v>5</v>
      </c>
      <c r="O2915" t="s">
        <v>8269</v>
      </c>
      <c r="P2915">
        <f t="shared" si="136"/>
        <v>62.5</v>
      </c>
      <c r="Q2915" s="11" t="s">
        <v>8324</v>
      </c>
      <c r="R2915" t="s">
        <v>8327</v>
      </c>
      <c r="S2915" s="16">
        <f t="shared" si="137"/>
        <v>42151.237685185188</v>
      </c>
    </row>
    <row r="2916" spans="1:19" ht="32" x14ac:dyDescent="0.2">
      <c r="A2916">
        <v>2914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35"/>
        <v>3</v>
      </c>
      <c r="O2916" t="s">
        <v>8269</v>
      </c>
      <c r="P2916">
        <f t="shared" si="136"/>
        <v>35.71</v>
      </c>
      <c r="Q2916" s="11" t="s">
        <v>8324</v>
      </c>
      <c r="R2916" t="s">
        <v>8327</v>
      </c>
      <c r="S2916" s="16">
        <f t="shared" si="137"/>
        <v>41866.640648148146</v>
      </c>
    </row>
    <row r="2917" spans="1:19" ht="64" x14ac:dyDescent="0.2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35"/>
        <v>1</v>
      </c>
      <c r="O2917" t="s">
        <v>8270</v>
      </c>
      <c r="P2917">
        <f t="shared" si="136"/>
        <v>49</v>
      </c>
      <c r="Q2917" s="11" t="s">
        <v>8309</v>
      </c>
      <c r="R2917" t="s">
        <v>8343</v>
      </c>
      <c r="S2917" s="16">
        <f t="shared" si="137"/>
        <v>42348.9215625</v>
      </c>
    </row>
    <row r="2918" spans="1:19" ht="48" x14ac:dyDescent="0.2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35"/>
        <v>2</v>
      </c>
      <c r="O2918" t="s">
        <v>8280</v>
      </c>
      <c r="P2918">
        <f t="shared" si="136"/>
        <v>16.2</v>
      </c>
      <c r="Q2918" s="11" t="s">
        <v>8317</v>
      </c>
      <c r="R2918" t="s">
        <v>8335</v>
      </c>
      <c r="S2918" s="16">
        <f t="shared" si="137"/>
        <v>42479.22210648148</v>
      </c>
    </row>
    <row r="2919" spans="1:19" ht="32" x14ac:dyDescent="0.2">
      <c r="A2919">
        <v>2917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35"/>
        <v>3</v>
      </c>
      <c r="O2919" t="s">
        <v>8284</v>
      </c>
      <c r="P2919">
        <f t="shared" si="136"/>
        <v>30.13</v>
      </c>
      <c r="Q2919" s="11" t="s">
        <v>8328</v>
      </c>
      <c r="R2919" t="s">
        <v>8355</v>
      </c>
      <c r="S2919" s="16">
        <f t="shared" si="137"/>
        <v>41409.040011574078</v>
      </c>
    </row>
    <row r="2920" spans="1:19" ht="48" x14ac:dyDescent="0.2">
      <c r="A2920">
        <v>2918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35"/>
        <v>2</v>
      </c>
      <c r="O2920" t="s">
        <v>8285</v>
      </c>
      <c r="P2920">
        <f t="shared" si="136"/>
        <v>48.2</v>
      </c>
      <c r="Q2920" s="11" t="s">
        <v>8312</v>
      </c>
      <c r="R2920" t="s">
        <v>8349</v>
      </c>
      <c r="S2920" s="16">
        <f t="shared" si="137"/>
        <v>42032.510243055556</v>
      </c>
    </row>
    <row r="2921" spans="1:19" ht="48" x14ac:dyDescent="0.2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35"/>
        <v>110</v>
      </c>
      <c r="O2921" t="s">
        <v>8269</v>
      </c>
      <c r="P2921">
        <f t="shared" si="136"/>
        <v>20.079999999999998</v>
      </c>
      <c r="Q2921" s="11" t="s">
        <v>8324</v>
      </c>
      <c r="R2921" t="s">
        <v>8327</v>
      </c>
      <c r="S2921" s="16">
        <f t="shared" si="137"/>
        <v>42142.514016203699</v>
      </c>
    </row>
    <row r="2922" spans="1:19" ht="32" x14ac:dyDescent="0.2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35"/>
        <v>3</v>
      </c>
      <c r="O2922" t="s">
        <v>8271</v>
      </c>
      <c r="P2922">
        <f t="shared" si="136"/>
        <v>40</v>
      </c>
      <c r="Q2922" s="11" t="s">
        <v>8309</v>
      </c>
      <c r="R2922" t="s">
        <v>8311</v>
      </c>
      <c r="S2922" s="16">
        <f t="shared" si="137"/>
        <v>42303.878414351857</v>
      </c>
    </row>
    <row r="2923" spans="1:19" ht="48" x14ac:dyDescent="0.2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35"/>
        <v>5</v>
      </c>
      <c r="O2923" t="s">
        <v>8269</v>
      </c>
      <c r="P2923">
        <f t="shared" si="136"/>
        <v>30</v>
      </c>
      <c r="Q2923" s="11" t="s">
        <v>8324</v>
      </c>
      <c r="R2923" t="s">
        <v>8327</v>
      </c>
      <c r="S2923" s="16">
        <f t="shared" si="137"/>
        <v>42122.732499999998</v>
      </c>
    </row>
    <row r="2924" spans="1:19" ht="48" x14ac:dyDescent="0.2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35"/>
        <v>47</v>
      </c>
      <c r="O2924" t="s">
        <v>8292</v>
      </c>
      <c r="P2924">
        <f t="shared" si="136"/>
        <v>29.63</v>
      </c>
      <c r="Q2924" s="11" t="s">
        <v>8309</v>
      </c>
      <c r="R2924" t="s">
        <v>8319</v>
      </c>
      <c r="S2924" s="16">
        <f t="shared" si="137"/>
        <v>42113.875567129624</v>
      </c>
    </row>
    <row r="2925" spans="1:19" ht="32" x14ac:dyDescent="0.2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35"/>
        <v>1</v>
      </c>
      <c r="O2925" t="s">
        <v>8294</v>
      </c>
      <c r="P2925">
        <f t="shared" si="136"/>
        <v>33.71</v>
      </c>
      <c r="Q2925" s="11" t="s">
        <v>8314</v>
      </c>
      <c r="R2925" t="s">
        <v>8354</v>
      </c>
      <c r="S2925" s="16">
        <f t="shared" si="137"/>
        <v>41926.482731481483</v>
      </c>
    </row>
    <row r="2926" spans="1:19" ht="48" x14ac:dyDescent="0.2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35"/>
        <v>12</v>
      </c>
      <c r="O2926" t="s">
        <v>8280</v>
      </c>
      <c r="P2926">
        <f t="shared" si="136"/>
        <v>19.670000000000002</v>
      </c>
      <c r="Q2926" s="11" t="s">
        <v>8317</v>
      </c>
      <c r="R2926" t="s">
        <v>8335</v>
      </c>
      <c r="S2926" s="16">
        <f t="shared" si="137"/>
        <v>42409.024305555555</v>
      </c>
    </row>
    <row r="2927" spans="1:19" ht="48" x14ac:dyDescent="0.2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35"/>
        <v>5</v>
      </c>
      <c r="O2927" t="s">
        <v>8273</v>
      </c>
      <c r="P2927">
        <f t="shared" si="136"/>
        <v>39.17</v>
      </c>
      <c r="Q2927" s="11" t="s">
        <v>8312</v>
      </c>
      <c r="R2927" t="s">
        <v>8353</v>
      </c>
      <c r="S2927" s="16">
        <f t="shared" si="137"/>
        <v>41642.751458333332</v>
      </c>
    </row>
    <row r="2928" spans="1:19" ht="48" x14ac:dyDescent="0.2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35"/>
        <v>6</v>
      </c>
      <c r="O2928" t="s">
        <v>8271</v>
      </c>
      <c r="P2928">
        <f t="shared" si="136"/>
        <v>29.25</v>
      </c>
      <c r="Q2928" s="11" t="s">
        <v>8309</v>
      </c>
      <c r="R2928" t="s">
        <v>8311</v>
      </c>
      <c r="S2928" s="16">
        <f t="shared" si="137"/>
        <v>41977.040185185186</v>
      </c>
    </row>
    <row r="2929" spans="1:19" ht="48" x14ac:dyDescent="0.2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35"/>
        <v>12</v>
      </c>
      <c r="O2929" t="s">
        <v>8302</v>
      </c>
      <c r="P2929">
        <f t="shared" si="136"/>
        <v>39</v>
      </c>
      <c r="Q2929" s="11" t="s">
        <v>8312</v>
      </c>
      <c r="R2929" t="s">
        <v>8357</v>
      </c>
      <c r="S2929" s="16">
        <f t="shared" si="137"/>
        <v>42639.441932870366</v>
      </c>
    </row>
    <row r="2930" spans="1:19" ht="48" x14ac:dyDescent="0.2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35"/>
        <v>104</v>
      </c>
      <c r="O2930" t="s">
        <v>8269</v>
      </c>
      <c r="P2930">
        <f t="shared" si="136"/>
        <v>26</v>
      </c>
      <c r="Q2930" s="11" t="s">
        <v>8324</v>
      </c>
      <c r="R2930" t="s">
        <v>8327</v>
      </c>
      <c r="S2930" s="16">
        <f t="shared" si="137"/>
        <v>42665.451736111107</v>
      </c>
    </row>
    <row r="2931" spans="1:19" ht="32" x14ac:dyDescent="0.2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35"/>
        <v>2</v>
      </c>
      <c r="O2931" t="s">
        <v>8271</v>
      </c>
      <c r="P2931">
        <f t="shared" si="136"/>
        <v>33.29</v>
      </c>
      <c r="Q2931" s="11" t="s">
        <v>8309</v>
      </c>
      <c r="R2931" t="s">
        <v>8311</v>
      </c>
      <c r="S2931" s="16">
        <f t="shared" si="137"/>
        <v>42660.552465277782</v>
      </c>
    </row>
    <row r="2932" spans="1:19" ht="48" x14ac:dyDescent="0.2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35"/>
        <v>4</v>
      </c>
      <c r="O2932" t="s">
        <v>8282</v>
      </c>
      <c r="P2932">
        <f t="shared" si="136"/>
        <v>29.13</v>
      </c>
      <c r="Q2932" s="11" t="s">
        <v>8320</v>
      </c>
      <c r="R2932" t="s">
        <v>8346</v>
      </c>
      <c r="S2932" s="16">
        <f t="shared" si="137"/>
        <v>42042.676226851851</v>
      </c>
    </row>
    <row r="2933" spans="1:19" ht="48" x14ac:dyDescent="0.2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35"/>
        <v>1</v>
      </c>
      <c r="O2933" t="s">
        <v>8268</v>
      </c>
      <c r="P2933">
        <f t="shared" si="136"/>
        <v>57.5</v>
      </c>
      <c r="Q2933" s="11" t="s">
        <v>8322</v>
      </c>
      <c r="R2933" t="s">
        <v>8340</v>
      </c>
      <c r="S2933" s="16">
        <f t="shared" si="137"/>
        <v>40956.553530092591</v>
      </c>
    </row>
    <row r="2934" spans="1:19" ht="48" x14ac:dyDescent="0.2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35"/>
        <v>153</v>
      </c>
      <c r="O2934" t="s">
        <v>8269</v>
      </c>
      <c r="P2934">
        <f t="shared" si="136"/>
        <v>13.53</v>
      </c>
      <c r="Q2934" s="11" t="s">
        <v>8324</v>
      </c>
      <c r="R2934" t="s">
        <v>8327</v>
      </c>
      <c r="S2934" s="16">
        <f t="shared" si="137"/>
        <v>42328.727141203708</v>
      </c>
    </row>
    <row r="2935" spans="1:19" ht="48" x14ac:dyDescent="0.2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35"/>
        <v>0</v>
      </c>
      <c r="O2935" t="s">
        <v>8271</v>
      </c>
      <c r="P2935">
        <f t="shared" si="136"/>
        <v>45.2</v>
      </c>
      <c r="Q2935" s="11" t="s">
        <v>8309</v>
      </c>
      <c r="R2935" t="s">
        <v>8311</v>
      </c>
      <c r="S2935" s="16">
        <f t="shared" si="137"/>
        <v>42111.709027777775</v>
      </c>
    </row>
    <row r="2936" spans="1:19" ht="48" x14ac:dyDescent="0.2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35"/>
        <v>6</v>
      </c>
      <c r="O2936" t="s">
        <v>8291</v>
      </c>
      <c r="P2936">
        <f t="shared" si="136"/>
        <v>28.13</v>
      </c>
      <c r="Q2936" s="11" t="s">
        <v>8328</v>
      </c>
      <c r="R2936" t="s">
        <v>8331</v>
      </c>
      <c r="S2936" s="16">
        <f t="shared" si="137"/>
        <v>41922.783229166671</v>
      </c>
    </row>
    <row r="2937" spans="1:19" ht="48" x14ac:dyDescent="0.2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35"/>
        <v>11</v>
      </c>
      <c r="O2937" t="s">
        <v>8280</v>
      </c>
      <c r="P2937">
        <f t="shared" si="136"/>
        <v>45</v>
      </c>
      <c r="Q2937" s="11" t="s">
        <v>8317</v>
      </c>
      <c r="R2937" t="s">
        <v>8335</v>
      </c>
      <c r="S2937" s="16">
        <f t="shared" si="137"/>
        <v>40332.886712962965</v>
      </c>
    </row>
    <row r="2938" spans="1:19" ht="48" x14ac:dyDescent="0.2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35"/>
        <v>23</v>
      </c>
      <c r="O2938" t="s">
        <v>8269</v>
      </c>
      <c r="P2938">
        <f t="shared" si="136"/>
        <v>18.75</v>
      </c>
      <c r="Q2938" s="11" t="s">
        <v>8324</v>
      </c>
      <c r="R2938" t="s">
        <v>8327</v>
      </c>
      <c r="S2938" s="16">
        <f t="shared" si="137"/>
        <v>42800.720127314817</v>
      </c>
    </row>
    <row r="2939" spans="1:19" ht="32" x14ac:dyDescent="0.2">
      <c r="A2939">
        <v>2937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35"/>
        <v>225</v>
      </c>
      <c r="O2939" t="s">
        <v>8269</v>
      </c>
      <c r="P2939">
        <f t="shared" si="136"/>
        <v>75</v>
      </c>
      <c r="Q2939" s="11" t="s">
        <v>8324</v>
      </c>
      <c r="R2939" t="s">
        <v>8327</v>
      </c>
      <c r="S2939" s="16">
        <f t="shared" si="137"/>
        <v>42503.740868055553</v>
      </c>
    </row>
    <row r="2940" spans="1:19" ht="48" x14ac:dyDescent="0.2">
      <c r="A2940">
        <v>2938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35"/>
        <v>38</v>
      </c>
      <c r="O2940" t="s">
        <v>8269</v>
      </c>
      <c r="P2940">
        <f t="shared" si="136"/>
        <v>56.25</v>
      </c>
      <c r="Q2940" s="11" t="s">
        <v>8324</v>
      </c>
      <c r="R2940" t="s">
        <v>8327</v>
      </c>
      <c r="S2940" s="16">
        <f t="shared" si="137"/>
        <v>42074.219699074078</v>
      </c>
    </row>
    <row r="2941" spans="1:19" ht="48" x14ac:dyDescent="0.2">
      <c r="A2941">
        <v>2939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35"/>
        <v>4</v>
      </c>
      <c r="O2941" t="s">
        <v>8270</v>
      </c>
      <c r="P2941">
        <f t="shared" si="136"/>
        <v>24.78</v>
      </c>
      <c r="Q2941" s="11" t="s">
        <v>8309</v>
      </c>
      <c r="R2941" t="s">
        <v>8343</v>
      </c>
      <c r="S2941" s="16">
        <f t="shared" si="137"/>
        <v>42377.554756944446</v>
      </c>
    </row>
    <row r="2942" spans="1:19" ht="48" x14ac:dyDescent="0.2">
      <c r="A2942">
        <v>2940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35"/>
        <v>2</v>
      </c>
      <c r="O2942" t="s">
        <v>8288</v>
      </c>
      <c r="P2942">
        <f t="shared" si="136"/>
        <v>74.33</v>
      </c>
      <c r="Q2942" s="11" t="s">
        <v>8312</v>
      </c>
      <c r="R2942" t="s">
        <v>8350</v>
      </c>
      <c r="S2942" s="16">
        <f t="shared" si="137"/>
        <v>42786.000023148154</v>
      </c>
    </row>
    <row r="2943" spans="1:19" ht="48" x14ac:dyDescent="0.2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35"/>
        <v>0</v>
      </c>
      <c r="O2943" t="s">
        <v>8271</v>
      </c>
      <c r="P2943">
        <f t="shared" si="136"/>
        <v>55</v>
      </c>
      <c r="Q2943" s="11" t="s">
        <v>8309</v>
      </c>
      <c r="R2943" t="s">
        <v>8311</v>
      </c>
      <c r="S2943" s="16">
        <f t="shared" si="137"/>
        <v>42561.829421296294</v>
      </c>
    </row>
    <row r="2944" spans="1:19" ht="48" x14ac:dyDescent="0.2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35"/>
        <v>4</v>
      </c>
      <c r="O2944" t="s">
        <v>8291</v>
      </c>
      <c r="P2944">
        <f t="shared" si="136"/>
        <v>54</v>
      </c>
      <c r="Q2944" s="11" t="s">
        <v>8328</v>
      </c>
      <c r="R2944" t="s">
        <v>8331</v>
      </c>
      <c r="S2944" s="16">
        <f t="shared" si="137"/>
        <v>42806.863946759258</v>
      </c>
    </row>
    <row r="2945" spans="1:19" ht="32" x14ac:dyDescent="0.2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35"/>
        <v>7</v>
      </c>
      <c r="O2945" t="s">
        <v>8303</v>
      </c>
      <c r="P2945">
        <f t="shared" si="136"/>
        <v>108</v>
      </c>
      <c r="Q2945" s="11" t="s">
        <v>8324</v>
      </c>
      <c r="R2945" t="s">
        <v>8336</v>
      </c>
      <c r="S2945" s="16">
        <f t="shared" si="137"/>
        <v>42053.672824074078</v>
      </c>
    </row>
    <row r="2946" spans="1:19" ht="48" x14ac:dyDescent="0.2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ref="N2946:N3009" si="138" xml:space="preserve"> ROUND(E2946/D2946*100,0)</f>
        <v>11</v>
      </c>
      <c r="O2946" t="s">
        <v>8269</v>
      </c>
      <c r="P2946">
        <f t="shared" ref="P2946:P3009" si="139">IFERROR(ROUND(E2946/L2946,2),0)</f>
        <v>72</v>
      </c>
      <c r="Q2946" s="11" t="s">
        <v>8324</v>
      </c>
      <c r="R2946" t="s">
        <v>8327</v>
      </c>
      <c r="S2946" s="16">
        <f t="shared" ref="S2946:S3009" si="140">(((J2946/60)/60)/24)+DATE(1970,1,1)</f>
        <v>41990.612546296295</v>
      </c>
    </row>
    <row r="2947" spans="1:19" ht="48" x14ac:dyDescent="0.2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38"/>
        <v>0</v>
      </c>
      <c r="O2947" t="s">
        <v>8268</v>
      </c>
      <c r="P2947">
        <f t="shared" si="139"/>
        <v>71.67</v>
      </c>
      <c r="Q2947" s="11" t="s">
        <v>8322</v>
      </c>
      <c r="R2947" t="s">
        <v>8340</v>
      </c>
      <c r="S2947" s="16">
        <f t="shared" si="140"/>
        <v>40882.481666666667</v>
      </c>
    </row>
    <row r="2948" spans="1:19" ht="48" x14ac:dyDescent="0.2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38"/>
        <v>3</v>
      </c>
      <c r="O2948" t="s">
        <v>8268</v>
      </c>
      <c r="P2948">
        <f t="shared" si="139"/>
        <v>53.75</v>
      </c>
      <c r="Q2948" s="11" t="s">
        <v>8322</v>
      </c>
      <c r="R2948" t="s">
        <v>8340</v>
      </c>
      <c r="S2948" s="16">
        <f t="shared" si="140"/>
        <v>40247.886006944449</v>
      </c>
    </row>
    <row r="2949" spans="1:19" ht="48" x14ac:dyDescent="0.2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38"/>
        <v>7</v>
      </c>
      <c r="O2949" t="s">
        <v>8269</v>
      </c>
      <c r="P2949">
        <f t="shared" si="139"/>
        <v>30.71</v>
      </c>
      <c r="Q2949" s="11" t="s">
        <v>8324</v>
      </c>
      <c r="R2949" t="s">
        <v>8327</v>
      </c>
      <c r="S2949" s="16">
        <f t="shared" si="140"/>
        <v>42768.97084490741</v>
      </c>
    </row>
    <row r="2950" spans="1:19" ht="48" x14ac:dyDescent="0.2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38"/>
        <v>11</v>
      </c>
      <c r="O2950" t="s">
        <v>8269</v>
      </c>
      <c r="P2950">
        <f t="shared" si="139"/>
        <v>26.75</v>
      </c>
      <c r="Q2950" s="11" t="s">
        <v>8324</v>
      </c>
      <c r="R2950" t="s">
        <v>8327</v>
      </c>
      <c r="S2950" s="16">
        <f t="shared" si="140"/>
        <v>41975.642974537041</v>
      </c>
    </row>
    <row r="2951" spans="1:19" ht="64" x14ac:dyDescent="0.2">
      <c r="A2951">
        <v>2949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38"/>
        <v>4</v>
      </c>
      <c r="O2951" t="s">
        <v>8271</v>
      </c>
      <c r="P2951">
        <f t="shared" si="139"/>
        <v>30.29</v>
      </c>
      <c r="Q2951" s="11" t="s">
        <v>8309</v>
      </c>
      <c r="R2951" t="s">
        <v>8311</v>
      </c>
      <c r="S2951" s="16">
        <f t="shared" si="140"/>
        <v>42538.75680555556</v>
      </c>
    </row>
    <row r="2952" spans="1:19" ht="48" x14ac:dyDescent="0.2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38"/>
        <v>1</v>
      </c>
      <c r="O2952" t="s">
        <v>8279</v>
      </c>
      <c r="P2952">
        <f t="shared" si="139"/>
        <v>53</v>
      </c>
      <c r="Q2952" s="11" t="s">
        <v>8347</v>
      </c>
      <c r="R2952" t="s">
        <v>8348</v>
      </c>
      <c r="S2952" s="16">
        <f t="shared" si="140"/>
        <v>42598.053113425922</v>
      </c>
    </row>
    <row r="2953" spans="1:19" ht="48" x14ac:dyDescent="0.2">
      <c r="A2953">
        <v>2951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38"/>
        <v>1</v>
      </c>
      <c r="O2953" t="s">
        <v>8281</v>
      </c>
      <c r="P2953">
        <f t="shared" si="139"/>
        <v>16.309999999999999</v>
      </c>
      <c r="Q2953" s="11" t="s">
        <v>8317</v>
      </c>
      <c r="R2953" t="s">
        <v>8345</v>
      </c>
      <c r="S2953" s="16">
        <f t="shared" si="140"/>
        <v>42155.129652777774</v>
      </c>
    </row>
    <row r="2954" spans="1:19" ht="48" x14ac:dyDescent="0.2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38"/>
        <v>7</v>
      </c>
      <c r="O2954" t="s">
        <v>8269</v>
      </c>
      <c r="P2954">
        <f t="shared" si="139"/>
        <v>35.17</v>
      </c>
      <c r="Q2954" s="11" t="s">
        <v>8324</v>
      </c>
      <c r="R2954" t="s">
        <v>8327</v>
      </c>
      <c r="S2954" s="16">
        <f t="shared" si="140"/>
        <v>42601.854699074072</v>
      </c>
    </row>
    <row r="2955" spans="1:19" ht="32" x14ac:dyDescent="0.2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38"/>
        <v>21</v>
      </c>
      <c r="O2955" t="s">
        <v>8269</v>
      </c>
      <c r="P2955">
        <f t="shared" si="139"/>
        <v>26.38</v>
      </c>
      <c r="Q2955" s="11" t="s">
        <v>8324</v>
      </c>
      <c r="R2955" t="s">
        <v>8327</v>
      </c>
      <c r="S2955" s="16">
        <f t="shared" si="140"/>
        <v>41981.067523148144</v>
      </c>
    </row>
    <row r="2956" spans="1:19" ht="48" x14ac:dyDescent="0.2">
      <c r="A2956">
        <v>2954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38"/>
        <v>3</v>
      </c>
      <c r="O2956" t="s">
        <v>8284</v>
      </c>
      <c r="P2956">
        <f t="shared" si="139"/>
        <v>35</v>
      </c>
      <c r="Q2956" s="11" t="s">
        <v>8328</v>
      </c>
      <c r="R2956" t="s">
        <v>8355</v>
      </c>
      <c r="S2956" s="16">
        <f t="shared" si="140"/>
        <v>41583.135405092595</v>
      </c>
    </row>
    <row r="2957" spans="1:19" ht="48" x14ac:dyDescent="0.2">
      <c r="A2957">
        <v>2955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38"/>
        <v>2</v>
      </c>
      <c r="O2957" t="s">
        <v>8297</v>
      </c>
      <c r="P2957">
        <f t="shared" si="139"/>
        <v>52.5</v>
      </c>
      <c r="Q2957" s="11" t="s">
        <v>8320</v>
      </c>
      <c r="R2957" t="s">
        <v>8358</v>
      </c>
      <c r="S2957" s="16">
        <f t="shared" si="140"/>
        <v>41854.389780092592</v>
      </c>
    </row>
    <row r="2958" spans="1:19" ht="48" x14ac:dyDescent="0.2">
      <c r="A2958">
        <v>2956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38"/>
        <v>103</v>
      </c>
      <c r="O2958" t="s">
        <v>8264</v>
      </c>
      <c r="P2958">
        <f t="shared" si="139"/>
        <v>15.77</v>
      </c>
      <c r="Q2958" s="11" t="s">
        <v>8322</v>
      </c>
      <c r="R2958" t="s">
        <v>8344</v>
      </c>
      <c r="S2958" s="16">
        <f t="shared" si="140"/>
        <v>42042.615613425922</v>
      </c>
    </row>
    <row r="2959" spans="1:19" ht="48" x14ac:dyDescent="0.2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38"/>
        <v>1</v>
      </c>
      <c r="O2959" t="s">
        <v>8268</v>
      </c>
      <c r="P2959">
        <f t="shared" si="139"/>
        <v>68.33</v>
      </c>
      <c r="Q2959" s="11" t="s">
        <v>8322</v>
      </c>
      <c r="R2959" t="s">
        <v>8340</v>
      </c>
      <c r="S2959" s="16">
        <f t="shared" si="140"/>
        <v>42738.615289351852</v>
      </c>
    </row>
    <row r="2960" spans="1:19" ht="48" x14ac:dyDescent="0.2">
      <c r="A2960">
        <v>2958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38"/>
        <v>0</v>
      </c>
      <c r="O2960" t="s">
        <v>8271</v>
      </c>
      <c r="P2960">
        <f t="shared" si="139"/>
        <v>68.33</v>
      </c>
      <c r="Q2960" s="11" t="s">
        <v>8309</v>
      </c>
      <c r="R2960" t="s">
        <v>8311</v>
      </c>
      <c r="S2960" s="16">
        <f t="shared" si="140"/>
        <v>41838.840474537035</v>
      </c>
    </row>
    <row r="2961" spans="1:19" ht="48" x14ac:dyDescent="0.2">
      <c r="A2961">
        <v>2959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38"/>
        <v>41</v>
      </c>
      <c r="O2961" t="s">
        <v>8277</v>
      </c>
      <c r="P2961">
        <f t="shared" si="139"/>
        <v>29.29</v>
      </c>
      <c r="Q2961" s="11" t="s">
        <v>8328</v>
      </c>
      <c r="R2961" t="s">
        <v>8329</v>
      </c>
      <c r="S2961" s="16">
        <f t="shared" si="140"/>
        <v>42603.870520833334</v>
      </c>
    </row>
    <row r="2962" spans="1:19" ht="48" x14ac:dyDescent="0.2">
      <c r="A2962">
        <v>2960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38"/>
        <v>11</v>
      </c>
      <c r="O2962" t="s">
        <v>8288</v>
      </c>
      <c r="P2962">
        <f t="shared" si="139"/>
        <v>51.25</v>
      </c>
      <c r="Q2962" s="11" t="s">
        <v>8312</v>
      </c>
      <c r="R2962" t="s">
        <v>8350</v>
      </c>
      <c r="S2962" s="16">
        <f t="shared" si="140"/>
        <v>40399.065868055557</v>
      </c>
    </row>
    <row r="2963" spans="1:19" ht="32" x14ac:dyDescent="0.2">
      <c r="A2963">
        <v>2961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38"/>
        <v>21</v>
      </c>
      <c r="O2963" t="s">
        <v>8289</v>
      </c>
      <c r="P2963">
        <f t="shared" si="139"/>
        <v>20.5</v>
      </c>
      <c r="Q2963" s="11" t="s">
        <v>8314</v>
      </c>
      <c r="R2963" t="s">
        <v>8352</v>
      </c>
      <c r="S2963" s="16">
        <f t="shared" si="140"/>
        <v>42445.712754629625</v>
      </c>
    </row>
    <row r="2964" spans="1:19" ht="48" x14ac:dyDescent="0.2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38"/>
        <v>13</v>
      </c>
      <c r="O2964" t="s">
        <v>8269</v>
      </c>
      <c r="P2964">
        <f t="shared" si="139"/>
        <v>25.5</v>
      </c>
      <c r="Q2964" s="11" t="s">
        <v>8324</v>
      </c>
      <c r="R2964" t="s">
        <v>8327</v>
      </c>
      <c r="S2964" s="16">
        <f t="shared" si="140"/>
        <v>41990.506377314814</v>
      </c>
    </row>
    <row r="2965" spans="1:19" ht="48" x14ac:dyDescent="0.2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38"/>
        <v>7</v>
      </c>
      <c r="O2965" t="s">
        <v>8268</v>
      </c>
      <c r="P2965">
        <f t="shared" si="139"/>
        <v>40.78</v>
      </c>
      <c r="Q2965" s="11" t="s">
        <v>8322</v>
      </c>
      <c r="R2965" t="s">
        <v>8340</v>
      </c>
      <c r="S2965" s="16">
        <f t="shared" si="140"/>
        <v>40934.376145833332</v>
      </c>
    </row>
    <row r="2966" spans="1:19" ht="48" x14ac:dyDescent="0.2">
      <c r="A2966">
        <v>2964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38"/>
        <v>17</v>
      </c>
      <c r="O2966" t="s">
        <v>8282</v>
      </c>
      <c r="P2966">
        <f t="shared" si="139"/>
        <v>16.829999999999998</v>
      </c>
      <c r="Q2966" s="11" t="s">
        <v>8320</v>
      </c>
      <c r="R2966" t="s">
        <v>8346</v>
      </c>
      <c r="S2966" s="16">
        <f t="shared" si="140"/>
        <v>42399.882615740738</v>
      </c>
    </row>
    <row r="2967" spans="1:19" ht="16" x14ac:dyDescent="0.2">
      <c r="A2967">
        <v>2965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38"/>
        <v>2</v>
      </c>
      <c r="O2967" t="s">
        <v>8269</v>
      </c>
      <c r="P2967">
        <f t="shared" si="139"/>
        <v>202</v>
      </c>
      <c r="Q2967" s="11" t="s">
        <v>8324</v>
      </c>
      <c r="R2967" t="s">
        <v>8327</v>
      </c>
      <c r="S2967" s="16">
        <f t="shared" si="140"/>
        <v>42621.389340277776</v>
      </c>
    </row>
    <row r="2968" spans="1:19" ht="48" x14ac:dyDescent="0.2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38"/>
        <v>1</v>
      </c>
      <c r="O2968" t="s">
        <v>8282</v>
      </c>
      <c r="P2968">
        <f t="shared" si="139"/>
        <v>22.33</v>
      </c>
      <c r="Q2968" s="11" t="s">
        <v>8320</v>
      </c>
      <c r="R2968" t="s">
        <v>8346</v>
      </c>
      <c r="S2968" s="16">
        <f t="shared" si="140"/>
        <v>42374.822870370372</v>
      </c>
    </row>
    <row r="2969" spans="1:19" ht="48" x14ac:dyDescent="0.2">
      <c r="A2969">
        <v>2967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38"/>
        <v>101</v>
      </c>
      <c r="O2969" t="s">
        <v>8269</v>
      </c>
      <c r="P2969">
        <f t="shared" si="139"/>
        <v>18.27</v>
      </c>
      <c r="Q2969" s="11" t="s">
        <v>8324</v>
      </c>
      <c r="R2969" t="s">
        <v>8327</v>
      </c>
      <c r="S2969" s="16">
        <f t="shared" si="140"/>
        <v>42101.828819444447</v>
      </c>
    </row>
    <row r="2970" spans="1:19" ht="48" x14ac:dyDescent="0.2">
      <c r="A2970">
        <v>2968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38"/>
        <v>10</v>
      </c>
      <c r="O2970" t="s">
        <v>8269</v>
      </c>
      <c r="P2970">
        <f t="shared" si="139"/>
        <v>100.5</v>
      </c>
      <c r="Q2970" s="11" t="s">
        <v>8324</v>
      </c>
      <c r="R2970" t="s">
        <v>8327</v>
      </c>
      <c r="S2970" s="16">
        <f t="shared" si="140"/>
        <v>42020.587349537032</v>
      </c>
    </row>
    <row r="2971" spans="1:19" ht="32" x14ac:dyDescent="0.2">
      <c r="A2971">
        <v>2969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38"/>
        <v>20</v>
      </c>
      <c r="O2971" t="s">
        <v>8266</v>
      </c>
      <c r="P2971">
        <f t="shared" si="139"/>
        <v>100</v>
      </c>
      <c r="Q2971" s="11" t="s">
        <v>8322</v>
      </c>
      <c r="R2971" t="s">
        <v>8326</v>
      </c>
      <c r="S2971" s="16">
        <f t="shared" si="140"/>
        <v>42403.080497685187</v>
      </c>
    </row>
    <row r="2972" spans="1:19" ht="32" x14ac:dyDescent="0.2">
      <c r="A2972">
        <v>2970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38"/>
        <v>3</v>
      </c>
      <c r="O2972" t="s">
        <v>8270</v>
      </c>
      <c r="P2972">
        <f t="shared" si="139"/>
        <v>200</v>
      </c>
      <c r="Q2972" s="11" t="s">
        <v>8309</v>
      </c>
      <c r="R2972" t="s">
        <v>8343</v>
      </c>
      <c r="S2972" s="16">
        <f t="shared" si="140"/>
        <v>42345.860150462962</v>
      </c>
    </row>
    <row r="2973" spans="1:19" ht="48" x14ac:dyDescent="0.2">
      <c r="A2973">
        <v>2971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38"/>
        <v>10</v>
      </c>
      <c r="O2973" t="s">
        <v>8277</v>
      </c>
      <c r="P2973">
        <f t="shared" si="139"/>
        <v>40</v>
      </c>
      <c r="Q2973" s="11" t="s">
        <v>8328</v>
      </c>
      <c r="R2973" t="s">
        <v>8329</v>
      </c>
      <c r="S2973" s="16">
        <f t="shared" si="140"/>
        <v>42065.897719907407</v>
      </c>
    </row>
    <row r="2974" spans="1:19" ht="48" x14ac:dyDescent="0.2">
      <c r="A2974">
        <v>2972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38"/>
        <v>100</v>
      </c>
      <c r="O2974" t="s">
        <v>8272</v>
      </c>
      <c r="P2974">
        <f t="shared" si="139"/>
        <v>40</v>
      </c>
      <c r="Q2974" s="11" t="s">
        <v>8312</v>
      </c>
      <c r="R2974" t="s">
        <v>8334</v>
      </c>
      <c r="S2974" s="16">
        <f t="shared" si="140"/>
        <v>42396.8440625</v>
      </c>
    </row>
    <row r="2975" spans="1:19" ht="48" x14ac:dyDescent="0.2">
      <c r="A2975">
        <v>2973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38"/>
        <v>0</v>
      </c>
      <c r="O2975" t="s">
        <v>8285</v>
      </c>
      <c r="P2975">
        <f t="shared" si="139"/>
        <v>100</v>
      </c>
      <c r="Q2975" s="11" t="s">
        <v>8312</v>
      </c>
      <c r="R2975" t="s">
        <v>8349</v>
      </c>
      <c r="S2975" s="16">
        <f t="shared" si="140"/>
        <v>42013.915613425925</v>
      </c>
    </row>
    <row r="2976" spans="1:19" ht="48" x14ac:dyDescent="0.2">
      <c r="A2976">
        <v>2974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38"/>
        <v>3</v>
      </c>
      <c r="O2976" t="s">
        <v>8301</v>
      </c>
      <c r="P2976">
        <f t="shared" si="139"/>
        <v>200</v>
      </c>
      <c r="Q2976" s="11" t="s">
        <v>8324</v>
      </c>
      <c r="R2976" t="s">
        <v>8325</v>
      </c>
      <c r="S2976" s="16">
        <f t="shared" si="140"/>
        <v>42226.938414351855</v>
      </c>
    </row>
    <row r="2977" spans="1:19" ht="32" x14ac:dyDescent="0.2">
      <c r="A2977">
        <v>2975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38"/>
        <v>100</v>
      </c>
      <c r="O2977" t="s">
        <v>8269</v>
      </c>
      <c r="P2977">
        <f t="shared" si="139"/>
        <v>22.22</v>
      </c>
      <c r="Q2977" s="11" t="s">
        <v>8324</v>
      </c>
      <c r="R2977" t="s">
        <v>8327</v>
      </c>
      <c r="S2977" s="16">
        <f t="shared" si="140"/>
        <v>42467.144166666665</v>
      </c>
    </row>
    <row r="2978" spans="1:19" ht="48" x14ac:dyDescent="0.2">
      <c r="A2978">
        <v>2976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38"/>
        <v>1</v>
      </c>
      <c r="O2978" t="s">
        <v>8269</v>
      </c>
      <c r="P2978">
        <f t="shared" si="139"/>
        <v>100</v>
      </c>
      <c r="Q2978" s="11" t="s">
        <v>8324</v>
      </c>
      <c r="R2978" t="s">
        <v>8327</v>
      </c>
      <c r="S2978" s="16">
        <f t="shared" si="140"/>
        <v>42067.947337962964</v>
      </c>
    </row>
    <row r="2979" spans="1:19" ht="48" x14ac:dyDescent="0.2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38"/>
        <v>1</v>
      </c>
      <c r="O2979" t="s">
        <v>8271</v>
      </c>
      <c r="P2979">
        <f t="shared" si="139"/>
        <v>199</v>
      </c>
      <c r="Q2979" s="11" t="s">
        <v>8309</v>
      </c>
      <c r="R2979" t="s">
        <v>8311</v>
      </c>
      <c r="S2979" s="16">
        <f t="shared" si="140"/>
        <v>42496.529305555552</v>
      </c>
    </row>
    <row r="2980" spans="1:19" ht="32" x14ac:dyDescent="0.2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38"/>
        <v>3</v>
      </c>
      <c r="O2980" t="s">
        <v>8276</v>
      </c>
      <c r="P2980">
        <f t="shared" si="139"/>
        <v>32.67</v>
      </c>
      <c r="Q2980" s="11" t="s">
        <v>8328</v>
      </c>
      <c r="R2980" t="s">
        <v>8351</v>
      </c>
      <c r="S2980" s="16">
        <f t="shared" si="140"/>
        <v>40507.239884259259</v>
      </c>
    </row>
    <row r="2981" spans="1:19" ht="48" x14ac:dyDescent="0.2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38"/>
        <v>5</v>
      </c>
      <c r="O2981" t="s">
        <v>8276</v>
      </c>
      <c r="P2981">
        <f t="shared" si="139"/>
        <v>19.600000000000001</v>
      </c>
      <c r="Q2981" s="11" t="s">
        <v>8328</v>
      </c>
      <c r="R2981" t="s">
        <v>8351</v>
      </c>
      <c r="S2981" s="16">
        <f t="shared" si="140"/>
        <v>41944.916215277779</v>
      </c>
    </row>
    <row r="2982" spans="1:19" ht="48" x14ac:dyDescent="0.2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38"/>
        <v>2</v>
      </c>
      <c r="O2982" t="s">
        <v>8277</v>
      </c>
      <c r="P2982">
        <f t="shared" si="139"/>
        <v>27.86</v>
      </c>
      <c r="Q2982" s="11" t="s">
        <v>8328</v>
      </c>
      <c r="R2982" t="s">
        <v>8329</v>
      </c>
      <c r="S2982" s="16">
        <f t="shared" si="140"/>
        <v>40431.127650462964</v>
      </c>
    </row>
    <row r="2983" spans="1:19" ht="48" x14ac:dyDescent="0.2">
      <c r="A2983">
        <v>2981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38"/>
        <v>130</v>
      </c>
      <c r="O2983" t="s">
        <v>8269</v>
      </c>
      <c r="P2983">
        <f t="shared" si="139"/>
        <v>16.25</v>
      </c>
      <c r="Q2983" s="11" t="s">
        <v>8324</v>
      </c>
      <c r="R2983" t="s">
        <v>8327</v>
      </c>
      <c r="S2983" s="16">
        <f t="shared" si="140"/>
        <v>42662.021539351852</v>
      </c>
    </row>
    <row r="2984" spans="1:19" ht="32" x14ac:dyDescent="0.2">
      <c r="A2984">
        <v>2982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38"/>
        <v>3</v>
      </c>
      <c r="O2984" t="s">
        <v>8269</v>
      </c>
      <c r="P2984">
        <f t="shared" si="139"/>
        <v>39</v>
      </c>
      <c r="Q2984" s="11" t="s">
        <v>8324</v>
      </c>
      <c r="R2984" t="s">
        <v>8327</v>
      </c>
      <c r="S2984" s="16">
        <f t="shared" si="140"/>
        <v>42031.833587962959</v>
      </c>
    </row>
    <row r="2985" spans="1:19" ht="48" x14ac:dyDescent="0.2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38"/>
        <v>1</v>
      </c>
      <c r="O2985" t="s">
        <v>8271</v>
      </c>
      <c r="P2985">
        <f t="shared" si="139"/>
        <v>19.399999999999999</v>
      </c>
      <c r="Q2985" s="11" t="s">
        <v>8309</v>
      </c>
      <c r="R2985" t="s">
        <v>8311</v>
      </c>
      <c r="S2985" s="16">
        <f t="shared" si="140"/>
        <v>42409.040231481486</v>
      </c>
    </row>
    <row r="2986" spans="1:19" ht="48" x14ac:dyDescent="0.2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38"/>
        <v>2</v>
      </c>
      <c r="O2986" t="s">
        <v>8265</v>
      </c>
      <c r="P2986">
        <f t="shared" si="139"/>
        <v>47.5</v>
      </c>
      <c r="Q2986" s="11" t="s">
        <v>8322</v>
      </c>
      <c r="R2986" t="s">
        <v>8338</v>
      </c>
      <c r="S2986" s="16">
        <f t="shared" si="140"/>
        <v>42067.62431712963</v>
      </c>
    </row>
    <row r="2987" spans="1:19" ht="16" x14ac:dyDescent="0.2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38"/>
        <v>95</v>
      </c>
      <c r="O2987" t="s">
        <v>8279</v>
      </c>
      <c r="P2987">
        <f t="shared" si="139"/>
        <v>47.5</v>
      </c>
      <c r="Q2987" s="11" t="s">
        <v>8347</v>
      </c>
      <c r="R2987" t="s">
        <v>8348</v>
      </c>
      <c r="S2987" s="16">
        <f t="shared" si="140"/>
        <v>42556.807187500002</v>
      </c>
    </row>
    <row r="2988" spans="1:19" ht="48" x14ac:dyDescent="0.2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38"/>
        <v>3</v>
      </c>
      <c r="O2988" t="s">
        <v>8269</v>
      </c>
      <c r="P2988">
        <f t="shared" si="139"/>
        <v>23.63</v>
      </c>
      <c r="Q2988" s="11" t="s">
        <v>8324</v>
      </c>
      <c r="R2988" t="s">
        <v>8327</v>
      </c>
      <c r="S2988" s="16">
        <f t="shared" si="140"/>
        <v>41885.221550925926</v>
      </c>
    </row>
    <row r="2989" spans="1:19" ht="48" x14ac:dyDescent="0.2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38"/>
        <v>1</v>
      </c>
      <c r="O2989" t="s">
        <v>8282</v>
      </c>
      <c r="P2989">
        <f t="shared" si="139"/>
        <v>23.5</v>
      </c>
      <c r="Q2989" s="11" t="s">
        <v>8320</v>
      </c>
      <c r="R2989" t="s">
        <v>8346</v>
      </c>
      <c r="S2989" s="16">
        <f t="shared" si="140"/>
        <v>41835.763981481483</v>
      </c>
    </row>
    <row r="2990" spans="1:19" ht="48" x14ac:dyDescent="0.2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38"/>
        <v>4</v>
      </c>
      <c r="O2990" t="s">
        <v>8283</v>
      </c>
      <c r="P2990">
        <f t="shared" si="139"/>
        <v>12.47</v>
      </c>
      <c r="Q2990" s="11" t="s">
        <v>8314</v>
      </c>
      <c r="R2990" t="s">
        <v>8315</v>
      </c>
      <c r="S2990" s="16">
        <f t="shared" si="140"/>
        <v>41849.560694444444</v>
      </c>
    </row>
    <row r="2991" spans="1:19" ht="48" x14ac:dyDescent="0.2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38"/>
        <v>0</v>
      </c>
      <c r="O2991" t="s">
        <v>8281</v>
      </c>
      <c r="P2991">
        <f t="shared" si="139"/>
        <v>23.25</v>
      </c>
      <c r="Q2991" s="11" t="s">
        <v>8317</v>
      </c>
      <c r="R2991" t="s">
        <v>8345</v>
      </c>
      <c r="S2991" s="16">
        <f t="shared" si="140"/>
        <v>42325.19358796296</v>
      </c>
    </row>
    <row r="2992" spans="1:19" ht="32" x14ac:dyDescent="0.2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38"/>
        <v>0</v>
      </c>
      <c r="O2992" t="s">
        <v>8269</v>
      </c>
      <c r="P2992">
        <f t="shared" si="139"/>
        <v>46.25</v>
      </c>
      <c r="Q2992" s="11" t="s">
        <v>8324</v>
      </c>
      <c r="R2992" t="s">
        <v>8327</v>
      </c>
      <c r="S2992" s="16">
        <f t="shared" si="140"/>
        <v>41948.727256944447</v>
      </c>
    </row>
    <row r="2993" spans="1:19" ht="48" x14ac:dyDescent="0.2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38"/>
        <v>3</v>
      </c>
      <c r="O2993" t="s">
        <v>8269</v>
      </c>
      <c r="P2993">
        <f t="shared" si="139"/>
        <v>61.67</v>
      </c>
      <c r="Q2993" s="11" t="s">
        <v>8324</v>
      </c>
      <c r="R2993" t="s">
        <v>8327</v>
      </c>
      <c r="S2993" s="16">
        <f t="shared" si="140"/>
        <v>42224.756909722222</v>
      </c>
    </row>
    <row r="2994" spans="1:19" ht="32" x14ac:dyDescent="0.2">
      <c r="A2994">
        <v>2992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38"/>
        <v>40</v>
      </c>
      <c r="O2994" t="s">
        <v>8266</v>
      </c>
      <c r="P2994">
        <f t="shared" si="139"/>
        <v>25.71</v>
      </c>
      <c r="Q2994" s="11" t="s">
        <v>8322</v>
      </c>
      <c r="R2994" t="s">
        <v>8326</v>
      </c>
      <c r="S2994" s="16">
        <f t="shared" si="140"/>
        <v>42070.047754629632</v>
      </c>
    </row>
    <row r="2995" spans="1:19" ht="48" x14ac:dyDescent="0.2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38"/>
        <v>7</v>
      </c>
      <c r="O2995" t="s">
        <v>8285</v>
      </c>
      <c r="P2995">
        <f t="shared" si="139"/>
        <v>30</v>
      </c>
      <c r="Q2995" s="11" t="s">
        <v>8312</v>
      </c>
      <c r="R2995" t="s">
        <v>8349</v>
      </c>
      <c r="S2995" s="16">
        <f t="shared" si="140"/>
        <v>42040.829872685179</v>
      </c>
    </row>
    <row r="2996" spans="1:19" ht="32" x14ac:dyDescent="0.2">
      <c r="A2996">
        <v>2994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38"/>
        <v>120</v>
      </c>
      <c r="O2996" t="s">
        <v>8274</v>
      </c>
      <c r="P2996">
        <f t="shared" si="139"/>
        <v>22.5</v>
      </c>
      <c r="Q2996" s="11" t="s">
        <v>8328</v>
      </c>
      <c r="R2996" t="s">
        <v>8332</v>
      </c>
      <c r="S2996" s="16">
        <f t="shared" si="140"/>
        <v>41153.066400462965</v>
      </c>
    </row>
    <row r="2997" spans="1:19" ht="48" x14ac:dyDescent="0.2">
      <c r="A2997">
        <v>2995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38"/>
        <v>3</v>
      </c>
      <c r="O2997" t="s">
        <v>8270</v>
      </c>
      <c r="P2997">
        <f t="shared" si="139"/>
        <v>30</v>
      </c>
      <c r="Q2997" s="11" t="s">
        <v>8309</v>
      </c>
      <c r="R2997" t="s">
        <v>8343</v>
      </c>
      <c r="S2997" s="16">
        <f t="shared" si="140"/>
        <v>42088.069108796291</v>
      </c>
    </row>
    <row r="2998" spans="1:19" ht="48" x14ac:dyDescent="0.2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38"/>
        <v>180</v>
      </c>
      <c r="O2998" t="s">
        <v>8269</v>
      </c>
      <c r="P2998">
        <f t="shared" si="139"/>
        <v>12</v>
      </c>
      <c r="Q2998" s="11" t="s">
        <v>8324</v>
      </c>
      <c r="R2998" t="s">
        <v>8327</v>
      </c>
      <c r="S2998" s="16">
        <f t="shared" si="140"/>
        <v>42477.729780092588</v>
      </c>
    </row>
    <row r="2999" spans="1:19" ht="32" x14ac:dyDescent="0.2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38"/>
        <v>0</v>
      </c>
      <c r="O2999" t="s">
        <v>8280</v>
      </c>
      <c r="P2999">
        <f t="shared" si="139"/>
        <v>17.850000000000001</v>
      </c>
      <c r="Q2999" s="11" t="s">
        <v>8317</v>
      </c>
      <c r="R2999" t="s">
        <v>8335</v>
      </c>
      <c r="S2999" s="16">
        <f t="shared" si="140"/>
        <v>41009.847314814811</v>
      </c>
    </row>
    <row r="3000" spans="1:19" ht="48" x14ac:dyDescent="0.2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38"/>
        <v>18</v>
      </c>
      <c r="O3000" t="s">
        <v>8284</v>
      </c>
      <c r="P3000">
        <f t="shared" si="139"/>
        <v>59.33</v>
      </c>
      <c r="Q3000" s="11" t="s">
        <v>8328</v>
      </c>
      <c r="R3000" t="s">
        <v>8355</v>
      </c>
      <c r="S3000" s="16">
        <f t="shared" si="140"/>
        <v>40731.61037037037</v>
      </c>
    </row>
    <row r="3001" spans="1:19" ht="64" x14ac:dyDescent="0.2">
      <c r="A3001">
        <v>2999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38"/>
        <v>4</v>
      </c>
      <c r="O3001" t="s">
        <v>8273</v>
      </c>
      <c r="P3001">
        <f t="shared" si="139"/>
        <v>59</v>
      </c>
      <c r="Q3001" s="11" t="s">
        <v>8312</v>
      </c>
      <c r="R3001" t="s">
        <v>8353</v>
      </c>
      <c r="S3001" s="16">
        <f t="shared" si="140"/>
        <v>42115.143634259264</v>
      </c>
    </row>
    <row r="3002" spans="1:19" ht="48" x14ac:dyDescent="0.2">
      <c r="A3002">
        <v>3000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38"/>
        <v>1</v>
      </c>
      <c r="O3002" t="s">
        <v>8269</v>
      </c>
      <c r="P3002">
        <f t="shared" si="139"/>
        <v>35.4</v>
      </c>
      <c r="Q3002" s="11" t="s">
        <v>8324</v>
      </c>
      <c r="R3002" t="s">
        <v>8327</v>
      </c>
      <c r="S3002" s="16">
        <f t="shared" si="140"/>
        <v>42540.593530092592</v>
      </c>
    </row>
    <row r="3003" spans="1:19" ht="32" x14ac:dyDescent="0.2">
      <c r="A3003">
        <v>3001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38"/>
        <v>1</v>
      </c>
      <c r="O3003" t="s">
        <v>8270</v>
      </c>
      <c r="P3003">
        <f t="shared" si="139"/>
        <v>35</v>
      </c>
      <c r="Q3003" s="11" t="s">
        <v>8309</v>
      </c>
      <c r="R3003" t="s">
        <v>8343</v>
      </c>
      <c r="S3003" s="16">
        <f t="shared" si="140"/>
        <v>41968.852118055554</v>
      </c>
    </row>
    <row r="3004" spans="1:19" ht="48" x14ac:dyDescent="0.2">
      <c r="A3004">
        <v>3002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38"/>
        <v>0</v>
      </c>
      <c r="O3004" t="s">
        <v>8301</v>
      </c>
      <c r="P3004">
        <f t="shared" si="139"/>
        <v>87.5</v>
      </c>
      <c r="Q3004" s="11" t="s">
        <v>8324</v>
      </c>
      <c r="R3004" t="s">
        <v>8325</v>
      </c>
      <c r="S3004" s="16">
        <f t="shared" si="140"/>
        <v>42263.691574074073</v>
      </c>
    </row>
    <row r="3005" spans="1:19" ht="48" x14ac:dyDescent="0.2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38"/>
        <v>12</v>
      </c>
      <c r="O3005" t="s">
        <v>8269</v>
      </c>
      <c r="P3005">
        <f t="shared" si="139"/>
        <v>24.71</v>
      </c>
      <c r="Q3005" s="11" t="s">
        <v>8324</v>
      </c>
      <c r="R3005" t="s">
        <v>8327</v>
      </c>
      <c r="S3005" s="16">
        <f t="shared" si="140"/>
        <v>42124.623877314814</v>
      </c>
    </row>
    <row r="3006" spans="1:19" ht="32" x14ac:dyDescent="0.2">
      <c r="A3006">
        <v>3004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38"/>
        <v>2</v>
      </c>
      <c r="O3006" t="s">
        <v>8273</v>
      </c>
      <c r="P3006">
        <f t="shared" si="139"/>
        <v>34</v>
      </c>
      <c r="Q3006" s="11" t="s">
        <v>8312</v>
      </c>
      <c r="R3006" t="s">
        <v>8353</v>
      </c>
      <c r="S3006" s="16">
        <f t="shared" si="140"/>
        <v>40863.060127314813</v>
      </c>
    </row>
    <row r="3007" spans="1:19" ht="48" x14ac:dyDescent="0.2">
      <c r="A3007">
        <v>3005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38"/>
        <v>0</v>
      </c>
      <c r="O3007" t="s">
        <v>8276</v>
      </c>
      <c r="P3007">
        <f t="shared" si="139"/>
        <v>42.5</v>
      </c>
      <c r="Q3007" s="11" t="s">
        <v>8328</v>
      </c>
      <c r="R3007" t="s">
        <v>8351</v>
      </c>
      <c r="S3007" s="16">
        <f t="shared" si="140"/>
        <v>41559.5549537037</v>
      </c>
    </row>
    <row r="3008" spans="1:19" ht="48" x14ac:dyDescent="0.2">
      <c r="A3008">
        <v>3006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38"/>
        <v>34</v>
      </c>
      <c r="O3008" t="s">
        <v>8287</v>
      </c>
      <c r="P3008">
        <f t="shared" si="139"/>
        <v>28.33</v>
      </c>
      <c r="Q3008" s="11" t="s">
        <v>8314</v>
      </c>
      <c r="R3008" t="s">
        <v>8356</v>
      </c>
      <c r="S3008" s="16">
        <f t="shared" si="140"/>
        <v>42281.136099537034</v>
      </c>
    </row>
    <row r="3009" spans="1:19" ht="48" x14ac:dyDescent="0.2">
      <c r="A3009">
        <v>3007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38"/>
        <v>11</v>
      </c>
      <c r="O3009" t="s">
        <v>8269</v>
      </c>
      <c r="P3009">
        <f t="shared" si="139"/>
        <v>42.5</v>
      </c>
      <c r="Q3009" s="11" t="s">
        <v>8324</v>
      </c>
      <c r="R3009" t="s">
        <v>8327</v>
      </c>
      <c r="S3009" s="16">
        <f t="shared" si="140"/>
        <v>41793.191875000004</v>
      </c>
    </row>
    <row r="3010" spans="1:19" ht="48" x14ac:dyDescent="0.2">
      <c r="A3010">
        <v>3008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ref="N3010:N3073" si="141" xml:space="preserve"> ROUND(E3010/D3010*100,0)</f>
        <v>20</v>
      </c>
      <c r="O3010" t="s">
        <v>8269</v>
      </c>
      <c r="P3010">
        <f t="shared" ref="P3010:P3073" si="142">IFERROR(ROUND(E3010/L3010,2),0)</f>
        <v>34</v>
      </c>
      <c r="Q3010" s="11" t="s">
        <v>8324</v>
      </c>
      <c r="R3010" t="s">
        <v>8327</v>
      </c>
      <c r="S3010" s="16">
        <f t="shared" ref="S3010:S3073" si="143">(((J3010/60)/60)/24)+DATE(1970,1,1)</f>
        <v>42132.809953703705</v>
      </c>
    </row>
    <row r="3011" spans="1:19" ht="48" x14ac:dyDescent="0.2">
      <c r="A3011">
        <v>3009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41"/>
        <v>41</v>
      </c>
      <c r="O3011" t="s">
        <v>8280</v>
      </c>
      <c r="P3011">
        <f t="shared" si="142"/>
        <v>23.57</v>
      </c>
      <c r="Q3011" s="11" t="s">
        <v>8317</v>
      </c>
      <c r="R3011" t="s">
        <v>8335</v>
      </c>
      <c r="S3011" s="16">
        <f t="shared" si="143"/>
        <v>40973.740451388891</v>
      </c>
    </row>
    <row r="3012" spans="1:19" ht="32" x14ac:dyDescent="0.2">
      <c r="A3012">
        <v>3010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41"/>
        <v>17</v>
      </c>
      <c r="O3012" t="s">
        <v>8269</v>
      </c>
      <c r="P3012">
        <f t="shared" si="142"/>
        <v>27.5</v>
      </c>
      <c r="Q3012" s="11" t="s">
        <v>8324</v>
      </c>
      <c r="R3012" t="s">
        <v>8327</v>
      </c>
      <c r="S3012" s="16">
        <f t="shared" si="143"/>
        <v>42031.666898148149</v>
      </c>
    </row>
    <row r="3013" spans="1:19" ht="48" x14ac:dyDescent="0.2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41"/>
        <v>21</v>
      </c>
      <c r="O3013" t="s">
        <v>8269</v>
      </c>
      <c r="P3013">
        <f t="shared" si="142"/>
        <v>23.14</v>
      </c>
      <c r="Q3013" s="11" t="s">
        <v>8324</v>
      </c>
      <c r="R3013" t="s">
        <v>8327</v>
      </c>
      <c r="S3013" s="16">
        <f t="shared" si="143"/>
        <v>42807.151863425926</v>
      </c>
    </row>
    <row r="3014" spans="1:19" ht="48" x14ac:dyDescent="0.2">
      <c r="A3014">
        <v>3012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41"/>
        <v>3</v>
      </c>
      <c r="O3014" t="s">
        <v>8276</v>
      </c>
      <c r="P3014">
        <f t="shared" si="142"/>
        <v>40</v>
      </c>
      <c r="Q3014" s="11" t="s">
        <v>8328</v>
      </c>
      <c r="R3014" t="s">
        <v>8351</v>
      </c>
      <c r="S3014" s="16">
        <f t="shared" si="143"/>
        <v>41149.796064814815</v>
      </c>
    </row>
    <row r="3015" spans="1:19" ht="48" x14ac:dyDescent="0.2">
      <c r="A3015">
        <v>3013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41"/>
        <v>3</v>
      </c>
      <c r="O3015" t="s">
        <v>8276</v>
      </c>
      <c r="P3015">
        <f t="shared" si="142"/>
        <v>32</v>
      </c>
      <c r="Q3015" s="11" t="s">
        <v>8328</v>
      </c>
      <c r="R3015" t="s">
        <v>8351</v>
      </c>
      <c r="S3015" s="16">
        <f t="shared" si="143"/>
        <v>41575.880914351852</v>
      </c>
    </row>
    <row r="3016" spans="1:19" ht="32" x14ac:dyDescent="0.2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41"/>
        <v>0</v>
      </c>
      <c r="O3016" t="s">
        <v>8271</v>
      </c>
      <c r="P3016">
        <f t="shared" si="142"/>
        <v>39</v>
      </c>
      <c r="Q3016" s="11" t="s">
        <v>8309</v>
      </c>
      <c r="R3016" t="s">
        <v>8311</v>
      </c>
      <c r="S3016" s="16">
        <f t="shared" si="143"/>
        <v>41990.438043981485</v>
      </c>
    </row>
    <row r="3017" spans="1:19" ht="32" x14ac:dyDescent="0.2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41"/>
        <v>155</v>
      </c>
      <c r="O3017" t="s">
        <v>8283</v>
      </c>
      <c r="P3017">
        <f t="shared" si="142"/>
        <v>51.67</v>
      </c>
      <c r="Q3017" s="11" t="s">
        <v>8314</v>
      </c>
      <c r="R3017" t="s">
        <v>8315</v>
      </c>
      <c r="S3017" s="16">
        <f t="shared" si="143"/>
        <v>42209.567824074074</v>
      </c>
    </row>
    <row r="3018" spans="1:19" ht="48" x14ac:dyDescent="0.2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41"/>
        <v>1</v>
      </c>
      <c r="O3018" t="s">
        <v>8268</v>
      </c>
      <c r="P3018">
        <f t="shared" si="142"/>
        <v>11.77</v>
      </c>
      <c r="Q3018" s="11" t="s">
        <v>8322</v>
      </c>
      <c r="R3018" t="s">
        <v>8340</v>
      </c>
      <c r="S3018" s="16">
        <f t="shared" si="143"/>
        <v>41400.92627314815</v>
      </c>
    </row>
    <row r="3019" spans="1:19" ht="48" x14ac:dyDescent="0.2">
      <c r="A3019">
        <v>3017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41"/>
        <v>100</v>
      </c>
      <c r="O3019" t="s">
        <v>8274</v>
      </c>
      <c r="P3019">
        <f t="shared" si="142"/>
        <v>21.86</v>
      </c>
      <c r="Q3019" s="11" t="s">
        <v>8328</v>
      </c>
      <c r="R3019" t="s">
        <v>8332</v>
      </c>
      <c r="S3019" s="16">
        <f t="shared" si="143"/>
        <v>42793.700821759259</v>
      </c>
    </row>
    <row r="3020" spans="1:19" ht="32" x14ac:dyDescent="0.2">
      <c r="A3020">
        <v>3018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41"/>
        <v>15</v>
      </c>
      <c r="O3020" t="s">
        <v>8269</v>
      </c>
      <c r="P3020">
        <f t="shared" si="142"/>
        <v>38.25</v>
      </c>
      <c r="Q3020" s="11" t="s">
        <v>8324</v>
      </c>
      <c r="R3020" t="s">
        <v>8327</v>
      </c>
      <c r="S3020" s="16">
        <f t="shared" si="143"/>
        <v>41906.819513888891</v>
      </c>
    </row>
    <row r="3021" spans="1:19" ht="48" x14ac:dyDescent="0.2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41"/>
        <v>0</v>
      </c>
      <c r="O3021" t="s">
        <v>8265</v>
      </c>
      <c r="P3021">
        <f t="shared" si="142"/>
        <v>25.17</v>
      </c>
      <c r="Q3021" s="11" t="s">
        <v>8322</v>
      </c>
      <c r="R3021" t="s">
        <v>8338</v>
      </c>
      <c r="S3021" s="16">
        <f t="shared" si="143"/>
        <v>41904.781990740739</v>
      </c>
    </row>
    <row r="3022" spans="1:19" ht="48" x14ac:dyDescent="0.2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41"/>
        <v>0</v>
      </c>
      <c r="O3022" t="s">
        <v>8276</v>
      </c>
      <c r="P3022">
        <f t="shared" si="142"/>
        <v>50.33</v>
      </c>
      <c r="Q3022" s="11" t="s">
        <v>8328</v>
      </c>
      <c r="R3022" t="s">
        <v>8351</v>
      </c>
      <c r="S3022" s="16">
        <f t="shared" si="143"/>
        <v>42342.080289351856</v>
      </c>
    </row>
    <row r="3023" spans="1:19" ht="48" x14ac:dyDescent="0.2">
      <c r="A3023">
        <v>3021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41"/>
        <v>2</v>
      </c>
      <c r="O3023" t="s">
        <v>8282</v>
      </c>
      <c r="P3023">
        <f t="shared" si="142"/>
        <v>50.33</v>
      </c>
      <c r="Q3023" s="11" t="s">
        <v>8320</v>
      </c>
      <c r="R3023" t="s">
        <v>8346</v>
      </c>
      <c r="S3023" s="16">
        <f t="shared" si="143"/>
        <v>41918.628240740742</v>
      </c>
    </row>
    <row r="3024" spans="1:19" ht="48" x14ac:dyDescent="0.2">
      <c r="A3024">
        <v>3022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41"/>
        <v>1</v>
      </c>
      <c r="O3024" t="s">
        <v>8282</v>
      </c>
      <c r="P3024">
        <f t="shared" si="142"/>
        <v>50.33</v>
      </c>
      <c r="Q3024" s="11" t="s">
        <v>8320</v>
      </c>
      <c r="R3024" t="s">
        <v>8346</v>
      </c>
      <c r="S3024" s="16">
        <f t="shared" si="143"/>
        <v>42211.732430555552</v>
      </c>
    </row>
    <row r="3025" spans="1:19" ht="48" x14ac:dyDescent="0.2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41"/>
        <v>4</v>
      </c>
      <c r="O3025" t="s">
        <v>8303</v>
      </c>
      <c r="P3025">
        <f t="shared" si="142"/>
        <v>37.75</v>
      </c>
      <c r="Q3025" s="11" t="s">
        <v>8324</v>
      </c>
      <c r="R3025" t="s">
        <v>8336</v>
      </c>
      <c r="S3025" s="16">
        <f t="shared" si="143"/>
        <v>42538.755428240736</v>
      </c>
    </row>
    <row r="3026" spans="1:19" ht="48" x14ac:dyDescent="0.2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41"/>
        <v>38</v>
      </c>
      <c r="O3026" t="s">
        <v>8269</v>
      </c>
      <c r="P3026">
        <f t="shared" si="142"/>
        <v>11.62</v>
      </c>
      <c r="Q3026" s="11" t="s">
        <v>8324</v>
      </c>
      <c r="R3026" t="s">
        <v>8327</v>
      </c>
      <c r="S3026" s="16">
        <f t="shared" si="143"/>
        <v>41765.92465277778</v>
      </c>
    </row>
    <row r="3027" spans="1:19" ht="48" x14ac:dyDescent="0.2">
      <c r="A3027">
        <v>3025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41"/>
        <v>3</v>
      </c>
      <c r="O3027" t="s">
        <v>8268</v>
      </c>
      <c r="P3027">
        <f t="shared" si="142"/>
        <v>30</v>
      </c>
      <c r="Q3027" s="11" t="s">
        <v>8322</v>
      </c>
      <c r="R3027" t="s">
        <v>8340</v>
      </c>
      <c r="S3027" s="16">
        <f t="shared" si="143"/>
        <v>41340.303032407406</v>
      </c>
    </row>
    <row r="3028" spans="1:19" ht="48" x14ac:dyDescent="0.2">
      <c r="A3028">
        <v>3026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41"/>
        <v>2</v>
      </c>
      <c r="O3028" t="s">
        <v>8273</v>
      </c>
      <c r="P3028">
        <f t="shared" si="142"/>
        <v>50</v>
      </c>
      <c r="Q3028" s="11" t="s">
        <v>8312</v>
      </c>
      <c r="R3028" t="s">
        <v>8353</v>
      </c>
      <c r="S3028" s="16">
        <f t="shared" si="143"/>
        <v>42130.795983796299</v>
      </c>
    </row>
    <row r="3029" spans="1:19" ht="48" x14ac:dyDescent="0.2">
      <c r="A3029">
        <v>3027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41"/>
        <v>8</v>
      </c>
      <c r="O3029" t="s">
        <v>8291</v>
      </c>
      <c r="P3029">
        <f t="shared" si="142"/>
        <v>50</v>
      </c>
      <c r="Q3029" s="11" t="s">
        <v>8328</v>
      </c>
      <c r="R3029" t="s">
        <v>8331</v>
      </c>
      <c r="S3029" s="16">
        <f t="shared" si="143"/>
        <v>42673.577534722222</v>
      </c>
    </row>
    <row r="3030" spans="1:19" ht="48" x14ac:dyDescent="0.2">
      <c r="A3030">
        <v>3028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41"/>
        <v>3</v>
      </c>
      <c r="O3030" t="s">
        <v>8302</v>
      </c>
      <c r="P3030">
        <f t="shared" si="142"/>
        <v>75</v>
      </c>
      <c r="Q3030" s="11" t="s">
        <v>8312</v>
      </c>
      <c r="R3030" t="s">
        <v>8357</v>
      </c>
      <c r="S3030" s="16">
        <f t="shared" si="143"/>
        <v>40863.013356481482</v>
      </c>
    </row>
    <row r="3031" spans="1:19" ht="32" x14ac:dyDescent="0.2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41"/>
        <v>21</v>
      </c>
      <c r="O3031" t="s">
        <v>8269</v>
      </c>
      <c r="P3031">
        <f t="shared" si="142"/>
        <v>37.5</v>
      </c>
      <c r="Q3031" s="11" t="s">
        <v>8324</v>
      </c>
      <c r="R3031" t="s">
        <v>8327</v>
      </c>
      <c r="S3031" s="16">
        <f t="shared" si="143"/>
        <v>42297.691006944442</v>
      </c>
    </row>
    <row r="3032" spans="1:19" ht="48" x14ac:dyDescent="0.2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41"/>
        <v>0</v>
      </c>
      <c r="O3032" t="s">
        <v>8268</v>
      </c>
      <c r="P3032">
        <f t="shared" si="142"/>
        <v>13.55</v>
      </c>
      <c r="Q3032" s="11" t="s">
        <v>8322</v>
      </c>
      <c r="R3032" t="s">
        <v>8340</v>
      </c>
      <c r="S3032" s="16">
        <f t="shared" si="143"/>
        <v>42272.93949074074</v>
      </c>
    </row>
    <row r="3033" spans="1:19" ht="48" x14ac:dyDescent="0.2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41"/>
        <v>5</v>
      </c>
      <c r="O3033" t="s">
        <v>8269</v>
      </c>
      <c r="P3033">
        <f t="shared" si="142"/>
        <v>24.33</v>
      </c>
      <c r="Q3033" s="11" t="s">
        <v>8324</v>
      </c>
      <c r="R3033" t="s">
        <v>8327</v>
      </c>
      <c r="S3033" s="16">
        <f t="shared" si="143"/>
        <v>42165.037581018521</v>
      </c>
    </row>
    <row r="3034" spans="1:19" ht="16" x14ac:dyDescent="0.2">
      <c r="A3034">
        <v>3032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41"/>
        <v>3</v>
      </c>
      <c r="O3034" t="s">
        <v>8285</v>
      </c>
      <c r="P3034">
        <f t="shared" si="142"/>
        <v>48.33</v>
      </c>
      <c r="Q3034" s="11" t="s">
        <v>8312</v>
      </c>
      <c r="R3034" t="s">
        <v>8349</v>
      </c>
      <c r="S3034" s="16">
        <f t="shared" si="143"/>
        <v>42708.668576388889</v>
      </c>
    </row>
    <row r="3035" spans="1:19" ht="32" x14ac:dyDescent="0.2">
      <c r="A3035">
        <v>3033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41"/>
        <v>2</v>
      </c>
      <c r="O3035" t="s">
        <v>8282</v>
      </c>
      <c r="P3035">
        <f t="shared" si="142"/>
        <v>72.5</v>
      </c>
      <c r="Q3035" s="11" t="s">
        <v>8320</v>
      </c>
      <c r="R3035" t="s">
        <v>8346</v>
      </c>
      <c r="S3035" s="16">
        <f t="shared" si="143"/>
        <v>42234.105462962965</v>
      </c>
    </row>
    <row r="3036" spans="1:19" ht="32" x14ac:dyDescent="0.2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41"/>
        <v>8</v>
      </c>
      <c r="O3036" t="s">
        <v>8269</v>
      </c>
      <c r="P3036">
        <f t="shared" si="142"/>
        <v>20.71</v>
      </c>
      <c r="Q3036" s="11" t="s">
        <v>8324</v>
      </c>
      <c r="R3036" t="s">
        <v>8327</v>
      </c>
      <c r="S3036" s="16">
        <f t="shared" si="143"/>
        <v>41755.476724537039</v>
      </c>
    </row>
    <row r="3037" spans="1:19" ht="32" x14ac:dyDescent="0.2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41"/>
        <v>0</v>
      </c>
      <c r="O3037" t="s">
        <v>8270</v>
      </c>
      <c r="P3037">
        <f t="shared" si="142"/>
        <v>142</v>
      </c>
      <c r="Q3037" s="11" t="s">
        <v>8309</v>
      </c>
      <c r="R3037" t="s">
        <v>8343</v>
      </c>
      <c r="S3037" s="16">
        <f t="shared" si="143"/>
        <v>42388.798252314817</v>
      </c>
    </row>
    <row r="3038" spans="1:19" ht="48" x14ac:dyDescent="0.2">
      <c r="A3038">
        <v>3036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41"/>
        <v>18</v>
      </c>
      <c r="O3038" t="s">
        <v>8268</v>
      </c>
      <c r="P3038">
        <f t="shared" si="142"/>
        <v>28.2</v>
      </c>
      <c r="Q3038" s="11" t="s">
        <v>8322</v>
      </c>
      <c r="R3038" t="s">
        <v>8340</v>
      </c>
      <c r="S3038" s="16">
        <f t="shared" si="143"/>
        <v>41844.922662037039</v>
      </c>
    </row>
    <row r="3039" spans="1:19" ht="48" x14ac:dyDescent="0.2">
      <c r="A3039">
        <v>3037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41"/>
        <v>14</v>
      </c>
      <c r="O3039" t="s">
        <v>8301</v>
      </c>
      <c r="P3039">
        <f t="shared" si="142"/>
        <v>20.14</v>
      </c>
      <c r="Q3039" s="11" t="s">
        <v>8324</v>
      </c>
      <c r="R3039" t="s">
        <v>8325</v>
      </c>
      <c r="S3039" s="16">
        <f t="shared" si="143"/>
        <v>41957.833726851852</v>
      </c>
    </row>
    <row r="3040" spans="1:19" ht="48" x14ac:dyDescent="0.2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41"/>
        <v>0</v>
      </c>
      <c r="O3040" t="s">
        <v>8265</v>
      </c>
      <c r="P3040">
        <f t="shared" si="142"/>
        <v>28</v>
      </c>
      <c r="Q3040" s="11" t="s">
        <v>8322</v>
      </c>
      <c r="R3040" t="s">
        <v>8338</v>
      </c>
      <c r="S3040" s="16">
        <f t="shared" si="143"/>
        <v>42113.550821759258</v>
      </c>
    </row>
    <row r="3041" spans="1:19" ht="48" x14ac:dyDescent="0.2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41"/>
        <v>1</v>
      </c>
      <c r="O3041" t="s">
        <v>8270</v>
      </c>
      <c r="P3041">
        <f t="shared" si="142"/>
        <v>23.33</v>
      </c>
      <c r="Q3041" s="11" t="s">
        <v>8309</v>
      </c>
      <c r="R3041" t="s">
        <v>8343</v>
      </c>
      <c r="S3041" s="16">
        <f t="shared" si="143"/>
        <v>41969.858090277776</v>
      </c>
    </row>
    <row r="3042" spans="1:19" ht="32" x14ac:dyDescent="0.2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41"/>
        <v>7</v>
      </c>
      <c r="O3042" t="s">
        <v>8294</v>
      </c>
      <c r="P3042">
        <f t="shared" si="142"/>
        <v>46.67</v>
      </c>
      <c r="Q3042" s="11" t="s">
        <v>8314</v>
      </c>
      <c r="R3042" t="s">
        <v>8354</v>
      </c>
      <c r="S3042" s="16">
        <f t="shared" si="143"/>
        <v>42167.89335648148</v>
      </c>
    </row>
    <row r="3043" spans="1:19" ht="48" x14ac:dyDescent="0.2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41"/>
        <v>28</v>
      </c>
      <c r="O3043" t="s">
        <v>8302</v>
      </c>
      <c r="P3043">
        <f t="shared" si="142"/>
        <v>35</v>
      </c>
      <c r="Q3043" s="11" t="s">
        <v>8312</v>
      </c>
      <c r="R3043" t="s">
        <v>8357</v>
      </c>
      <c r="S3043" s="16">
        <f t="shared" si="143"/>
        <v>41044.64811342593</v>
      </c>
    </row>
    <row r="3044" spans="1:19" ht="16" x14ac:dyDescent="0.2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41"/>
        <v>27</v>
      </c>
      <c r="O3044" t="s">
        <v>8268</v>
      </c>
      <c r="P3044">
        <f t="shared" si="142"/>
        <v>17.25</v>
      </c>
      <c r="Q3044" s="11" t="s">
        <v>8322</v>
      </c>
      <c r="R3044" t="s">
        <v>8340</v>
      </c>
      <c r="S3044" s="16">
        <f t="shared" si="143"/>
        <v>41801.120069444441</v>
      </c>
    </row>
    <row r="3045" spans="1:19" ht="32" x14ac:dyDescent="0.2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41"/>
        <v>27</v>
      </c>
      <c r="O3045" t="s">
        <v>8269</v>
      </c>
      <c r="P3045">
        <f t="shared" si="142"/>
        <v>22.83</v>
      </c>
      <c r="Q3045" s="11" t="s">
        <v>8324</v>
      </c>
      <c r="R3045" t="s">
        <v>8327</v>
      </c>
      <c r="S3045" s="16">
        <f t="shared" si="143"/>
        <v>42475.848067129627</v>
      </c>
    </row>
    <row r="3046" spans="1:19" ht="48" x14ac:dyDescent="0.2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41"/>
        <v>1</v>
      </c>
      <c r="O3046" t="s">
        <v>8269</v>
      </c>
      <c r="P3046">
        <f t="shared" si="142"/>
        <v>22.67</v>
      </c>
      <c r="Q3046" s="11" t="s">
        <v>8324</v>
      </c>
      <c r="R3046" t="s">
        <v>8327</v>
      </c>
      <c r="S3046" s="16">
        <f t="shared" si="143"/>
        <v>41811.536180555559</v>
      </c>
    </row>
    <row r="3047" spans="1:19" ht="32" x14ac:dyDescent="0.2">
      <c r="A3047">
        <v>3045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41"/>
        <v>5</v>
      </c>
      <c r="O3047" t="s">
        <v>8269</v>
      </c>
      <c r="P3047">
        <f t="shared" si="142"/>
        <v>27</v>
      </c>
      <c r="Q3047" s="11" t="s">
        <v>8324</v>
      </c>
      <c r="R3047" t="s">
        <v>8327</v>
      </c>
      <c r="S3047" s="16">
        <f t="shared" si="143"/>
        <v>42136.092488425929</v>
      </c>
    </row>
    <row r="3048" spans="1:19" ht="48" x14ac:dyDescent="0.2">
      <c r="A3048">
        <v>3046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41"/>
        <v>0</v>
      </c>
      <c r="O3048" t="s">
        <v>8269</v>
      </c>
      <c r="P3048">
        <f t="shared" si="142"/>
        <v>33.75</v>
      </c>
      <c r="Q3048" s="11" t="s">
        <v>8324</v>
      </c>
      <c r="R3048" t="s">
        <v>8327</v>
      </c>
      <c r="S3048" s="16">
        <f t="shared" si="143"/>
        <v>41863.359282407408</v>
      </c>
    </row>
    <row r="3049" spans="1:19" ht="48" x14ac:dyDescent="0.2">
      <c r="A3049">
        <v>3047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41"/>
        <v>5</v>
      </c>
      <c r="O3049" t="s">
        <v>8269</v>
      </c>
      <c r="P3049">
        <f t="shared" si="142"/>
        <v>45</v>
      </c>
      <c r="Q3049" s="11" t="s">
        <v>8324</v>
      </c>
      <c r="R3049" t="s">
        <v>8327</v>
      </c>
      <c r="S3049" s="16">
        <f t="shared" si="143"/>
        <v>42657.38726851852</v>
      </c>
    </row>
    <row r="3050" spans="1:19" ht="48" x14ac:dyDescent="0.2">
      <c r="A3050">
        <v>3048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41"/>
        <v>1</v>
      </c>
      <c r="O3050" t="s">
        <v>8269</v>
      </c>
      <c r="P3050">
        <f t="shared" si="142"/>
        <v>15</v>
      </c>
      <c r="Q3050" s="11" t="s">
        <v>8324</v>
      </c>
      <c r="R3050" t="s">
        <v>8327</v>
      </c>
      <c r="S3050" s="16">
        <f t="shared" si="143"/>
        <v>41787.681527777779</v>
      </c>
    </row>
    <row r="3051" spans="1:19" ht="48" x14ac:dyDescent="0.2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41"/>
        <v>1</v>
      </c>
      <c r="O3051" t="s">
        <v>8268</v>
      </c>
      <c r="P3051">
        <f t="shared" si="142"/>
        <v>16.63</v>
      </c>
      <c r="Q3051" s="11" t="s">
        <v>8322</v>
      </c>
      <c r="R3051" t="s">
        <v>8340</v>
      </c>
      <c r="S3051" s="16">
        <f t="shared" si="143"/>
        <v>42400.711967592593</v>
      </c>
    </row>
    <row r="3052" spans="1:19" ht="48" x14ac:dyDescent="0.2">
      <c r="A3052">
        <v>3050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41"/>
        <v>4</v>
      </c>
      <c r="O3052" t="s">
        <v>8284</v>
      </c>
      <c r="P3052">
        <f t="shared" si="142"/>
        <v>44</v>
      </c>
      <c r="Q3052" s="11" t="s">
        <v>8328</v>
      </c>
      <c r="R3052" t="s">
        <v>8355</v>
      </c>
      <c r="S3052" s="16">
        <f t="shared" si="143"/>
        <v>41509.905995370369</v>
      </c>
    </row>
    <row r="3053" spans="1:19" ht="48" x14ac:dyDescent="0.2">
      <c r="A3053">
        <v>3051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41"/>
        <v>0</v>
      </c>
      <c r="O3053" t="s">
        <v>8300</v>
      </c>
      <c r="P3053">
        <f t="shared" si="142"/>
        <v>44</v>
      </c>
      <c r="Q3053" s="11" t="s">
        <v>8309</v>
      </c>
      <c r="R3053" t="s">
        <v>8341</v>
      </c>
      <c r="S3053" s="16">
        <f t="shared" si="143"/>
        <v>42033.001087962963</v>
      </c>
    </row>
    <row r="3054" spans="1:19" ht="16" x14ac:dyDescent="0.2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41"/>
        <v>3</v>
      </c>
      <c r="O3054" t="s">
        <v>8270</v>
      </c>
      <c r="P3054">
        <f t="shared" si="142"/>
        <v>16.38</v>
      </c>
      <c r="Q3054" s="11" t="s">
        <v>8309</v>
      </c>
      <c r="R3054" t="s">
        <v>8343</v>
      </c>
      <c r="S3054" s="16">
        <f t="shared" si="143"/>
        <v>42194.357731481476</v>
      </c>
    </row>
    <row r="3055" spans="1:19" ht="48" x14ac:dyDescent="0.2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41"/>
        <v>7</v>
      </c>
      <c r="O3055" t="s">
        <v>8276</v>
      </c>
      <c r="P3055">
        <f t="shared" si="142"/>
        <v>18.71</v>
      </c>
      <c r="Q3055" s="11" t="s">
        <v>8328</v>
      </c>
      <c r="R3055" t="s">
        <v>8351</v>
      </c>
      <c r="S3055" s="16">
        <f t="shared" si="143"/>
        <v>41680.359976851854</v>
      </c>
    </row>
    <row r="3056" spans="1:19" ht="32" x14ac:dyDescent="0.2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41"/>
        <v>15</v>
      </c>
      <c r="O3056" t="s">
        <v>8269</v>
      </c>
      <c r="P3056">
        <f t="shared" si="142"/>
        <v>32.75</v>
      </c>
      <c r="Q3056" s="11" t="s">
        <v>8324</v>
      </c>
      <c r="R3056" t="s">
        <v>8327</v>
      </c>
      <c r="S3056" s="16">
        <f t="shared" si="143"/>
        <v>41968.677465277782</v>
      </c>
    </row>
    <row r="3057" spans="1:19" ht="48" x14ac:dyDescent="0.2">
      <c r="A3057">
        <v>3055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41"/>
        <v>13</v>
      </c>
      <c r="O3057" t="s">
        <v>8266</v>
      </c>
      <c r="P3057">
        <f t="shared" si="142"/>
        <v>65</v>
      </c>
      <c r="Q3057" s="11" t="s">
        <v>8322</v>
      </c>
      <c r="R3057" t="s">
        <v>8326</v>
      </c>
      <c r="S3057" s="16">
        <f t="shared" si="143"/>
        <v>42031.769884259258</v>
      </c>
    </row>
    <row r="3058" spans="1:19" ht="48" x14ac:dyDescent="0.2">
      <c r="A3058">
        <v>3056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41"/>
        <v>26</v>
      </c>
      <c r="O3058" t="s">
        <v>8280</v>
      </c>
      <c r="P3058">
        <f t="shared" si="142"/>
        <v>13</v>
      </c>
      <c r="Q3058" s="11" t="s">
        <v>8317</v>
      </c>
      <c r="R3058" t="s">
        <v>8335</v>
      </c>
      <c r="S3058" s="16">
        <f t="shared" si="143"/>
        <v>41599.855682870373</v>
      </c>
    </row>
    <row r="3059" spans="1:19" ht="32" x14ac:dyDescent="0.2">
      <c r="A3059">
        <v>3057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41"/>
        <v>33</v>
      </c>
      <c r="O3059" t="s">
        <v>8269</v>
      </c>
      <c r="P3059">
        <f t="shared" si="142"/>
        <v>26</v>
      </c>
      <c r="Q3059" s="11" t="s">
        <v>8324</v>
      </c>
      <c r="R3059" t="s">
        <v>8327</v>
      </c>
      <c r="S3059" s="16">
        <f t="shared" si="143"/>
        <v>42047.07640046296</v>
      </c>
    </row>
    <row r="3060" spans="1:19" ht="48" x14ac:dyDescent="0.2">
      <c r="A3060">
        <v>3058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41"/>
        <v>65</v>
      </c>
      <c r="O3060" t="s">
        <v>8303</v>
      </c>
      <c r="P3060">
        <f t="shared" si="142"/>
        <v>14.44</v>
      </c>
      <c r="Q3060" s="11" t="s">
        <v>8324</v>
      </c>
      <c r="R3060" t="s">
        <v>8336</v>
      </c>
      <c r="S3060" s="16">
        <f t="shared" si="143"/>
        <v>42144.415532407409</v>
      </c>
    </row>
    <row r="3061" spans="1:19" ht="32" x14ac:dyDescent="0.2">
      <c r="A3061">
        <v>3059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41"/>
        <v>9</v>
      </c>
      <c r="O3061" t="s">
        <v>8269</v>
      </c>
      <c r="P3061">
        <f t="shared" si="142"/>
        <v>32.5</v>
      </c>
      <c r="Q3061" s="11" t="s">
        <v>8324</v>
      </c>
      <c r="R3061" t="s">
        <v>8327</v>
      </c>
      <c r="S3061" s="16">
        <f t="shared" si="143"/>
        <v>42620.91097222222</v>
      </c>
    </row>
    <row r="3062" spans="1:19" ht="32" x14ac:dyDescent="0.2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41"/>
        <v>129</v>
      </c>
      <c r="O3062" t="s">
        <v>8303</v>
      </c>
      <c r="P3062">
        <f t="shared" si="142"/>
        <v>43</v>
      </c>
      <c r="Q3062" s="11" t="s">
        <v>8324</v>
      </c>
      <c r="R3062" t="s">
        <v>8336</v>
      </c>
      <c r="S3062" s="16">
        <f t="shared" si="143"/>
        <v>41877.886620370373</v>
      </c>
    </row>
    <row r="3063" spans="1:19" ht="32" x14ac:dyDescent="0.2">
      <c r="A3063">
        <v>3061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41"/>
        <v>13</v>
      </c>
      <c r="O3063" t="s">
        <v>8280</v>
      </c>
      <c r="P3063">
        <f t="shared" si="142"/>
        <v>10.67</v>
      </c>
      <c r="Q3063" s="11" t="s">
        <v>8317</v>
      </c>
      <c r="R3063" t="s">
        <v>8335</v>
      </c>
      <c r="S3063" s="16">
        <f t="shared" si="143"/>
        <v>41557.013182870374</v>
      </c>
    </row>
    <row r="3064" spans="1:19" ht="32" x14ac:dyDescent="0.2">
      <c r="A3064">
        <v>3062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41"/>
        <v>0</v>
      </c>
      <c r="O3064" t="s">
        <v>8301</v>
      </c>
      <c r="P3064">
        <f t="shared" si="142"/>
        <v>12.8</v>
      </c>
      <c r="Q3064" s="11" t="s">
        <v>8324</v>
      </c>
      <c r="R3064" t="s">
        <v>8325</v>
      </c>
      <c r="S3064" s="16">
        <f t="shared" si="143"/>
        <v>42435.942083333335</v>
      </c>
    </row>
    <row r="3065" spans="1:19" ht="48" x14ac:dyDescent="0.2">
      <c r="A3065">
        <v>3063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41"/>
        <v>1</v>
      </c>
      <c r="O3065" t="s">
        <v>8271</v>
      </c>
      <c r="P3065">
        <f t="shared" si="142"/>
        <v>25.2</v>
      </c>
      <c r="Q3065" s="11" t="s">
        <v>8309</v>
      </c>
      <c r="R3065" t="s">
        <v>8311</v>
      </c>
      <c r="S3065" s="16">
        <f t="shared" si="143"/>
        <v>41999.164340277777</v>
      </c>
    </row>
    <row r="3066" spans="1:19" ht="32" x14ac:dyDescent="0.2">
      <c r="A3066">
        <v>3064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41"/>
        <v>0</v>
      </c>
      <c r="O3066" t="s">
        <v>8301</v>
      </c>
      <c r="P3066">
        <f t="shared" si="142"/>
        <v>42</v>
      </c>
      <c r="Q3066" s="11" t="s">
        <v>8324</v>
      </c>
      <c r="R3066" t="s">
        <v>8325</v>
      </c>
      <c r="S3066" s="16">
        <f t="shared" si="143"/>
        <v>41981.57230324074</v>
      </c>
    </row>
    <row r="3067" spans="1:19" ht="48" x14ac:dyDescent="0.2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41"/>
        <v>6</v>
      </c>
      <c r="O3067" t="s">
        <v>8269</v>
      </c>
      <c r="P3067">
        <f t="shared" si="142"/>
        <v>42</v>
      </c>
      <c r="Q3067" s="11" t="s">
        <v>8324</v>
      </c>
      <c r="R3067" t="s">
        <v>8327</v>
      </c>
      <c r="S3067" s="16">
        <f t="shared" si="143"/>
        <v>42053.722060185188</v>
      </c>
    </row>
    <row r="3068" spans="1:19" ht="48" x14ac:dyDescent="0.2">
      <c r="A3068">
        <v>3066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41"/>
        <v>5</v>
      </c>
      <c r="O3068" t="s">
        <v>8268</v>
      </c>
      <c r="P3068">
        <f t="shared" si="142"/>
        <v>62.5</v>
      </c>
      <c r="Q3068" s="11" t="s">
        <v>8322</v>
      </c>
      <c r="R3068" t="s">
        <v>8340</v>
      </c>
      <c r="S3068" s="16">
        <f t="shared" si="143"/>
        <v>41576.834513888891</v>
      </c>
    </row>
    <row r="3069" spans="1:19" ht="48" x14ac:dyDescent="0.2">
      <c r="A3069">
        <v>3067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41"/>
        <v>4</v>
      </c>
      <c r="O3069" t="s">
        <v>8277</v>
      </c>
      <c r="P3069">
        <f t="shared" si="142"/>
        <v>31.25</v>
      </c>
      <c r="Q3069" s="11" t="s">
        <v>8328</v>
      </c>
      <c r="R3069" t="s">
        <v>8329</v>
      </c>
      <c r="S3069" s="16">
        <f t="shared" si="143"/>
        <v>41569.698831018519</v>
      </c>
    </row>
    <row r="3070" spans="1:19" ht="48" x14ac:dyDescent="0.2">
      <c r="A3070">
        <v>3068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41"/>
        <v>0</v>
      </c>
      <c r="O3070" t="s">
        <v>8281</v>
      </c>
      <c r="P3070">
        <f t="shared" si="142"/>
        <v>31.25</v>
      </c>
      <c r="Q3070" s="11" t="s">
        <v>8317</v>
      </c>
      <c r="R3070" t="s">
        <v>8345</v>
      </c>
      <c r="S3070" s="16">
        <f t="shared" si="143"/>
        <v>42736.9066087963</v>
      </c>
    </row>
    <row r="3071" spans="1:19" ht="48" x14ac:dyDescent="0.2">
      <c r="A3071">
        <v>3069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41"/>
        <v>5</v>
      </c>
      <c r="O3071" t="s">
        <v>8288</v>
      </c>
      <c r="P3071">
        <f t="shared" si="142"/>
        <v>41.67</v>
      </c>
      <c r="Q3071" s="11" t="s">
        <v>8312</v>
      </c>
      <c r="R3071" t="s">
        <v>8350</v>
      </c>
      <c r="S3071" s="16">
        <f t="shared" si="143"/>
        <v>42404.033090277779</v>
      </c>
    </row>
    <row r="3072" spans="1:19" ht="48" x14ac:dyDescent="0.2">
      <c r="A3072">
        <v>3070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41"/>
        <v>1</v>
      </c>
      <c r="O3072" t="s">
        <v>8281</v>
      </c>
      <c r="P3072">
        <f t="shared" si="142"/>
        <v>62.5</v>
      </c>
      <c r="Q3072" s="11" t="s">
        <v>8317</v>
      </c>
      <c r="R3072" t="s">
        <v>8345</v>
      </c>
      <c r="S3072" s="16">
        <f t="shared" si="143"/>
        <v>42742.246493055558</v>
      </c>
    </row>
    <row r="3073" spans="1:19" ht="48" x14ac:dyDescent="0.2">
      <c r="A3073">
        <v>3071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41"/>
        <v>1</v>
      </c>
      <c r="O3073" t="s">
        <v>8301</v>
      </c>
      <c r="P3073">
        <f t="shared" si="142"/>
        <v>62.5</v>
      </c>
      <c r="Q3073" s="11" t="s">
        <v>8324</v>
      </c>
      <c r="R3073" t="s">
        <v>8325</v>
      </c>
      <c r="S3073" s="16">
        <f t="shared" si="143"/>
        <v>42665.150347222225</v>
      </c>
    </row>
    <row r="3074" spans="1:19" ht="32" x14ac:dyDescent="0.2">
      <c r="A3074">
        <v>3072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ref="N3074:N3137" si="144" xml:space="preserve"> ROUND(E3074/D3074*100,0)</f>
        <v>1</v>
      </c>
      <c r="O3074" t="s">
        <v>8269</v>
      </c>
      <c r="P3074">
        <f t="shared" ref="P3074:P3137" si="145">IFERROR(ROUND(E3074/L3074,2),0)</f>
        <v>62.5</v>
      </c>
      <c r="Q3074" s="11" t="s">
        <v>8324</v>
      </c>
      <c r="R3074" t="s">
        <v>8327</v>
      </c>
      <c r="S3074" s="16">
        <f t="shared" ref="S3074:S3137" si="146">(((J3074/60)/60)/24)+DATE(1970,1,1)</f>
        <v>41843.775011574071</v>
      </c>
    </row>
    <row r="3075" spans="1:19" ht="32" x14ac:dyDescent="0.2">
      <c r="A3075">
        <v>3073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144"/>
        <v>1</v>
      </c>
      <c r="O3075" t="s">
        <v>8269</v>
      </c>
      <c r="P3075">
        <f t="shared" si="145"/>
        <v>62.5</v>
      </c>
      <c r="Q3075" s="11" t="s">
        <v>8324</v>
      </c>
      <c r="R3075" t="s">
        <v>8327</v>
      </c>
      <c r="S3075" s="16">
        <f t="shared" si="146"/>
        <v>41878.911550925928</v>
      </c>
    </row>
    <row r="3076" spans="1:19" ht="16" x14ac:dyDescent="0.2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144"/>
        <v>0</v>
      </c>
      <c r="O3076" t="s">
        <v>8299</v>
      </c>
      <c r="P3076">
        <f t="shared" si="145"/>
        <v>41.33</v>
      </c>
      <c r="Q3076" s="11" t="s">
        <v>8309</v>
      </c>
      <c r="R3076" t="s">
        <v>8316</v>
      </c>
      <c r="S3076" s="16">
        <f t="shared" si="146"/>
        <v>42341.99700231482</v>
      </c>
    </row>
    <row r="3077" spans="1:19" ht="48" x14ac:dyDescent="0.2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44"/>
        <v>124</v>
      </c>
      <c r="O3077" t="s">
        <v>8269</v>
      </c>
      <c r="P3077">
        <f t="shared" si="145"/>
        <v>8.86</v>
      </c>
      <c r="Q3077" s="11" t="s">
        <v>8324</v>
      </c>
      <c r="R3077" t="s">
        <v>8327</v>
      </c>
      <c r="S3077" s="16">
        <f t="shared" si="146"/>
        <v>42067.011643518519</v>
      </c>
    </row>
    <row r="3078" spans="1:19" ht="48" x14ac:dyDescent="0.2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44"/>
        <v>0</v>
      </c>
      <c r="O3078" t="s">
        <v>8270</v>
      </c>
      <c r="P3078">
        <f t="shared" si="145"/>
        <v>20.5</v>
      </c>
      <c r="Q3078" s="11" t="s">
        <v>8309</v>
      </c>
      <c r="R3078" t="s">
        <v>8343</v>
      </c>
      <c r="S3078" s="16">
        <f t="shared" si="146"/>
        <v>41927.71980324074</v>
      </c>
    </row>
    <row r="3079" spans="1:19" ht="48" x14ac:dyDescent="0.2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44"/>
        <v>22</v>
      </c>
      <c r="O3079" t="s">
        <v>8276</v>
      </c>
      <c r="P3079">
        <f t="shared" si="145"/>
        <v>24.6</v>
      </c>
      <c r="Q3079" s="11" t="s">
        <v>8328</v>
      </c>
      <c r="R3079" t="s">
        <v>8351</v>
      </c>
      <c r="S3079" s="16">
        <f t="shared" si="146"/>
        <v>42737.545358796298</v>
      </c>
    </row>
    <row r="3080" spans="1:19" ht="48" x14ac:dyDescent="0.2">
      <c r="A3080">
        <v>3078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44"/>
        <v>6</v>
      </c>
      <c r="O3080" t="s">
        <v>8276</v>
      </c>
      <c r="P3080">
        <f t="shared" si="145"/>
        <v>60</v>
      </c>
      <c r="Q3080" s="11" t="s">
        <v>8328</v>
      </c>
      <c r="R3080" t="s">
        <v>8351</v>
      </c>
      <c r="S3080" s="16">
        <f t="shared" si="146"/>
        <v>41711.169085648151</v>
      </c>
    </row>
    <row r="3081" spans="1:19" ht="32" x14ac:dyDescent="0.2">
      <c r="A3081">
        <v>3079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44"/>
        <v>48</v>
      </c>
      <c r="O3081" t="s">
        <v>8296</v>
      </c>
      <c r="P3081">
        <f t="shared" si="145"/>
        <v>30</v>
      </c>
      <c r="Q3081" s="11" t="s">
        <v>8320</v>
      </c>
      <c r="R3081" t="s">
        <v>8321</v>
      </c>
      <c r="S3081" s="16">
        <f t="shared" si="146"/>
        <v>42807.755173611105</v>
      </c>
    </row>
    <row r="3082" spans="1:19" ht="32" x14ac:dyDescent="0.2">
      <c r="A3082">
        <v>3080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44"/>
        <v>29</v>
      </c>
      <c r="O3082" t="s">
        <v>8270</v>
      </c>
      <c r="P3082">
        <f t="shared" si="145"/>
        <v>60</v>
      </c>
      <c r="Q3082" s="11" t="s">
        <v>8309</v>
      </c>
      <c r="R3082" t="s">
        <v>8343</v>
      </c>
      <c r="S3082" s="16">
        <f t="shared" si="146"/>
        <v>41954.688310185185</v>
      </c>
    </row>
    <row r="3083" spans="1:19" ht="48" x14ac:dyDescent="0.2">
      <c r="A3083">
        <v>3081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44"/>
        <v>0</v>
      </c>
      <c r="O3083" t="s">
        <v>8282</v>
      </c>
      <c r="P3083">
        <f t="shared" si="145"/>
        <v>60</v>
      </c>
      <c r="Q3083" s="11" t="s">
        <v>8320</v>
      </c>
      <c r="R3083" t="s">
        <v>8346</v>
      </c>
      <c r="S3083" s="16">
        <f t="shared" si="146"/>
        <v>42087.878912037035</v>
      </c>
    </row>
    <row r="3084" spans="1:19" ht="32" x14ac:dyDescent="0.2">
      <c r="A3084">
        <v>3082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44"/>
        <v>171</v>
      </c>
      <c r="O3084" t="s">
        <v>8269</v>
      </c>
      <c r="P3084">
        <f t="shared" si="145"/>
        <v>8.57</v>
      </c>
      <c r="Q3084" s="11" t="s">
        <v>8324</v>
      </c>
      <c r="R3084" t="s">
        <v>8327</v>
      </c>
      <c r="S3084" s="16">
        <f t="shared" si="146"/>
        <v>42425.730671296296</v>
      </c>
    </row>
    <row r="3085" spans="1:19" ht="48" x14ac:dyDescent="0.2">
      <c r="A3085">
        <v>3083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44"/>
        <v>0</v>
      </c>
      <c r="O3085" t="s">
        <v>8269</v>
      </c>
      <c r="P3085">
        <f t="shared" si="145"/>
        <v>40</v>
      </c>
      <c r="Q3085" s="11" t="s">
        <v>8324</v>
      </c>
      <c r="R3085" t="s">
        <v>8327</v>
      </c>
      <c r="S3085" s="16">
        <f t="shared" si="146"/>
        <v>41843.664618055554</v>
      </c>
    </row>
    <row r="3086" spans="1:19" ht="48" x14ac:dyDescent="0.2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44"/>
        <v>0</v>
      </c>
      <c r="O3086" t="s">
        <v>8280</v>
      </c>
      <c r="P3086">
        <f t="shared" si="145"/>
        <v>19.670000000000002</v>
      </c>
      <c r="Q3086" s="11" t="s">
        <v>8317</v>
      </c>
      <c r="R3086" t="s">
        <v>8335</v>
      </c>
      <c r="S3086" s="16">
        <f t="shared" si="146"/>
        <v>42520.847384259265</v>
      </c>
    </row>
    <row r="3087" spans="1:19" ht="32" x14ac:dyDescent="0.2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44"/>
        <v>1</v>
      </c>
      <c r="O3087" t="s">
        <v>8269</v>
      </c>
      <c r="P3087">
        <f t="shared" si="145"/>
        <v>13.11</v>
      </c>
      <c r="Q3087" s="11" t="s">
        <v>8324</v>
      </c>
      <c r="R3087" t="s">
        <v>8327</v>
      </c>
      <c r="S3087" s="16">
        <f t="shared" si="146"/>
        <v>41977.004976851851</v>
      </c>
    </row>
    <row r="3088" spans="1:19" ht="48" x14ac:dyDescent="0.2">
      <c r="A3088">
        <v>3086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44"/>
        <v>12</v>
      </c>
      <c r="O3088" t="s">
        <v>8284</v>
      </c>
      <c r="P3088">
        <f t="shared" si="145"/>
        <v>19.329999999999998</v>
      </c>
      <c r="Q3088" s="11" t="s">
        <v>8328</v>
      </c>
      <c r="R3088" t="s">
        <v>8355</v>
      </c>
      <c r="S3088" s="16">
        <f t="shared" si="146"/>
        <v>40939.948773148149</v>
      </c>
    </row>
    <row r="3089" spans="1:19" ht="16" x14ac:dyDescent="0.2">
      <c r="A3089">
        <v>3087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44"/>
        <v>58</v>
      </c>
      <c r="O3089" t="s">
        <v>8301</v>
      </c>
      <c r="P3089">
        <f t="shared" si="145"/>
        <v>58</v>
      </c>
      <c r="Q3089" s="11" t="s">
        <v>8324</v>
      </c>
      <c r="R3089" t="s">
        <v>8325</v>
      </c>
      <c r="S3089" s="16">
        <f t="shared" si="146"/>
        <v>42678.932083333333</v>
      </c>
    </row>
    <row r="3090" spans="1:19" ht="48" x14ac:dyDescent="0.2">
      <c r="A3090">
        <v>3088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44"/>
        <v>3</v>
      </c>
      <c r="O3090" t="s">
        <v>8303</v>
      </c>
      <c r="P3090">
        <f t="shared" si="145"/>
        <v>29</v>
      </c>
      <c r="Q3090" s="11" t="s">
        <v>8324</v>
      </c>
      <c r="R3090" t="s">
        <v>8336</v>
      </c>
      <c r="S3090" s="16">
        <f t="shared" si="146"/>
        <v>42138.798819444448</v>
      </c>
    </row>
    <row r="3091" spans="1:19" ht="48" x14ac:dyDescent="0.2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44"/>
        <v>1</v>
      </c>
      <c r="O3091" t="s">
        <v>8265</v>
      </c>
      <c r="P3091">
        <f t="shared" si="145"/>
        <v>38.33</v>
      </c>
      <c r="Q3091" s="11" t="s">
        <v>8322</v>
      </c>
      <c r="R3091" t="s">
        <v>8338</v>
      </c>
      <c r="S3091" s="16">
        <f t="shared" si="146"/>
        <v>42693.016180555554</v>
      </c>
    </row>
    <row r="3092" spans="1:19" ht="48" x14ac:dyDescent="0.2">
      <c r="A3092">
        <v>3090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44"/>
        <v>23</v>
      </c>
      <c r="O3092" t="s">
        <v>8270</v>
      </c>
      <c r="P3092">
        <f t="shared" si="145"/>
        <v>16.43</v>
      </c>
      <c r="Q3092" s="11" t="s">
        <v>8309</v>
      </c>
      <c r="R3092" t="s">
        <v>8343</v>
      </c>
      <c r="S3092" s="16">
        <f t="shared" si="146"/>
        <v>42070.677604166667</v>
      </c>
    </row>
    <row r="3093" spans="1:19" ht="48" x14ac:dyDescent="0.2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44"/>
        <v>10</v>
      </c>
      <c r="O3093" t="s">
        <v>8280</v>
      </c>
      <c r="P3093">
        <f t="shared" si="145"/>
        <v>23</v>
      </c>
      <c r="Q3093" s="11" t="s">
        <v>8317</v>
      </c>
      <c r="R3093" t="s">
        <v>8335</v>
      </c>
      <c r="S3093" s="16">
        <f t="shared" si="146"/>
        <v>40464.028182870366</v>
      </c>
    </row>
    <row r="3094" spans="1:19" ht="32" x14ac:dyDescent="0.2">
      <c r="A3094">
        <v>3092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44"/>
        <v>2</v>
      </c>
      <c r="O3094" t="s">
        <v>8280</v>
      </c>
      <c r="P3094">
        <f t="shared" si="145"/>
        <v>23</v>
      </c>
      <c r="Q3094" s="11" t="s">
        <v>8317</v>
      </c>
      <c r="R3094" t="s">
        <v>8335</v>
      </c>
      <c r="S3094" s="16">
        <f t="shared" si="146"/>
        <v>42430.747511574074</v>
      </c>
    </row>
    <row r="3095" spans="1:19" ht="48" x14ac:dyDescent="0.2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44"/>
        <v>2</v>
      </c>
      <c r="O3095" t="s">
        <v>8268</v>
      </c>
      <c r="P3095">
        <f t="shared" si="145"/>
        <v>12.67</v>
      </c>
      <c r="Q3095" s="11" t="s">
        <v>8322</v>
      </c>
      <c r="R3095" t="s">
        <v>8340</v>
      </c>
      <c r="S3095" s="16">
        <f t="shared" si="146"/>
        <v>41991.526655092588</v>
      </c>
    </row>
    <row r="3096" spans="1:19" ht="48" x14ac:dyDescent="0.2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44"/>
        <v>3</v>
      </c>
      <c r="O3096" t="s">
        <v>8277</v>
      </c>
      <c r="P3096">
        <f t="shared" si="145"/>
        <v>14.13</v>
      </c>
      <c r="Q3096" s="11" t="s">
        <v>8328</v>
      </c>
      <c r="R3096" t="s">
        <v>8329</v>
      </c>
      <c r="S3096" s="16">
        <f t="shared" si="146"/>
        <v>41179.32104166667</v>
      </c>
    </row>
    <row r="3097" spans="1:19" ht="48" x14ac:dyDescent="0.2">
      <c r="A3097">
        <v>3095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44"/>
        <v>3</v>
      </c>
      <c r="O3097" t="s">
        <v>8266</v>
      </c>
      <c r="P3097">
        <f t="shared" si="145"/>
        <v>15.71</v>
      </c>
      <c r="Q3097" s="11" t="s">
        <v>8322</v>
      </c>
      <c r="R3097" t="s">
        <v>8326</v>
      </c>
      <c r="S3097" s="16">
        <f t="shared" si="146"/>
        <v>42032.82576388889</v>
      </c>
    </row>
    <row r="3098" spans="1:19" ht="48" x14ac:dyDescent="0.2">
      <c r="A3098">
        <v>3096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44"/>
        <v>11</v>
      </c>
      <c r="O3098" t="s">
        <v>8291</v>
      </c>
      <c r="P3098">
        <f t="shared" si="145"/>
        <v>55</v>
      </c>
      <c r="Q3098" s="11" t="s">
        <v>8328</v>
      </c>
      <c r="R3098" t="s">
        <v>8331</v>
      </c>
      <c r="S3098" s="16">
        <f t="shared" si="146"/>
        <v>42559.814178240747</v>
      </c>
    </row>
    <row r="3099" spans="1:19" ht="16" x14ac:dyDescent="0.2">
      <c r="A3099">
        <v>3097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44"/>
        <v>1</v>
      </c>
      <c r="O3099" t="s">
        <v>8302</v>
      </c>
      <c r="P3099">
        <f t="shared" si="145"/>
        <v>55</v>
      </c>
      <c r="Q3099" s="11" t="s">
        <v>8312</v>
      </c>
      <c r="R3099" t="s">
        <v>8357</v>
      </c>
      <c r="S3099" s="16">
        <f t="shared" si="146"/>
        <v>42068.799039351856</v>
      </c>
    </row>
    <row r="3100" spans="1:19" ht="48" x14ac:dyDescent="0.2">
      <c r="A3100">
        <v>3098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44"/>
        <v>0</v>
      </c>
      <c r="O3100" t="s">
        <v>8303</v>
      </c>
      <c r="P3100">
        <f t="shared" si="145"/>
        <v>36.67</v>
      </c>
      <c r="Q3100" s="11" t="s">
        <v>8324</v>
      </c>
      <c r="R3100" t="s">
        <v>8336</v>
      </c>
      <c r="S3100" s="16">
        <f t="shared" si="146"/>
        <v>42013.424502314811</v>
      </c>
    </row>
    <row r="3101" spans="1:19" ht="48" x14ac:dyDescent="0.2">
      <c r="A3101">
        <v>3099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44"/>
        <v>2</v>
      </c>
      <c r="O3101" t="s">
        <v>8269</v>
      </c>
      <c r="P3101">
        <f t="shared" si="145"/>
        <v>18.329999999999998</v>
      </c>
      <c r="Q3101" s="11" t="s">
        <v>8324</v>
      </c>
      <c r="R3101" t="s">
        <v>8327</v>
      </c>
      <c r="S3101" s="16">
        <f t="shared" si="146"/>
        <v>42069.903437500005</v>
      </c>
    </row>
    <row r="3102" spans="1:19" ht="48" x14ac:dyDescent="0.2">
      <c r="A3102">
        <v>3100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44"/>
        <v>2</v>
      </c>
      <c r="O3102" t="s">
        <v>8269</v>
      </c>
      <c r="P3102">
        <f t="shared" si="145"/>
        <v>27.5</v>
      </c>
      <c r="Q3102" s="11" t="s">
        <v>8324</v>
      </c>
      <c r="R3102" t="s">
        <v>8327</v>
      </c>
      <c r="S3102" s="16">
        <f t="shared" si="146"/>
        <v>41991.022488425922</v>
      </c>
    </row>
    <row r="3103" spans="1:19" ht="48" x14ac:dyDescent="0.2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44"/>
        <v>22</v>
      </c>
      <c r="O3103" t="s">
        <v>8269</v>
      </c>
      <c r="P3103">
        <f t="shared" si="145"/>
        <v>55</v>
      </c>
      <c r="Q3103" s="11" t="s">
        <v>8324</v>
      </c>
      <c r="R3103" t="s">
        <v>8327</v>
      </c>
      <c r="S3103" s="16">
        <f t="shared" si="146"/>
        <v>41928.690138888887</v>
      </c>
    </row>
    <row r="3104" spans="1:19" ht="48" x14ac:dyDescent="0.2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44"/>
        <v>2</v>
      </c>
      <c r="O3104" t="s">
        <v>8280</v>
      </c>
      <c r="P3104">
        <f t="shared" si="145"/>
        <v>36.33</v>
      </c>
      <c r="Q3104" s="11" t="s">
        <v>8317</v>
      </c>
      <c r="R3104" t="s">
        <v>8335</v>
      </c>
      <c r="S3104" s="16">
        <f t="shared" si="146"/>
        <v>41704.16642361111</v>
      </c>
    </row>
    <row r="3105" spans="1:19" ht="48" x14ac:dyDescent="0.2">
      <c r="A3105">
        <v>3103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44"/>
        <v>1</v>
      </c>
      <c r="O3105" t="s">
        <v>8296</v>
      </c>
      <c r="P3105">
        <f t="shared" si="145"/>
        <v>108</v>
      </c>
      <c r="Q3105" s="11" t="s">
        <v>8320</v>
      </c>
      <c r="R3105" t="s">
        <v>8321</v>
      </c>
      <c r="S3105" s="16">
        <f t="shared" si="146"/>
        <v>42804.034120370372</v>
      </c>
    </row>
    <row r="3106" spans="1:19" ht="16" x14ac:dyDescent="0.2">
      <c r="A3106">
        <v>3104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44"/>
        <v>1</v>
      </c>
      <c r="O3106" t="s">
        <v>8270</v>
      </c>
      <c r="P3106">
        <f t="shared" si="145"/>
        <v>15.43</v>
      </c>
      <c r="Q3106" s="11" t="s">
        <v>8309</v>
      </c>
      <c r="R3106" t="s">
        <v>8343</v>
      </c>
      <c r="S3106" s="16">
        <f t="shared" si="146"/>
        <v>42094.101145833338</v>
      </c>
    </row>
    <row r="3107" spans="1:19" ht="32" x14ac:dyDescent="0.2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44"/>
        <v>4</v>
      </c>
      <c r="O3107" t="s">
        <v>8283</v>
      </c>
      <c r="P3107">
        <f t="shared" si="145"/>
        <v>26.75</v>
      </c>
      <c r="Q3107" s="11" t="s">
        <v>8314</v>
      </c>
      <c r="R3107" t="s">
        <v>8315</v>
      </c>
      <c r="S3107" s="16">
        <f t="shared" si="146"/>
        <v>41973.740335648152</v>
      </c>
    </row>
    <row r="3108" spans="1:19" ht="48" x14ac:dyDescent="0.2">
      <c r="A3108">
        <v>3106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44"/>
        <v>0</v>
      </c>
      <c r="O3108" t="s">
        <v>8270</v>
      </c>
      <c r="P3108">
        <f t="shared" si="145"/>
        <v>53</v>
      </c>
      <c r="Q3108" s="11" t="s">
        <v>8309</v>
      </c>
      <c r="R3108" t="s">
        <v>8343</v>
      </c>
      <c r="S3108" s="16">
        <f t="shared" si="146"/>
        <v>42192.816238425927</v>
      </c>
    </row>
    <row r="3109" spans="1:19" ht="48" x14ac:dyDescent="0.2">
      <c r="A3109">
        <v>3107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44"/>
        <v>1</v>
      </c>
      <c r="O3109" t="s">
        <v>8271</v>
      </c>
      <c r="P3109">
        <f t="shared" si="145"/>
        <v>26.5</v>
      </c>
      <c r="Q3109" s="11" t="s">
        <v>8309</v>
      </c>
      <c r="R3109" t="s">
        <v>8311</v>
      </c>
      <c r="S3109" s="16">
        <f t="shared" si="146"/>
        <v>41836.847615740742</v>
      </c>
    </row>
    <row r="3110" spans="1:19" ht="80" x14ac:dyDescent="0.2">
      <c r="A3110">
        <v>3108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44"/>
        <v>1</v>
      </c>
      <c r="O3110" t="s">
        <v>8271</v>
      </c>
      <c r="P3110">
        <f t="shared" si="145"/>
        <v>35.33</v>
      </c>
      <c r="Q3110" s="11" t="s">
        <v>8309</v>
      </c>
      <c r="R3110" t="s">
        <v>8311</v>
      </c>
      <c r="S3110" s="16">
        <f t="shared" si="146"/>
        <v>42061.11583333333</v>
      </c>
    </row>
    <row r="3111" spans="1:19" ht="48" x14ac:dyDescent="0.2">
      <c r="A3111">
        <v>3109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44"/>
        <v>0</v>
      </c>
      <c r="O3111" t="s">
        <v>8271</v>
      </c>
      <c r="P3111">
        <f t="shared" si="145"/>
        <v>26.5</v>
      </c>
      <c r="Q3111" s="11" t="s">
        <v>8309</v>
      </c>
      <c r="R3111" t="s">
        <v>8311</v>
      </c>
      <c r="S3111" s="16">
        <f t="shared" si="146"/>
        <v>42115.656539351854</v>
      </c>
    </row>
    <row r="3112" spans="1:19" ht="32" x14ac:dyDescent="0.2">
      <c r="A3112">
        <v>3110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44"/>
        <v>424</v>
      </c>
      <c r="O3112" t="s">
        <v>8274</v>
      </c>
      <c r="P3112">
        <f t="shared" si="145"/>
        <v>21.2</v>
      </c>
      <c r="Q3112" s="11" t="s">
        <v>8328</v>
      </c>
      <c r="R3112" t="s">
        <v>8332</v>
      </c>
      <c r="S3112" s="16">
        <f t="shared" si="146"/>
        <v>42141.762800925921</v>
      </c>
    </row>
    <row r="3113" spans="1:19" ht="48" x14ac:dyDescent="0.2">
      <c r="A3113">
        <v>3111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44"/>
        <v>1</v>
      </c>
      <c r="O3113" t="s">
        <v>8299</v>
      </c>
      <c r="P3113">
        <f t="shared" si="145"/>
        <v>17.670000000000002</v>
      </c>
      <c r="Q3113" s="11" t="s">
        <v>8309</v>
      </c>
      <c r="R3113" t="s">
        <v>8316</v>
      </c>
      <c r="S3113" s="16">
        <f t="shared" si="146"/>
        <v>42408.714814814812</v>
      </c>
    </row>
    <row r="3114" spans="1:19" ht="48" x14ac:dyDescent="0.2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44"/>
        <v>0</v>
      </c>
      <c r="O3114" t="s">
        <v>8271</v>
      </c>
      <c r="P3114">
        <f t="shared" si="145"/>
        <v>26.25</v>
      </c>
      <c r="Q3114" s="11" t="s">
        <v>8309</v>
      </c>
      <c r="R3114" t="s">
        <v>8311</v>
      </c>
      <c r="S3114" s="16">
        <f t="shared" si="146"/>
        <v>42384.680925925932</v>
      </c>
    </row>
    <row r="3115" spans="1:19" ht="32" x14ac:dyDescent="0.2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44"/>
        <v>0</v>
      </c>
      <c r="O3115" t="s">
        <v>8285</v>
      </c>
      <c r="P3115">
        <f t="shared" si="145"/>
        <v>6.18</v>
      </c>
      <c r="Q3115" s="11" t="s">
        <v>8312</v>
      </c>
      <c r="R3115" t="s">
        <v>8349</v>
      </c>
      <c r="S3115" s="16">
        <f t="shared" si="146"/>
        <v>41941.680567129632</v>
      </c>
    </row>
    <row r="3116" spans="1:19" ht="48" x14ac:dyDescent="0.2">
      <c r="A3116">
        <v>3114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44"/>
        <v>2</v>
      </c>
      <c r="O3116" t="s">
        <v>8273</v>
      </c>
      <c r="P3116">
        <f t="shared" si="145"/>
        <v>17.5</v>
      </c>
      <c r="Q3116" s="11" t="s">
        <v>8312</v>
      </c>
      <c r="R3116" t="s">
        <v>8353</v>
      </c>
      <c r="S3116" s="16">
        <f t="shared" si="146"/>
        <v>41550.922974537039</v>
      </c>
    </row>
    <row r="3117" spans="1:19" ht="48" x14ac:dyDescent="0.2">
      <c r="A3117">
        <v>3115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44"/>
        <v>11</v>
      </c>
      <c r="O3117" t="s">
        <v>8302</v>
      </c>
      <c r="P3117">
        <f t="shared" si="145"/>
        <v>52.5</v>
      </c>
      <c r="Q3117" s="11" t="s">
        <v>8312</v>
      </c>
      <c r="R3117" t="s">
        <v>8357</v>
      </c>
      <c r="S3117" s="16">
        <f t="shared" si="146"/>
        <v>42524.36650462963</v>
      </c>
    </row>
    <row r="3118" spans="1:19" ht="48" x14ac:dyDescent="0.2">
      <c r="A3118">
        <v>3116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44"/>
        <v>0</v>
      </c>
      <c r="O3118" t="s">
        <v>8301</v>
      </c>
      <c r="P3118">
        <f t="shared" si="145"/>
        <v>52.5</v>
      </c>
      <c r="Q3118" s="11" t="s">
        <v>8324</v>
      </c>
      <c r="R3118" t="s">
        <v>8325</v>
      </c>
      <c r="S3118" s="16">
        <f t="shared" si="146"/>
        <v>42766.956921296296</v>
      </c>
    </row>
    <row r="3119" spans="1:19" ht="48" x14ac:dyDescent="0.2">
      <c r="A3119">
        <v>3117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44"/>
        <v>1</v>
      </c>
      <c r="O3119" t="s">
        <v>8269</v>
      </c>
      <c r="P3119">
        <f t="shared" si="145"/>
        <v>52.5</v>
      </c>
      <c r="Q3119" s="11" t="s">
        <v>8324</v>
      </c>
      <c r="R3119" t="s">
        <v>8327</v>
      </c>
      <c r="S3119" s="16">
        <f t="shared" si="146"/>
        <v>41856.672152777777</v>
      </c>
    </row>
    <row r="3120" spans="1:19" ht="48" x14ac:dyDescent="0.2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44"/>
        <v>2</v>
      </c>
      <c r="O3120" t="s">
        <v>8280</v>
      </c>
      <c r="P3120">
        <f t="shared" si="145"/>
        <v>34.67</v>
      </c>
      <c r="Q3120" s="11" t="s">
        <v>8317</v>
      </c>
      <c r="R3120" t="s">
        <v>8335</v>
      </c>
      <c r="S3120" s="16">
        <f t="shared" si="146"/>
        <v>41361.886469907404</v>
      </c>
    </row>
    <row r="3121" spans="1:19" ht="32" x14ac:dyDescent="0.2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44"/>
        <v>1</v>
      </c>
      <c r="O3121" t="s">
        <v>8292</v>
      </c>
      <c r="P3121">
        <f t="shared" si="145"/>
        <v>17</v>
      </c>
      <c r="Q3121" s="11" t="s">
        <v>8309</v>
      </c>
      <c r="R3121" t="s">
        <v>8319</v>
      </c>
      <c r="S3121" s="16">
        <f t="shared" si="146"/>
        <v>42656.717303240745</v>
      </c>
    </row>
    <row r="3122" spans="1:19" ht="48" x14ac:dyDescent="0.2">
      <c r="A3122">
        <v>3120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44"/>
        <v>1</v>
      </c>
      <c r="O3122" t="s">
        <v>8303</v>
      </c>
      <c r="P3122">
        <f t="shared" si="145"/>
        <v>12.75</v>
      </c>
      <c r="Q3122" s="11" t="s">
        <v>8324</v>
      </c>
      <c r="R3122" t="s">
        <v>8336</v>
      </c>
      <c r="S3122" s="16">
        <f t="shared" si="146"/>
        <v>42018.94049768518</v>
      </c>
    </row>
    <row r="3123" spans="1:19" ht="48" x14ac:dyDescent="0.2">
      <c r="A3123">
        <v>3121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44"/>
        <v>144</v>
      </c>
      <c r="O3123" t="s">
        <v>8271</v>
      </c>
      <c r="P3123">
        <f t="shared" si="145"/>
        <v>50.5</v>
      </c>
      <c r="Q3123" s="11" t="s">
        <v>8309</v>
      </c>
      <c r="R3123" t="s">
        <v>8311</v>
      </c>
      <c r="S3123" s="16">
        <f t="shared" si="146"/>
        <v>42683.420312500006</v>
      </c>
    </row>
    <row r="3124" spans="1:19" ht="48" x14ac:dyDescent="0.2">
      <c r="A3124">
        <v>3122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44"/>
        <v>2</v>
      </c>
      <c r="O3124" t="s">
        <v>8276</v>
      </c>
      <c r="P3124">
        <f t="shared" si="145"/>
        <v>50.5</v>
      </c>
      <c r="Q3124" s="11" t="s">
        <v>8328</v>
      </c>
      <c r="R3124" t="s">
        <v>8351</v>
      </c>
      <c r="S3124" s="16">
        <f t="shared" si="146"/>
        <v>42599.965324074074</v>
      </c>
    </row>
    <row r="3125" spans="1:19" ht="48" x14ac:dyDescent="0.2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44"/>
        <v>13</v>
      </c>
      <c r="O3125" t="s">
        <v>8287</v>
      </c>
      <c r="P3125">
        <f t="shared" si="145"/>
        <v>14.43</v>
      </c>
      <c r="Q3125" s="11" t="s">
        <v>8314</v>
      </c>
      <c r="R3125" t="s">
        <v>8356</v>
      </c>
      <c r="S3125" s="16">
        <f t="shared" si="146"/>
        <v>42472.449467592596</v>
      </c>
    </row>
    <row r="3126" spans="1:19" ht="48" x14ac:dyDescent="0.2">
      <c r="A3126">
        <v>3124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44"/>
        <v>3</v>
      </c>
      <c r="O3126" t="s">
        <v>8269</v>
      </c>
      <c r="P3126">
        <f t="shared" si="145"/>
        <v>50.5</v>
      </c>
      <c r="Q3126" s="11" t="s">
        <v>8324</v>
      </c>
      <c r="R3126" t="s">
        <v>8327</v>
      </c>
      <c r="S3126" s="16">
        <f t="shared" si="146"/>
        <v>42615.142870370371</v>
      </c>
    </row>
    <row r="3127" spans="1:19" ht="48" x14ac:dyDescent="0.2">
      <c r="A3127">
        <v>3125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44"/>
        <v>2</v>
      </c>
      <c r="O3127" t="s">
        <v>8266</v>
      </c>
      <c r="P3127">
        <f t="shared" si="145"/>
        <v>100</v>
      </c>
      <c r="Q3127" s="11" t="s">
        <v>8322</v>
      </c>
      <c r="R3127" t="s">
        <v>8326</v>
      </c>
      <c r="S3127" s="16">
        <f t="shared" si="146"/>
        <v>42079.628344907411</v>
      </c>
    </row>
    <row r="3128" spans="1:19" ht="32" x14ac:dyDescent="0.2">
      <c r="A3128">
        <v>3126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44"/>
        <v>2</v>
      </c>
      <c r="O3128" t="s">
        <v>8270</v>
      </c>
      <c r="P3128">
        <f t="shared" si="145"/>
        <v>100</v>
      </c>
      <c r="Q3128" s="11" t="s">
        <v>8309</v>
      </c>
      <c r="R3128" t="s">
        <v>8343</v>
      </c>
      <c r="S3128" s="16">
        <f t="shared" si="146"/>
        <v>42073.798171296294</v>
      </c>
    </row>
    <row r="3129" spans="1:19" ht="16" x14ac:dyDescent="0.2">
      <c r="A3129">
        <v>3127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44"/>
        <v>1</v>
      </c>
      <c r="O3129" t="s">
        <v>8276</v>
      </c>
      <c r="P3129">
        <f t="shared" si="145"/>
        <v>100</v>
      </c>
      <c r="Q3129" s="11" t="s">
        <v>8328</v>
      </c>
      <c r="R3129" t="s">
        <v>8351</v>
      </c>
      <c r="S3129" s="16">
        <f t="shared" si="146"/>
        <v>41227.641724537039</v>
      </c>
    </row>
    <row r="3130" spans="1:19" ht="48" x14ac:dyDescent="0.2">
      <c r="A3130">
        <v>3128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44"/>
        <v>3</v>
      </c>
      <c r="O3130" t="s">
        <v>8280</v>
      </c>
      <c r="P3130">
        <f t="shared" si="145"/>
        <v>10</v>
      </c>
      <c r="Q3130" s="11" t="s">
        <v>8317</v>
      </c>
      <c r="R3130" t="s">
        <v>8335</v>
      </c>
      <c r="S3130" s="16">
        <f t="shared" si="146"/>
        <v>42384.110775462963</v>
      </c>
    </row>
    <row r="3131" spans="1:19" ht="32" x14ac:dyDescent="0.2">
      <c r="A3131">
        <v>3129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44"/>
        <v>0</v>
      </c>
      <c r="O3131" t="s">
        <v>8282</v>
      </c>
      <c r="P3131">
        <f t="shared" si="145"/>
        <v>100</v>
      </c>
      <c r="Q3131" s="11" t="s">
        <v>8320</v>
      </c>
      <c r="R3131" t="s">
        <v>8346</v>
      </c>
      <c r="S3131" s="16">
        <f t="shared" si="146"/>
        <v>41854.747592592597</v>
      </c>
    </row>
    <row r="3132" spans="1:19" ht="48" x14ac:dyDescent="0.2">
      <c r="A3132">
        <v>3130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44"/>
        <v>0</v>
      </c>
      <c r="O3132" t="s">
        <v>8282</v>
      </c>
      <c r="P3132">
        <f t="shared" si="145"/>
        <v>50</v>
      </c>
      <c r="Q3132" s="11" t="s">
        <v>8320</v>
      </c>
      <c r="R3132" t="s">
        <v>8346</v>
      </c>
      <c r="S3132" s="16">
        <f t="shared" si="146"/>
        <v>42124.893182870372</v>
      </c>
    </row>
    <row r="3133" spans="1:19" ht="48" x14ac:dyDescent="0.2">
      <c r="A3133">
        <v>3131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44"/>
        <v>4</v>
      </c>
      <c r="O3133" t="s">
        <v>8282</v>
      </c>
      <c r="P3133">
        <f t="shared" si="145"/>
        <v>33.33</v>
      </c>
      <c r="Q3133" s="11" t="s">
        <v>8320</v>
      </c>
      <c r="R3133" t="s">
        <v>8346</v>
      </c>
      <c r="S3133" s="16">
        <f t="shared" si="146"/>
        <v>42656.86137731481</v>
      </c>
    </row>
    <row r="3134" spans="1:19" ht="48" x14ac:dyDescent="0.2">
      <c r="A3134">
        <v>3132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44"/>
        <v>0</v>
      </c>
      <c r="O3134" t="s">
        <v>8271</v>
      </c>
      <c r="P3134">
        <f t="shared" si="145"/>
        <v>100</v>
      </c>
      <c r="Q3134" s="11" t="s">
        <v>8309</v>
      </c>
      <c r="R3134" t="s">
        <v>8311</v>
      </c>
      <c r="S3134" s="16">
        <f t="shared" si="146"/>
        <v>42172.816423611104</v>
      </c>
    </row>
    <row r="3135" spans="1:19" ht="48" x14ac:dyDescent="0.2">
      <c r="A3135">
        <v>3133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44"/>
        <v>5</v>
      </c>
      <c r="O3135" t="s">
        <v>8285</v>
      </c>
      <c r="P3135">
        <f t="shared" si="145"/>
        <v>100</v>
      </c>
      <c r="Q3135" s="11" t="s">
        <v>8312</v>
      </c>
      <c r="R3135" t="s">
        <v>8349</v>
      </c>
      <c r="S3135" s="16">
        <f t="shared" si="146"/>
        <v>42360.437152777777</v>
      </c>
    </row>
    <row r="3136" spans="1:19" ht="48" x14ac:dyDescent="0.2">
      <c r="A3136">
        <v>3134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44"/>
        <v>0</v>
      </c>
      <c r="O3136" t="s">
        <v>8285</v>
      </c>
      <c r="P3136">
        <f t="shared" si="145"/>
        <v>100</v>
      </c>
      <c r="Q3136" s="11" t="s">
        <v>8312</v>
      </c>
      <c r="R3136" t="s">
        <v>8349</v>
      </c>
      <c r="S3136" s="16">
        <f t="shared" si="146"/>
        <v>42340.360312500001</v>
      </c>
    </row>
    <row r="3137" spans="1:19" ht="32" x14ac:dyDescent="0.2">
      <c r="A3137">
        <v>3135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44"/>
        <v>8</v>
      </c>
      <c r="O3137" t="s">
        <v>8273</v>
      </c>
      <c r="P3137">
        <f t="shared" si="145"/>
        <v>100</v>
      </c>
      <c r="Q3137" s="11" t="s">
        <v>8312</v>
      </c>
      <c r="R3137" t="s">
        <v>8353</v>
      </c>
      <c r="S3137" s="16">
        <f t="shared" si="146"/>
        <v>41991.713460648149</v>
      </c>
    </row>
    <row r="3138" spans="1:19" ht="48" x14ac:dyDescent="0.2">
      <c r="A3138">
        <v>3136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ref="N3138:N3201" si="147" xml:space="preserve"> ROUND(E3138/D3138*100,0)</f>
        <v>4</v>
      </c>
      <c r="O3138" t="s">
        <v>8287</v>
      </c>
      <c r="P3138">
        <f t="shared" ref="P3138:P3201" si="148">IFERROR(ROUND(E3138/L3138,2),0)</f>
        <v>100</v>
      </c>
      <c r="Q3138" s="11" t="s">
        <v>8314</v>
      </c>
      <c r="R3138" t="s">
        <v>8356</v>
      </c>
      <c r="S3138" s="16">
        <f t="shared" ref="S3138:S3201" si="149">(((J3138/60)/60)/24)+DATE(1970,1,1)</f>
        <v>41871.65315972222</v>
      </c>
    </row>
    <row r="3139" spans="1:19" ht="48" x14ac:dyDescent="0.2">
      <c r="A3139">
        <v>3137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47"/>
        <v>3</v>
      </c>
      <c r="O3139" t="s">
        <v>8288</v>
      </c>
      <c r="P3139">
        <f t="shared" si="148"/>
        <v>100</v>
      </c>
      <c r="Q3139" s="11" t="s">
        <v>8312</v>
      </c>
      <c r="R3139" t="s">
        <v>8350</v>
      </c>
      <c r="S3139" s="16">
        <f t="shared" si="149"/>
        <v>40672.729872685188</v>
      </c>
    </row>
    <row r="3140" spans="1:19" ht="48" x14ac:dyDescent="0.2">
      <c r="A3140">
        <v>3138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147"/>
        <v>0</v>
      </c>
      <c r="O3140" t="s">
        <v>8270</v>
      </c>
      <c r="P3140">
        <f t="shared" si="148"/>
        <v>50</v>
      </c>
      <c r="Q3140" s="11" t="s">
        <v>8309</v>
      </c>
      <c r="R3140" t="s">
        <v>8343</v>
      </c>
      <c r="S3140" s="16">
        <f t="shared" si="149"/>
        <v>42063.721817129626</v>
      </c>
    </row>
    <row r="3141" spans="1:19" ht="48" x14ac:dyDescent="0.2">
      <c r="A3141">
        <v>3139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47"/>
        <v>1</v>
      </c>
      <c r="O3141" t="s">
        <v>8282</v>
      </c>
      <c r="P3141">
        <f t="shared" si="148"/>
        <v>100</v>
      </c>
      <c r="Q3141" s="11" t="s">
        <v>8320</v>
      </c>
      <c r="R3141" t="s">
        <v>8346</v>
      </c>
      <c r="S3141" s="16">
        <f t="shared" si="149"/>
        <v>42440.650335648148</v>
      </c>
    </row>
    <row r="3142" spans="1:19" ht="48" x14ac:dyDescent="0.2">
      <c r="A3142">
        <v>3140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47"/>
        <v>2</v>
      </c>
      <c r="O3142" t="s">
        <v>8302</v>
      </c>
      <c r="P3142">
        <f t="shared" si="148"/>
        <v>25</v>
      </c>
      <c r="Q3142" s="11" t="s">
        <v>8312</v>
      </c>
      <c r="R3142" t="s">
        <v>8357</v>
      </c>
      <c r="S3142" s="16">
        <f t="shared" si="149"/>
        <v>40736.668032407404</v>
      </c>
    </row>
    <row r="3143" spans="1:19" ht="32" x14ac:dyDescent="0.2">
      <c r="A3143">
        <v>3141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47"/>
        <v>1</v>
      </c>
      <c r="O3143" t="s">
        <v>8301</v>
      </c>
      <c r="P3143">
        <f t="shared" si="148"/>
        <v>100</v>
      </c>
      <c r="Q3143" s="11" t="s">
        <v>8324</v>
      </c>
      <c r="R3143" t="s">
        <v>8325</v>
      </c>
      <c r="S3143" s="16">
        <f t="shared" si="149"/>
        <v>42132.9143287037</v>
      </c>
    </row>
    <row r="3144" spans="1:19" ht="48" x14ac:dyDescent="0.2">
      <c r="A3144">
        <v>3142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47"/>
        <v>100</v>
      </c>
      <c r="O3144" t="s">
        <v>8269</v>
      </c>
      <c r="P3144">
        <f t="shared" si="148"/>
        <v>20</v>
      </c>
      <c r="Q3144" s="11" t="s">
        <v>8324</v>
      </c>
      <c r="R3144" t="s">
        <v>8327</v>
      </c>
      <c r="S3144" s="16">
        <f t="shared" si="149"/>
        <v>42649.54923611111</v>
      </c>
    </row>
    <row r="3145" spans="1:19" ht="48" x14ac:dyDescent="0.2">
      <c r="A3145">
        <v>3143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47"/>
        <v>20</v>
      </c>
      <c r="O3145" t="s">
        <v>8303</v>
      </c>
      <c r="P3145">
        <f t="shared" si="148"/>
        <v>100</v>
      </c>
      <c r="Q3145" s="11" t="s">
        <v>8324</v>
      </c>
      <c r="R3145" t="s">
        <v>8336</v>
      </c>
      <c r="S3145" s="16">
        <f t="shared" si="149"/>
        <v>41946.936909722222</v>
      </c>
    </row>
    <row r="3146" spans="1:19" ht="48" x14ac:dyDescent="0.2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47"/>
        <v>10</v>
      </c>
      <c r="O3146" t="s">
        <v>8269</v>
      </c>
      <c r="P3146">
        <f t="shared" si="148"/>
        <v>100</v>
      </c>
      <c r="Q3146" s="11" t="s">
        <v>8324</v>
      </c>
      <c r="R3146" t="s">
        <v>8327</v>
      </c>
      <c r="S3146" s="16">
        <f t="shared" si="149"/>
        <v>42203.677766203706</v>
      </c>
    </row>
    <row r="3147" spans="1:19" ht="48" x14ac:dyDescent="0.2">
      <c r="A3147">
        <v>3145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47"/>
        <v>2</v>
      </c>
      <c r="O3147" t="s">
        <v>8269</v>
      </c>
      <c r="P3147">
        <f t="shared" si="148"/>
        <v>25</v>
      </c>
      <c r="Q3147" s="11" t="s">
        <v>8324</v>
      </c>
      <c r="R3147" t="s">
        <v>8327</v>
      </c>
      <c r="S3147" s="16">
        <f t="shared" si="149"/>
        <v>41858.214629629627</v>
      </c>
    </row>
    <row r="3148" spans="1:19" ht="16" x14ac:dyDescent="0.2">
      <c r="A3148">
        <v>3146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47"/>
        <v>5</v>
      </c>
      <c r="O3148" t="s">
        <v>8269</v>
      </c>
      <c r="P3148">
        <f t="shared" si="148"/>
        <v>100</v>
      </c>
      <c r="Q3148" s="11" t="s">
        <v>8324</v>
      </c>
      <c r="R3148" t="s">
        <v>8327</v>
      </c>
      <c r="S3148" s="16">
        <f t="shared" si="149"/>
        <v>41914.590011574073</v>
      </c>
    </row>
    <row r="3149" spans="1:19" ht="32" x14ac:dyDescent="0.2">
      <c r="A3149">
        <v>3147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47"/>
        <v>20</v>
      </c>
      <c r="O3149" t="s">
        <v>8269</v>
      </c>
      <c r="P3149">
        <f t="shared" si="148"/>
        <v>100</v>
      </c>
      <c r="Q3149" s="11" t="s">
        <v>8324</v>
      </c>
      <c r="R3149" t="s">
        <v>8327</v>
      </c>
      <c r="S3149" s="16">
        <f t="shared" si="149"/>
        <v>42125.644467592589</v>
      </c>
    </row>
    <row r="3150" spans="1:19" ht="48" x14ac:dyDescent="0.2">
      <c r="A3150">
        <v>3148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47"/>
        <v>17</v>
      </c>
      <c r="O3150" t="s">
        <v>8269</v>
      </c>
      <c r="P3150">
        <f t="shared" si="148"/>
        <v>33.33</v>
      </c>
      <c r="Q3150" s="11" t="s">
        <v>8324</v>
      </c>
      <c r="R3150" t="s">
        <v>8327</v>
      </c>
      <c r="S3150" s="16">
        <f t="shared" si="149"/>
        <v>42057.190960648149</v>
      </c>
    </row>
    <row r="3151" spans="1:19" ht="48" x14ac:dyDescent="0.2">
      <c r="A3151">
        <v>3149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47"/>
        <v>10</v>
      </c>
      <c r="O3151" t="s">
        <v>8269</v>
      </c>
      <c r="P3151">
        <f t="shared" si="148"/>
        <v>16.670000000000002</v>
      </c>
      <c r="Q3151" s="11" t="s">
        <v>8324</v>
      </c>
      <c r="R3151" t="s">
        <v>8327</v>
      </c>
      <c r="S3151" s="16">
        <f t="shared" si="149"/>
        <v>42188.83293981482</v>
      </c>
    </row>
    <row r="3152" spans="1:19" ht="48" x14ac:dyDescent="0.2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47"/>
        <v>1</v>
      </c>
      <c r="O3152" t="s">
        <v>8269</v>
      </c>
      <c r="P3152">
        <f t="shared" si="148"/>
        <v>24</v>
      </c>
      <c r="Q3152" s="11" t="s">
        <v>8324</v>
      </c>
      <c r="R3152" t="s">
        <v>8327</v>
      </c>
      <c r="S3152" s="16">
        <f t="shared" si="149"/>
        <v>42802.718784722223</v>
      </c>
    </row>
    <row r="3153" spans="1:19" ht="48" x14ac:dyDescent="0.2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47"/>
        <v>1</v>
      </c>
      <c r="O3153" t="s">
        <v>8271</v>
      </c>
      <c r="P3153">
        <f t="shared" si="148"/>
        <v>10.56</v>
      </c>
      <c r="Q3153" s="11" t="s">
        <v>8309</v>
      </c>
      <c r="R3153" t="s">
        <v>8311</v>
      </c>
      <c r="S3153" s="16">
        <f t="shared" si="149"/>
        <v>42636.645358796297</v>
      </c>
    </row>
    <row r="3154" spans="1:19" ht="48" x14ac:dyDescent="0.2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47"/>
        <v>2</v>
      </c>
      <c r="O3154" t="s">
        <v>8269</v>
      </c>
      <c r="P3154">
        <f t="shared" si="148"/>
        <v>15.83</v>
      </c>
      <c r="Q3154" s="11" t="s">
        <v>8324</v>
      </c>
      <c r="R3154" t="s">
        <v>8327</v>
      </c>
      <c r="S3154" s="16">
        <f t="shared" si="149"/>
        <v>41781.045173611114</v>
      </c>
    </row>
    <row r="3155" spans="1:19" ht="48" x14ac:dyDescent="0.2">
      <c r="A3155">
        <v>3153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47"/>
        <v>6</v>
      </c>
      <c r="O3155" t="s">
        <v>8269</v>
      </c>
      <c r="P3155">
        <f t="shared" si="148"/>
        <v>9.5</v>
      </c>
      <c r="Q3155" s="11" t="s">
        <v>8324</v>
      </c>
      <c r="R3155" t="s">
        <v>8327</v>
      </c>
      <c r="S3155" s="16">
        <f t="shared" si="149"/>
        <v>41920.963472222218</v>
      </c>
    </row>
    <row r="3156" spans="1:19" ht="48" x14ac:dyDescent="0.2">
      <c r="A3156">
        <v>3154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47"/>
        <v>3</v>
      </c>
      <c r="O3156" t="s">
        <v>8269</v>
      </c>
      <c r="P3156">
        <f t="shared" si="148"/>
        <v>23.75</v>
      </c>
      <c r="Q3156" s="11" t="s">
        <v>8324</v>
      </c>
      <c r="R3156" t="s">
        <v>8327</v>
      </c>
      <c r="S3156" s="16">
        <f t="shared" si="149"/>
        <v>42446.060694444444</v>
      </c>
    </row>
    <row r="3157" spans="1:19" ht="48" x14ac:dyDescent="0.2">
      <c r="A3157">
        <v>3155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47"/>
        <v>4</v>
      </c>
      <c r="O3157" t="s">
        <v>8287</v>
      </c>
      <c r="P3157">
        <f t="shared" si="148"/>
        <v>23.5</v>
      </c>
      <c r="Q3157" s="11" t="s">
        <v>8314</v>
      </c>
      <c r="R3157" t="s">
        <v>8356</v>
      </c>
      <c r="S3157" s="16">
        <f t="shared" si="149"/>
        <v>41936.020752314813</v>
      </c>
    </row>
    <row r="3158" spans="1:19" ht="48" x14ac:dyDescent="0.2">
      <c r="A3158">
        <v>3156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47"/>
        <v>3</v>
      </c>
      <c r="O3158" t="s">
        <v>8269</v>
      </c>
      <c r="P3158">
        <f t="shared" si="148"/>
        <v>15.67</v>
      </c>
      <c r="Q3158" s="11" t="s">
        <v>8324</v>
      </c>
      <c r="R3158" t="s">
        <v>8327</v>
      </c>
      <c r="S3158" s="16">
        <f t="shared" si="149"/>
        <v>42029.135879629626</v>
      </c>
    </row>
    <row r="3159" spans="1:19" ht="32" x14ac:dyDescent="0.2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47"/>
        <v>9</v>
      </c>
      <c r="O3159" t="s">
        <v>8289</v>
      </c>
      <c r="P3159">
        <f t="shared" si="148"/>
        <v>31</v>
      </c>
      <c r="Q3159" s="11" t="s">
        <v>8314</v>
      </c>
      <c r="R3159" t="s">
        <v>8352</v>
      </c>
      <c r="S3159" s="16">
        <f t="shared" si="149"/>
        <v>42246.789965277778</v>
      </c>
    </row>
    <row r="3160" spans="1:19" ht="48" x14ac:dyDescent="0.2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47"/>
        <v>1</v>
      </c>
      <c r="O3160" t="s">
        <v>8265</v>
      </c>
      <c r="P3160">
        <f t="shared" si="148"/>
        <v>15.33</v>
      </c>
      <c r="Q3160" s="11" t="s">
        <v>8322</v>
      </c>
      <c r="R3160" t="s">
        <v>8338</v>
      </c>
      <c r="S3160" s="16">
        <f t="shared" si="149"/>
        <v>41968.172106481477</v>
      </c>
    </row>
    <row r="3161" spans="1:19" ht="48" x14ac:dyDescent="0.2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47"/>
        <v>0</v>
      </c>
      <c r="O3161" t="s">
        <v>8299</v>
      </c>
      <c r="P3161">
        <f t="shared" si="148"/>
        <v>22.75</v>
      </c>
      <c r="Q3161" s="11" t="s">
        <v>8309</v>
      </c>
      <c r="R3161" t="s">
        <v>8316</v>
      </c>
      <c r="S3161" s="16">
        <f t="shared" si="149"/>
        <v>42551.884189814817</v>
      </c>
    </row>
    <row r="3162" spans="1:19" ht="48" x14ac:dyDescent="0.2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47"/>
        <v>0</v>
      </c>
      <c r="O3162" t="s">
        <v>8270</v>
      </c>
      <c r="P3162">
        <f t="shared" si="148"/>
        <v>90</v>
      </c>
      <c r="Q3162" s="11" t="s">
        <v>8309</v>
      </c>
      <c r="R3162" t="s">
        <v>8343</v>
      </c>
      <c r="S3162" s="16">
        <f t="shared" si="149"/>
        <v>42384.306840277779</v>
      </c>
    </row>
    <row r="3163" spans="1:19" ht="48" x14ac:dyDescent="0.2">
      <c r="A3163">
        <v>3161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47"/>
        <v>1</v>
      </c>
      <c r="O3163" t="s">
        <v>8271</v>
      </c>
      <c r="P3163">
        <f t="shared" si="148"/>
        <v>22.5</v>
      </c>
      <c r="Q3163" s="11" t="s">
        <v>8309</v>
      </c>
      <c r="R3163" t="s">
        <v>8311</v>
      </c>
      <c r="S3163" s="16">
        <f t="shared" si="149"/>
        <v>42752.845451388886</v>
      </c>
    </row>
    <row r="3164" spans="1:19" ht="32" x14ac:dyDescent="0.2">
      <c r="A3164">
        <v>3162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47"/>
        <v>5</v>
      </c>
      <c r="O3164" t="s">
        <v>8276</v>
      </c>
      <c r="P3164">
        <f t="shared" si="148"/>
        <v>18</v>
      </c>
      <c r="Q3164" s="11" t="s">
        <v>8328</v>
      </c>
      <c r="R3164" t="s">
        <v>8351</v>
      </c>
      <c r="S3164" s="16">
        <f t="shared" si="149"/>
        <v>40921.117662037039</v>
      </c>
    </row>
    <row r="3165" spans="1:19" ht="48" x14ac:dyDescent="0.2">
      <c r="A3165">
        <v>3163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47"/>
        <v>0</v>
      </c>
      <c r="O3165" t="s">
        <v>8276</v>
      </c>
      <c r="P3165">
        <f t="shared" si="148"/>
        <v>30</v>
      </c>
      <c r="Q3165" s="11" t="s">
        <v>8328</v>
      </c>
      <c r="R3165" t="s">
        <v>8351</v>
      </c>
      <c r="S3165" s="16">
        <f t="shared" si="149"/>
        <v>41829.965532407405</v>
      </c>
    </row>
    <row r="3166" spans="1:19" ht="32" x14ac:dyDescent="0.2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47"/>
        <v>1</v>
      </c>
      <c r="O3166" t="s">
        <v>8282</v>
      </c>
      <c r="P3166">
        <f t="shared" si="148"/>
        <v>18</v>
      </c>
      <c r="Q3166" s="11" t="s">
        <v>8320</v>
      </c>
      <c r="R3166" t="s">
        <v>8346</v>
      </c>
      <c r="S3166" s="16">
        <f t="shared" si="149"/>
        <v>41809.754016203704</v>
      </c>
    </row>
    <row r="3167" spans="1:19" ht="32" x14ac:dyDescent="0.2">
      <c r="A3167">
        <v>3165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47"/>
        <v>0</v>
      </c>
      <c r="O3167" t="s">
        <v>8302</v>
      </c>
      <c r="P3167">
        <f t="shared" si="148"/>
        <v>30</v>
      </c>
      <c r="Q3167" s="11" t="s">
        <v>8312</v>
      </c>
      <c r="R3167" t="s">
        <v>8357</v>
      </c>
      <c r="S3167" s="16">
        <f t="shared" si="149"/>
        <v>41373.579675925925</v>
      </c>
    </row>
    <row r="3168" spans="1:19" ht="48" x14ac:dyDescent="0.2">
      <c r="A3168">
        <v>3166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47"/>
        <v>2</v>
      </c>
      <c r="O3168" t="s">
        <v>8269</v>
      </c>
      <c r="P3168">
        <f t="shared" si="148"/>
        <v>30</v>
      </c>
      <c r="Q3168" s="11" t="s">
        <v>8324</v>
      </c>
      <c r="R3168" t="s">
        <v>8327</v>
      </c>
      <c r="S3168" s="16">
        <f t="shared" si="149"/>
        <v>42358.684872685189</v>
      </c>
    </row>
    <row r="3169" spans="1:19" ht="48" x14ac:dyDescent="0.2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47"/>
        <v>0</v>
      </c>
      <c r="O3169" t="s">
        <v>8297</v>
      </c>
      <c r="P3169">
        <f t="shared" si="148"/>
        <v>17.2</v>
      </c>
      <c r="Q3169" s="11" t="s">
        <v>8320</v>
      </c>
      <c r="R3169" t="s">
        <v>8358</v>
      </c>
      <c r="S3169" s="16">
        <f t="shared" si="149"/>
        <v>41858.825439814813</v>
      </c>
    </row>
    <row r="3170" spans="1:19" ht="48" x14ac:dyDescent="0.2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47"/>
        <v>29</v>
      </c>
      <c r="O3170" t="s">
        <v>8269</v>
      </c>
      <c r="P3170">
        <f t="shared" si="148"/>
        <v>14.33</v>
      </c>
      <c r="Q3170" s="11" t="s">
        <v>8324</v>
      </c>
      <c r="R3170" t="s">
        <v>8327</v>
      </c>
      <c r="S3170" s="16">
        <f t="shared" si="149"/>
        <v>42512.626747685179</v>
      </c>
    </row>
    <row r="3171" spans="1:19" ht="48" x14ac:dyDescent="0.2">
      <c r="A3171">
        <v>3169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47"/>
        <v>1</v>
      </c>
      <c r="O3171" t="s">
        <v>8288</v>
      </c>
      <c r="P3171">
        <f t="shared" si="148"/>
        <v>42.5</v>
      </c>
      <c r="Q3171" s="11" t="s">
        <v>8312</v>
      </c>
      <c r="R3171" t="s">
        <v>8350</v>
      </c>
      <c r="S3171" s="16">
        <f t="shared" si="149"/>
        <v>41652.742488425924</v>
      </c>
    </row>
    <row r="3172" spans="1:19" ht="32" x14ac:dyDescent="0.2">
      <c r="A3172">
        <v>3170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47"/>
        <v>5</v>
      </c>
      <c r="O3172" t="s">
        <v>8291</v>
      </c>
      <c r="P3172">
        <f t="shared" si="148"/>
        <v>21.25</v>
      </c>
      <c r="Q3172" s="11" t="s">
        <v>8328</v>
      </c>
      <c r="R3172" t="s">
        <v>8331</v>
      </c>
      <c r="S3172" s="16">
        <f t="shared" si="149"/>
        <v>41841.56381944444</v>
      </c>
    </row>
    <row r="3173" spans="1:19" ht="32" x14ac:dyDescent="0.2">
      <c r="A3173">
        <v>3171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47"/>
        <v>0</v>
      </c>
      <c r="O3173" t="s">
        <v>8292</v>
      </c>
      <c r="P3173">
        <f t="shared" si="148"/>
        <v>21.25</v>
      </c>
      <c r="Q3173" s="11" t="s">
        <v>8309</v>
      </c>
      <c r="R3173" t="s">
        <v>8319</v>
      </c>
      <c r="S3173" s="16">
        <f t="shared" si="149"/>
        <v>41767.587094907409</v>
      </c>
    </row>
    <row r="3174" spans="1:19" ht="32" x14ac:dyDescent="0.2">
      <c r="A3174">
        <v>3172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47"/>
        <v>0</v>
      </c>
      <c r="O3174" t="s">
        <v>8280</v>
      </c>
      <c r="P3174">
        <f t="shared" si="148"/>
        <v>21.25</v>
      </c>
      <c r="Q3174" s="11" t="s">
        <v>8317</v>
      </c>
      <c r="R3174" t="s">
        <v>8335</v>
      </c>
      <c r="S3174" s="16">
        <f t="shared" si="149"/>
        <v>41832.086377314816</v>
      </c>
    </row>
    <row r="3175" spans="1:19" ht="32" x14ac:dyDescent="0.2">
      <c r="A3175">
        <v>3173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47"/>
        <v>1</v>
      </c>
      <c r="O3175" t="s">
        <v>8280</v>
      </c>
      <c r="P3175">
        <f t="shared" si="148"/>
        <v>5.31</v>
      </c>
      <c r="Q3175" s="11" t="s">
        <v>8317</v>
      </c>
      <c r="R3175" t="s">
        <v>8335</v>
      </c>
      <c r="S3175" s="16">
        <f t="shared" si="149"/>
        <v>41018.711863425924</v>
      </c>
    </row>
    <row r="3176" spans="1:19" ht="48" x14ac:dyDescent="0.2">
      <c r="A3176">
        <v>3174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47"/>
        <v>3</v>
      </c>
      <c r="O3176" t="s">
        <v>8296</v>
      </c>
      <c r="P3176">
        <f t="shared" si="148"/>
        <v>21.25</v>
      </c>
      <c r="Q3176" s="11" t="s">
        <v>8320</v>
      </c>
      <c r="R3176" t="s">
        <v>8321</v>
      </c>
      <c r="S3176" s="16">
        <f t="shared" si="149"/>
        <v>42804.895474537043</v>
      </c>
    </row>
    <row r="3177" spans="1:19" ht="48" x14ac:dyDescent="0.2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47"/>
        <v>6</v>
      </c>
      <c r="O3177" t="s">
        <v>8282</v>
      </c>
      <c r="P3177">
        <f t="shared" si="148"/>
        <v>12.14</v>
      </c>
      <c r="Q3177" s="11" t="s">
        <v>8320</v>
      </c>
      <c r="R3177" t="s">
        <v>8346</v>
      </c>
      <c r="S3177" s="16">
        <f t="shared" si="149"/>
        <v>42510.341631944444</v>
      </c>
    </row>
    <row r="3178" spans="1:19" ht="32" x14ac:dyDescent="0.2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47"/>
        <v>8</v>
      </c>
      <c r="O3178" t="s">
        <v>8280</v>
      </c>
      <c r="P3178">
        <f t="shared" si="148"/>
        <v>10.38</v>
      </c>
      <c r="Q3178" s="11" t="s">
        <v>8317</v>
      </c>
      <c r="R3178" t="s">
        <v>8335</v>
      </c>
      <c r="S3178" s="16">
        <f t="shared" si="149"/>
        <v>42333.598530092597</v>
      </c>
    </row>
    <row r="3179" spans="1:19" ht="48" x14ac:dyDescent="0.2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47"/>
        <v>3</v>
      </c>
      <c r="O3179" t="s">
        <v>8268</v>
      </c>
      <c r="P3179">
        <f t="shared" si="148"/>
        <v>20.5</v>
      </c>
      <c r="Q3179" s="11" t="s">
        <v>8322</v>
      </c>
      <c r="R3179" t="s">
        <v>8340</v>
      </c>
      <c r="S3179" s="16">
        <f t="shared" si="149"/>
        <v>41753.758043981477</v>
      </c>
    </row>
    <row r="3180" spans="1:19" ht="48" x14ac:dyDescent="0.2">
      <c r="A3180">
        <v>3178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47"/>
        <v>1</v>
      </c>
      <c r="O3180" t="s">
        <v>8268</v>
      </c>
      <c r="P3180">
        <f t="shared" si="148"/>
        <v>16.399999999999999</v>
      </c>
      <c r="Q3180" s="11" t="s">
        <v>8322</v>
      </c>
      <c r="R3180" t="s">
        <v>8340</v>
      </c>
      <c r="S3180" s="16">
        <f t="shared" si="149"/>
        <v>41938.717256944445</v>
      </c>
    </row>
    <row r="3181" spans="1:19" ht="48" x14ac:dyDescent="0.2">
      <c r="A3181">
        <v>3179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47"/>
        <v>0</v>
      </c>
      <c r="O3181" t="s">
        <v>8270</v>
      </c>
      <c r="P3181">
        <f t="shared" si="148"/>
        <v>20.5</v>
      </c>
      <c r="Q3181" s="11" t="s">
        <v>8309</v>
      </c>
      <c r="R3181" t="s">
        <v>8343</v>
      </c>
      <c r="S3181" s="16">
        <f t="shared" si="149"/>
        <v>41961.18913194444</v>
      </c>
    </row>
    <row r="3182" spans="1:19" ht="48" x14ac:dyDescent="0.2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47"/>
        <v>0</v>
      </c>
      <c r="O3182" t="s">
        <v>8265</v>
      </c>
      <c r="P3182">
        <f t="shared" si="148"/>
        <v>20.25</v>
      </c>
      <c r="Q3182" s="11" t="s">
        <v>8322</v>
      </c>
      <c r="R3182" t="s">
        <v>8338</v>
      </c>
      <c r="S3182" s="16">
        <f t="shared" si="149"/>
        <v>42168.559432870374</v>
      </c>
    </row>
    <row r="3183" spans="1:19" ht="48" x14ac:dyDescent="0.2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47"/>
        <v>3</v>
      </c>
      <c r="O3183" t="s">
        <v>8280</v>
      </c>
      <c r="P3183">
        <f t="shared" si="148"/>
        <v>16.2</v>
      </c>
      <c r="Q3183" s="11" t="s">
        <v>8317</v>
      </c>
      <c r="R3183" t="s">
        <v>8335</v>
      </c>
      <c r="S3183" s="16">
        <f t="shared" si="149"/>
        <v>41661.381041666667</v>
      </c>
    </row>
    <row r="3184" spans="1:19" ht="48" x14ac:dyDescent="0.2">
      <c r="A3184">
        <v>3182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47"/>
        <v>1</v>
      </c>
      <c r="O3184" t="s">
        <v>8270</v>
      </c>
      <c r="P3184">
        <f t="shared" si="148"/>
        <v>20</v>
      </c>
      <c r="Q3184" s="11" t="s">
        <v>8309</v>
      </c>
      <c r="R3184" t="s">
        <v>8343</v>
      </c>
      <c r="S3184" s="16">
        <f t="shared" si="149"/>
        <v>42632.443368055552</v>
      </c>
    </row>
    <row r="3185" spans="1:19" ht="48" x14ac:dyDescent="0.2">
      <c r="A3185">
        <v>3183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47"/>
        <v>1</v>
      </c>
      <c r="O3185" t="s">
        <v>8288</v>
      </c>
      <c r="P3185">
        <f t="shared" si="148"/>
        <v>20</v>
      </c>
      <c r="Q3185" s="11" t="s">
        <v>8312</v>
      </c>
      <c r="R3185" t="s">
        <v>8350</v>
      </c>
      <c r="S3185" s="16">
        <f t="shared" si="149"/>
        <v>42144.769479166673</v>
      </c>
    </row>
    <row r="3186" spans="1:19" ht="48" x14ac:dyDescent="0.2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47"/>
        <v>8</v>
      </c>
      <c r="O3186" t="s">
        <v>8296</v>
      </c>
      <c r="P3186">
        <f t="shared" si="148"/>
        <v>11.43</v>
      </c>
      <c r="Q3186" s="11" t="s">
        <v>8320</v>
      </c>
      <c r="R3186" t="s">
        <v>8321</v>
      </c>
      <c r="S3186" s="16">
        <f t="shared" si="149"/>
        <v>42794.022349537037</v>
      </c>
    </row>
    <row r="3187" spans="1:19" ht="48" x14ac:dyDescent="0.2">
      <c r="A3187">
        <v>3185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47"/>
        <v>32</v>
      </c>
      <c r="O3187" t="s">
        <v>8269</v>
      </c>
      <c r="P3187">
        <f t="shared" si="148"/>
        <v>26.67</v>
      </c>
      <c r="Q3187" s="11" t="s">
        <v>8324</v>
      </c>
      <c r="R3187" t="s">
        <v>8327</v>
      </c>
      <c r="S3187" s="16">
        <f t="shared" si="149"/>
        <v>42257.590833333335</v>
      </c>
    </row>
    <row r="3188" spans="1:19" ht="48" x14ac:dyDescent="0.2">
      <c r="A3188">
        <v>3186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47"/>
        <v>11</v>
      </c>
      <c r="O3188" t="s">
        <v>8269</v>
      </c>
      <c r="P3188">
        <f t="shared" si="148"/>
        <v>40</v>
      </c>
      <c r="Q3188" s="11" t="s">
        <v>8324</v>
      </c>
      <c r="R3188" t="s">
        <v>8327</v>
      </c>
      <c r="S3188" s="16">
        <f t="shared" si="149"/>
        <v>42497.070775462969</v>
      </c>
    </row>
    <row r="3189" spans="1:19" ht="48" x14ac:dyDescent="0.2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47"/>
        <v>8</v>
      </c>
      <c r="O3189" t="s">
        <v>8294</v>
      </c>
      <c r="P3189">
        <f t="shared" si="148"/>
        <v>26</v>
      </c>
      <c r="Q3189" s="11" t="s">
        <v>8314</v>
      </c>
      <c r="R3189" t="s">
        <v>8354</v>
      </c>
      <c r="S3189" s="16">
        <f t="shared" si="149"/>
        <v>42181.902037037042</v>
      </c>
    </row>
    <row r="3190" spans="1:19" ht="48" x14ac:dyDescent="0.2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47"/>
        <v>1</v>
      </c>
      <c r="O3190" t="s">
        <v>8285</v>
      </c>
      <c r="P3190">
        <f t="shared" si="148"/>
        <v>38.5</v>
      </c>
      <c r="Q3190" s="11" t="s">
        <v>8312</v>
      </c>
      <c r="R3190" t="s">
        <v>8349</v>
      </c>
      <c r="S3190" s="16">
        <f t="shared" si="149"/>
        <v>42391.35019675926</v>
      </c>
    </row>
    <row r="3191" spans="1:19" ht="48" x14ac:dyDescent="0.2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47"/>
        <v>1</v>
      </c>
      <c r="O3191" t="s">
        <v>8268</v>
      </c>
      <c r="P3191">
        <f t="shared" si="148"/>
        <v>15.2</v>
      </c>
      <c r="Q3191" s="11" t="s">
        <v>8322</v>
      </c>
      <c r="R3191" t="s">
        <v>8340</v>
      </c>
      <c r="S3191" s="16">
        <f t="shared" si="149"/>
        <v>41129.942870370374</v>
      </c>
    </row>
    <row r="3192" spans="1:19" ht="32" x14ac:dyDescent="0.2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47"/>
        <v>1</v>
      </c>
      <c r="O3192" t="s">
        <v>8283</v>
      </c>
      <c r="P3192">
        <f t="shared" si="148"/>
        <v>19</v>
      </c>
      <c r="Q3192" s="11" t="s">
        <v>8314</v>
      </c>
      <c r="R3192" t="s">
        <v>8315</v>
      </c>
      <c r="S3192" s="16">
        <f t="shared" si="149"/>
        <v>41913.94840277778</v>
      </c>
    </row>
    <row r="3193" spans="1:19" ht="48" x14ac:dyDescent="0.2">
      <c r="A3193">
        <v>3191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47"/>
        <v>0</v>
      </c>
      <c r="O3193" t="s">
        <v>8271</v>
      </c>
      <c r="P3193">
        <f t="shared" si="148"/>
        <v>75</v>
      </c>
      <c r="Q3193" s="11" t="s">
        <v>8309</v>
      </c>
      <c r="R3193" t="s">
        <v>8311</v>
      </c>
      <c r="S3193" s="16">
        <f t="shared" si="149"/>
        <v>41946.898090277777</v>
      </c>
    </row>
    <row r="3194" spans="1:19" ht="32" x14ac:dyDescent="0.2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47"/>
        <v>0</v>
      </c>
      <c r="O3194" t="s">
        <v>8282</v>
      </c>
      <c r="P3194">
        <f t="shared" si="148"/>
        <v>37.5</v>
      </c>
      <c r="Q3194" s="11" t="s">
        <v>8320</v>
      </c>
      <c r="R3194" t="s">
        <v>8346</v>
      </c>
      <c r="S3194" s="16">
        <f t="shared" si="149"/>
        <v>42507.71025462963</v>
      </c>
    </row>
    <row r="3195" spans="1:19" ht="16" x14ac:dyDescent="0.2">
      <c r="A3195">
        <v>3193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47"/>
        <v>0</v>
      </c>
      <c r="O3195" t="s">
        <v>8285</v>
      </c>
      <c r="P3195">
        <f t="shared" si="148"/>
        <v>25</v>
      </c>
      <c r="Q3195" s="11" t="s">
        <v>8312</v>
      </c>
      <c r="R3195" t="s">
        <v>8349</v>
      </c>
      <c r="S3195" s="16">
        <f t="shared" si="149"/>
        <v>42529.730717592596</v>
      </c>
    </row>
    <row r="3196" spans="1:19" ht="32" x14ac:dyDescent="0.2">
      <c r="A3196">
        <v>3194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47"/>
        <v>2</v>
      </c>
      <c r="O3196" t="s">
        <v>8289</v>
      </c>
      <c r="P3196">
        <f t="shared" si="148"/>
        <v>25</v>
      </c>
      <c r="Q3196" s="11" t="s">
        <v>8314</v>
      </c>
      <c r="R3196" t="s">
        <v>8352</v>
      </c>
      <c r="S3196" s="16">
        <f t="shared" si="149"/>
        <v>41941.430196759262</v>
      </c>
    </row>
    <row r="3197" spans="1:19" ht="16" x14ac:dyDescent="0.2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47"/>
        <v>0</v>
      </c>
      <c r="O3197" t="s">
        <v>8291</v>
      </c>
      <c r="P3197">
        <f t="shared" si="148"/>
        <v>37.5</v>
      </c>
      <c r="Q3197" s="11" t="s">
        <v>8328</v>
      </c>
      <c r="R3197" t="s">
        <v>8331</v>
      </c>
      <c r="S3197" s="16">
        <f t="shared" si="149"/>
        <v>42460.610520833332</v>
      </c>
    </row>
    <row r="3198" spans="1:19" ht="48" x14ac:dyDescent="0.2">
      <c r="A3198">
        <v>3196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47"/>
        <v>3</v>
      </c>
      <c r="O3198" t="s">
        <v>8270</v>
      </c>
      <c r="P3198">
        <f t="shared" si="148"/>
        <v>37.5</v>
      </c>
      <c r="Q3198" s="11" t="s">
        <v>8309</v>
      </c>
      <c r="R3198" t="s">
        <v>8343</v>
      </c>
      <c r="S3198" s="16">
        <f t="shared" si="149"/>
        <v>42195.187534722223</v>
      </c>
    </row>
    <row r="3199" spans="1:19" ht="48" x14ac:dyDescent="0.2">
      <c r="A3199">
        <v>3197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47"/>
        <v>0</v>
      </c>
      <c r="O3199" t="s">
        <v>8297</v>
      </c>
      <c r="P3199">
        <f t="shared" si="148"/>
        <v>37.5</v>
      </c>
      <c r="Q3199" s="11" t="s">
        <v>8320</v>
      </c>
      <c r="R3199" t="s">
        <v>8358</v>
      </c>
      <c r="S3199" s="16">
        <f t="shared" si="149"/>
        <v>42078.997361111105</v>
      </c>
    </row>
    <row r="3200" spans="1:19" ht="48" x14ac:dyDescent="0.2">
      <c r="A3200">
        <v>3198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47"/>
        <v>1</v>
      </c>
      <c r="O3200" t="s">
        <v>8282</v>
      </c>
      <c r="P3200">
        <f t="shared" si="148"/>
        <v>25</v>
      </c>
      <c r="Q3200" s="11" t="s">
        <v>8320</v>
      </c>
      <c r="R3200" t="s">
        <v>8346</v>
      </c>
      <c r="S3200" s="16">
        <f t="shared" si="149"/>
        <v>42594.524756944447</v>
      </c>
    </row>
    <row r="3201" spans="1:19" ht="48" x14ac:dyDescent="0.2">
      <c r="A3201">
        <v>3199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47"/>
        <v>150</v>
      </c>
      <c r="O3201" t="s">
        <v>8269</v>
      </c>
      <c r="P3201">
        <f t="shared" si="148"/>
        <v>25</v>
      </c>
      <c r="Q3201" s="11" t="s">
        <v>8324</v>
      </c>
      <c r="R3201" t="s">
        <v>8327</v>
      </c>
      <c r="S3201" s="16">
        <f t="shared" si="149"/>
        <v>42416.691655092596</v>
      </c>
    </row>
    <row r="3202" spans="1:19" ht="48" x14ac:dyDescent="0.2">
      <c r="A3202">
        <v>3200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ref="N3202:N3265" si="150" xml:space="preserve"> ROUND(E3202/D3202*100,0)</f>
        <v>5</v>
      </c>
      <c r="O3202" t="s">
        <v>8269</v>
      </c>
      <c r="P3202">
        <f t="shared" ref="P3202:P3265" si="151">IFERROR(ROUND(E3202/L3202,2),0)</f>
        <v>18.75</v>
      </c>
      <c r="Q3202" s="11" t="s">
        <v>8324</v>
      </c>
      <c r="R3202" t="s">
        <v>8327</v>
      </c>
      <c r="S3202" s="16">
        <f t="shared" ref="S3202:S3265" si="152">(((J3202/60)/60)/24)+DATE(1970,1,1)</f>
        <v>41940.967951388891</v>
      </c>
    </row>
    <row r="3203" spans="1:19" ht="32" x14ac:dyDescent="0.2">
      <c r="A3203">
        <v>3201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150"/>
        <v>0</v>
      </c>
      <c r="O3203" t="s">
        <v>8301</v>
      </c>
      <c r="P3203">
        <f t="shared" si="151"/>
        <v>37.5</v>
      </c>
      <c r="Q3203" s="11" t="s">
        <v>8324</v>
      </c>
      <c r="R3203" t="s">
        <v>8325</v>
      </c>
      <c r="S3203" s="16">
        <f t="shared" si="152"/>
        <v>42122.670069444444</v>
      </c>
    </row>
    <row r="3204" spans="1:19" ht="48" x14ac:dyDescent="0.2">
      <c r="A3204">
        <v>3202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150"/>
        <v>4</v>
      </c>
      <c r="O3204" t="s">
        <v>8269</v>
      </c>
      <c r="P3204">
        <f t="shared" si="151"/>
        <v>25</v>
      </c>
      <c r="Q3204" s="11" t="s">
        <v>8324</v>
      </c>
      <c r="R3204" t="s">
        <v>8327</v>
      </c>
      <c r="S3204" s="16">
        <f t="shared" si="152"/>
        <v>41851.700925925928</v>
      </c>
    </row>
    <row r="3205" spans="1:19" ht="32" x14ac:dyDescent="0.2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150"/>
        <v>0</v>
      </c>
      <c r="O3205" t="s">
        <v>8282</v>
      </c>
      <c r="P3205">
        <f t="shared" si="151"/>
        <v>5.29</v>
      </c>
      <c r="Q3205" s="11" t="s">
        <v>8320</v>
      </c>
      <c r="R3205" t="s">
        <v>8346</v>
      </c>
      <c r="S3205" s="16">
        <f t="shared" si="152"/>
        <v>42028.118865740747</v>
      </c>
    </row>
    <row r="3206" spans="1:19" ht="32" x14ac:dyDescent="0.2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150"/>
        <v>0</v>
      </c>
      <c r="O3206" t="s">
        <v>8282</v>
      </c>
      <c r="P3206">
        <f t="shared" si="151"/>
        <v>24.33</v>
      </c>
      <c r="Q3206" s="11" t="s">
        <v>8320</v>
      </c>
      <c r="R3206" t="s">
        <v>8346</v>
      </c>
      <c r="S3206" s="16">
        <f t="shared" si="152"/>
        <v>42675.171076388884</v>
      </c>
    </row>
    <row r="3207" spans="1:19" ht="48" x14ac:dyDescent="0.2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150"/>
        <v>7</v>
      </c>
      <c r="O3207" t="s">
        <v>8277</v>
      </c>
      <c r="P3207">
        <f t="shared" si="151"/>
        <v>18</v>
      </c>
      <c r="Q3207" s="11" t="s">
        <v>8328</v>
      </c>
      <c r="R3207" t="s">
        <v>8329</v>
      </c>
      <c r="S3207" s="16">
        <f t="shared" si="152"/>
        <v>40751.753298611111</v>
      </c>
    </row>
    <row r="3208" spans="1:19" ht="48" x14ac:dyDescent="0.2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150"/>
        <v>7</v>
      </c>
      <c r="O3208" t="s">
        <v>8285</v>
      </c>
      <c r="P3208">
        <f t="shared" si="151"/>
        <v>12</v>
      </c>
      <c r="Q3208" s="11" t="s">
        <v>8312</v>
      </c>
      <c r="R3208" t="s">
        <v>8349</v>
      </c>
      <c r="S3208" s="16">
        <f t="shared" si="152"/>
        <v>42291.872175925921</v>
      </c>
    </row>
    <row r="3209" spans="1:19" ht="32" x14ac:dyDescent="0.2">
      <c r="A3209">
        <v>3207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150"/>
        <v>0</v>
      </c>
      <c r="O3209" t="s">
        <v>8282</v>
      </c>
      <c r="P3209">
        <f t="shared" si="151"/>
        <v>23.67</v>
      </c>
      <c r="Q3209" s="11" t="s">
        <v>8320</v>
      </c>
      <c r="R3209" t="s">
        <v>8346</v>
      </c>
      <c r="S3209" s="16">
        <f t="shared" si="152"/>
        <v>42048.181921296295</v>
      </c>
    </row>
    <row r="3210" spans="1:19" ht="48" x14ac:dyDescent="0.2">
      <c r="A3210">
        <v>3208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150"/>
        <v>0</v>
      </c>
      <c r="O3210" t="s">
        <v>8301</v>
      </c>
      <c r="P3210">
        <f t="shared" si="151"/>
        <v>23.67</v>
      </c>
      <c r="Q3210" s="11" t="s">
        <v>8324</v>
      </c>
      <c r="R3210" t="s">
        <v>8325</v>
      </c>
      <c r="S3210" s="16">
        <f t="shared" si="152"/>
        <v>42031.138831018514</v>
      </c>
    </row>
    <row r="3211" spans="1:19" ht="48" x14ac:dyDescent="0.2">
      <c r="A3211">
        <v>3209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150"/>
        <v>14</v>
      </c>
      <c r="O3211" t="s">
        <v>8265</v>
      </c>
      <c r="P3211">
        <f t="shared" si="151"/>
        <v>11.67</v>
      </c>
      <c r="Q3211" s="11" t="s">
        <v>8322</v>
      </c>
      <c r="R3211" t="s">
        <v>8338</v>
      </c>
      <c r="S3211" s="16">
        <f t="shared" si="152"/>
        <v>42709.993981481486</v>
      </c>
    </row>
    <row r="3212" spans="1:19" ht="48" x14ac:dyDescent="0.2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150"/>
        <v>0</v>
      </c>
      <c r="O3212" t="s">
        <v>8270</v>
      </c>
      <c r="P3212">
        <f t="shared" si="151"/>
        <v>35</v>
      </c>
      <c r="Q3212" s="11" t="s">
        <v>8309</v>
      </c>
      <c r="R3212" t="s">
        <v>8343</v>
      </c>
      <c r="S3212" s="16">
        <f t="shared" si="152"/>
        <v>41914.092152777775</v>
      </c>
    </row>
    <row r="3213" spans="1:19" ht="48" x14ac:dyDescent="0.2">
      <c r="A3213">
        <v>3211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150"/>
        <v>3</v>
      </c>
      <c r="O3213" t="s">
        <v>8277</v>
      </c>
      <c r="P3213">
        <f t="shared" si="151"/>
        <v>35</v>
      </c>
      <c r="Q3213" s="11" t="s">
        <v>8328</v>
      </c>
      <c r="R3213" t="s">
        <v>8329</v>
      </c>
      <c r="S3213" s="16">
        <f t="shared" si="152"/>
        <v>40878.758217592593</v>
      </c>
    </row>
    <row r="3214" spans="1:19" ht="48" x14ac:dyDescent="0.2">
      <c r="A3214">
        <v>3212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150"/>
        <v>1</v>
      </c>
      <c r="O3214" t="s">
        <v>8280</v>
      </c>
      <c r="P3214">
        <f t="shared" si="151"/>
        <v>35</v>
      </c>
      <c r="Q3214" s="11" t="s">
        <v>8317</v>
      </c>
      <c r="R3214" t="s">
        <v>8335</v>
      </c>
      <c r="S3214" s="16">
        <f t="shared" si="152"/>
        <v>41163.011828703704</v>
      </c>
    </row>
    <row r="3215" spans="1:19" ht="48" x14ac:dyDescent="0.2">
      <c r="A3215">
        <v>3213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150"/>
        <v>1</v>
      </c>
      <c r="O3215" t="s">
        <v>8282</v>
      </c>
      <c r="P3215">
        <f t="shared" si="151"/>
        <v>17.5</v>
      </c>
      <c r="Q3215" s="11" t="s">
        <v>8320</v>
      </c>
      <c r="R3215" t="s">
        <v>8346</v>
      </c>
      <c r="S3215" s="16">
        <f t="shared" si="152"/>
        <v>41870.87467592593</v>
      </c>
    </row>
    <row r="3216" spans="1:19" ht="48" x14ac:dyDescent="0.2">
      <c r="A3216">
        <v>3214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150"/>
        <v>0</v>
      </c>
      <c r="O3216" t="s">
        <v>8269</v>
      </c>
      <c r="P3216">
        <f t="shared" si="151"/>
        <v>23.33</v>
      </c>
      <c r="Q3216" s="11" t="s">
        <v>8324</v>
      </c>
      <c r="R3216" t="s">
        <v>8327</v>
      </c>
      <c r="S3216" s="16">
        <f t="shared" si="152"/>
        <v>42123.648831018523</v>
      </c>
    </row>
    <row r="3217" spans="1:19" ht="48" x14ac:dyDescent="0.2">
      <c r="A3217">
        <v>3215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150"/>
        <v>140</v>
      </c>
      <c r="O3217" t="s">
        <v>8269</v>
      </c>
      <c r="P3217">
        <f t="shared" si="151"/>
        <v>23.33</v>
      </c>
      <c r="Q3217" s="11" t="s">
        <v>8324</v>
      </c>
      <c r="R3217" t="s">
        <v>8327</v>
      </c>
      <c r="S3217" s="16">
        <f t="shared" si="152"/>
        <v>42493.597013888888</v>
      </c>
    </row>
    <row r="3218" spans="1:19" ht="48" x14ac:dyDescent="0.2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150"/>
        <v>35</v>
      </c>
      <c r="O3218" t="s">
        <v>8269</v>
      </c>
      <c r="P3218">
        <f t="shared" si="151"/>
        <v>17.5</v>
      </c>
      <c r="Q3218" s="11" t="s">
        <v>8324</v>
      </c>
      <c r="R3218" t="s">
        <v>8327</v>
      </c>
      <c r="S3218" s="16">
        <f t="shared" si="152"/>
        <v>42019.683761574073</v>
      </c>
    </row>
    <row r="3219" spans="1:19" ht="48" x14ac:dyDescent="0.2">
      <c r="A3219">
        <v>3217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150"/>
        <v>14</v>
      </c>
      <c r="O3219" t="s">
        <v>8269</v>
      </c>
      <c r="P3219">
        <f t="shared" si="151"/>
        <v>10</v>
      </c>
      <c r="Q3219" s="11" t="s">
        <v>8324</v>
      </c>
      <c r="R3219" t="s">
        <v>8327</v>
      </c>
      <c r="S3219" s="16">
        <f t="shared" si="152"/>
        <v>41869.872685185182</v>
      </c>
    </row>
    <row r="3220" spans="1:19" ht="32" x14ac:dyDescent="0.2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150"/>
        <v>2</v>
      </c>
      <c r="O3220" t="s">
        <v>8283</v>
      </c>
      <c r="P3220">
        <f t="shared" si="151"/>
        <v>11.64</v>
      </c>
      <c r="Q3220" s="11" t="s">
        <v>8314</v>
      </c>
      <c r="R3220" t="s">
        <v>8315</v>
      </c>
      <c r="S3220" s="16">
        <f t="shared" si="152"/>
        <v>41934.842685185184</v>
      </c>
    </row>
    <row r="3221" spans="1:19" ht="48" x14ac:dyDescent="0.2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150"/>
        <v>4</v>
      </c>
      <c r="O3221" t="s">
        <v>8269</v>
      </c>
      <c r="P3221">
        <f t="shared" si="151"/>
        <v>23</v>
      </c>
      <c r="Q3221" s="11" t="s">
        <v>8324</v>
      </c>
      <c r="R3221" t="s">
        <v>8327</v>
      </c>
      <c r="S3221" s="16">
        <f t="shared" si="152"/>
        <v>42401.672372685185</v>
      </c>
    </row>
    <row r="3222" spans="1:19" ht="48" x14ac:dyDescent="0.2">
      <c r="A3222">
        <v>3220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150"/>
        <v>3</v>
      </c>
      <c r="O3222" t="s">
        <v>8270</v>
      </c>
      <c r="P3222">
        <f t="shared" si="151"/>
        <v>8.5</v>
      </c>
      <c r="Q3222" s="11" t="s">
        <v>8309</v>
      </c>
      <c r="R3222" t="s">
        <v>8343</v>
      </c>
      <c r="S3222" s="16">
        <f t="shared" si="152"/>
        <v>42163.636828703704</v>
      </c>
    </row>
    <row r="3223" spans="1:19" ht="48" x14ac:dyDescent="0.2">
      <c r="A3223">
        <v>3221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150"/>
        <v>0</v>
      </c>
      <c r="O3223" t="s">
        <v>8270</v>
      </c>
      <c r="P3223">
        <f t="shared" si="151"/>
        <v>34</v>
      </c>
      <c r="Q3223" s="11" t="s">
        <v>8309</v>
      </c>
      <c r="R3223" t="s">
        <v>8343</v>
      </c>
      <c r="S3223" s="16">
        <f t="shared" si="152"/>
        <v>42022.069988425923</v>
      </c>
    </row>
    <row r="3224" spans="1:19" ht="48" x14ac:dyDescent="0.2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150"/>
        <v>1</v>
      </c>
      <c r="O3224" t="s">
        <v>8288</v>
      </c>
      <c r="P3224">
        <f t="shared" si="151"/>
        <v>67</v>
      </c>
      <c r="Q3224" s="11" t="s">
        <v>8312</v>
      </c>
      <c r="R3224" t="s">
        <v>8350</v>
      </c>
      <c r="S3224" s="16">
        <f t="shared" si="152"/>
        <v>41555.041701388887</v>
      </c>
    </row>
    <row r="3225" spans="1:19" ht="48" x14ac:dyDescent="0.2">
      <c r="A3225">
        <v>3223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150"/>
        <v>1</v>
      </c>
      <c r="O3225" t="s">
        <v>8276</v>
      </c>
      <c r="P3225">
        <f t="shared" si="151"/>
        <v>32.5</v>
      </c>
      <c r="Q3225" s="11" t="s">
        <v>8328</v>
      </c>
      <c r="R3225" t="s">
        <v>8351</v>
      </c>
      <c r="S3225" s="16">
        <f t="shared" si="152"/>
        <v>40567.825543981482</v>
      </c>
    </row>
    <row r="3226" spans="1:19" ht="48" x14ac:dyDescent="0.2">
      <c r="A3226">
        <v>3224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150"/>
        <v>1</v>
      </c>
      <c r="O3226" t="s">
        <v>8276</v>
      </c>
      <c r="P3226">
        <f t="shared" si="151"/>
        <v>32.5</v>
      </c>
      <c r="Q3226" s="11" t="s">
        <v>8328</v>
      </c>
      <c r="R3226" t="s">
        <v>8351</v>
      </c>
      <c r="S3226" s="16">
        <f t="shared" si="152"/>
        <v>40505.232916666668</v>
      </c>
    </row>
    <row r="3227" spans="1:19" ht="32" x14ac:dyDescent="0.2">
      <c r="A3227">
        <v>3225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150"/>
        <v>2</v>
      </c>
      <c r="O3227" t="s">
        <v>8271</v>
      </c>
      <c r="P3227">
        <f t="shared" si="151"/>
        <v>13</v>
      </c>
      <c r="Q3227" s="11" t="s">
        <v>8309</v>
      </c>
      <c r="R3227" t="s">
        <v>8311</v>
      </c>
      <c r="S3227" s="16">
        <f t="shared" si="152"/>
        <v>41817.866435185184</v>
      </c>
    </row>
    <row r="3228" spans="1:19" ht="32" x14ac:dyDescent="0.2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150"/>
        <v>1</v>
      </c>
      <c r="O3228" t="s">
        <v>8271</v>
      </c>
      <c r="P3228">
        <f t="shared" si="151"/>
        <v>8.1300000000000008</v>
      </c>
      <c r="Q3228" s="11" t="s">
        <v>8309</v>
      </c>
      <c r="R3228" t="s">
        <v>8311</v>
      </c>
      <c r="S3228" s="16">
        <f t="shared" si="152"/>
        <v>41941.10297453704</v>
      </c>
    </row>
    <row r="3229" spans="1:19" ht="32" x14ac:dyDescent="0.2">
      <c r="A3229">
        <v>3227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150"/>
        <v>0</v>
      </c>
      <c r="O3229" t="s">
        <v>8297</v>
      </c>
      <c r="P3229">
        <f t="shared" si="151"/>
        <v>16.25</v>
      </c>
      <c r="Q3229" s="11" t="s">
        <v>8320</v>
      </c>
      <c r="R3229" t="s">
        <v>8358</v>
      </c>
      <c r="S3229" s="16">
        <f t="shared" si="152"/>
        <v>41809.155138888891</v>
      </c>
    </row>
    <row r="3230" spans="1:19" ht="48" x14ac:dyDescent="0.2">
      <c r="A3230">
        <v>3228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150"/>
        <v>6500</v>
      </c>
      <c r="O3230" t="s">
        <v>8269</v>
      </c>
      <c r="P3230">
        <f t="shared" si="151"/>
        <v>21.67</v>
      </c>
      <c r="Q3230" s="11" t="s">
        <v>8324</v>
      </c>
      <c r="R3230" t="s">
        <v>8327</v>
      </c>
      <c r="S3230" s="16">
        <f t="shared" si="152"/>
        <v>42432.701724537037</v>
      </c>
    </row>
    <row r="3231" spans="1:19" ht="48" x14ac:dyDescent="0.2">
      <c r="A3231">
        <v>3229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150"/>
        <v>9</v>
      </c>
      <c r="O3231" t="s">
        <v>8269</v>
      </c>
      <c r="P3231">
        <f t="shared" si="151"/>
        <v>16.25</v>
      </c>
      <c r="Q3231" s="11" t="s">
        <v>8324</v>
      </c>
      <c r="R3231" t="s">
        <v>8327</v>
      </c>
      <c r="S3231" s="16">
        <f t="shared" si="152"/>
        <v>41834.135370370372</v>
      </c>
    </row>
    <row r="3232" spans="1:19" ht="48" x14ac:dyDescent="0.2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150"/>
        <v>160</v>
      </c>
      <c r="O3232" t="s">
        <v>8272</v>
      </c>
      <c r="P3232">
        <f t="shared" si="151"/>
        <v>4.92</v>
      </c>
      <c r="Q3232" s="11" t="s">
        <v>8312</v>
      </c>
      <c r="R3232" t="s">
        <v>8334</v>
      </c>
      <c r="S3232" s="16">
        <f t="shared" si="152"/>
        <v>41486.424317129626</v>
      </c>
    </row>
    <row r="3233" spans="1:19" ht="48" x14ac:dyDescent="0.2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150"/>
        <v>2</v>
      </c>
      <c r="O3233" t="s">
        <v>8269</v>
      </c>
      <c r="P3233">
        <f t="shared" si="151"/>
        <v>15.75</v>
      </c>
      <c r="Q3233" s="11" t="s">
        <v>8324</v>
      </c>
      <c r="R3233" t="s">
        <v>8327</v>
      </c>
      <c r="S3233" s="16">
        <f t="shared" si="152"/>
        <v>42128.615682870368</v>
      </c>
    </row>
    <row r="3234" spans="1:19" ht="48" x14ac:dyDescent="0.2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150"/>
        <v>0</v>
      </c>
      <c r="O3234" t="s">
        <v>8276</v>
      </c>
      <c r="P3234">
        <f t="shared" si="151"/>
        <v>12.4</v>
      </c>
      <c r="Q3234" s="11" t="s">
        <v>8328</v>
      </c>
      <c r="R3234" t="s">
        <v>8351</v>
      </c>
      <c r="S3234" s="16">
        <f t="shared" si="152"/>
        <v>41488.022256944445</v>
      </c>
    </row>
    <row r="3235" spans="1:19" ht="48" x14ac:dyDescent="0.2">
      <c r="A3235">
        <v>3233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150"/>
        <v>1</v>
      </c>
      <c r="O3235" t="s">
        <v>8268</v>
      </c>
      <c r="P3235">
        <f t="shared" si="151"/>
        <v>20.329999999999998</v>
      </c>
      <c r="Q3235" s="11" t="s">
        <v>8322</v>
      </c>
      <c r="R3235" t="s">
        <v>8340</v>
      </c>
      <c r="S3235" s="16">
        <f t="shared" si="152"/>
        <v>41547.694456018515</v>
      </c>
    </row>
    <row r="3236" spans="1:19" ht="48" x14ac:dyDescent="0.2">
      <c r="A3236">
        <v>3234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150"/>
        <v>0</v>
      </c>
      <c r="O3236" t="s">
        <v>8270</v>
      </c>
      <c r="P3236">
        <f t="shared" si="151"/>
        <v>30.5</v>
      </c>
      <c r="Q3236" s="11" t="s">
        <v>8309</v>
      </c>
      <c r="R3236" t="s">
        <v>8343</v>
      </c>
      <c r="S3236" s="16">
        <f t="shared" si="152"/>
        <v>42177.543171296296</v>
      </c>
    </row>
    <row r="3237" spans="1:19" ht="32" x14ac:dyDescent="0.2">
      <c r="A3237">
        <v>3235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150"/>
        <v>0</v>
      </c>
      <c r="O3237" t="s">
        <v>8271</v>
      </c>
      <c r="P3237">
        <f t="shared" si="151"/>
        <v>30.5</v>
      </c>
      <c r="Q3237" s="11" t="s">
        <v>8309</v>
      </c>
      <c r="R3237" t="s">
        <v>8311</v>
      </c>
      <c r="S3237" s="16">
        <f t="shared" si="152"/>
        <v>41948.041192129633</v>
      </c>
    </row>
    <row r="3238" spans="1:19" ht="48" x14ac:dyDescent="0.2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150"/>
        <v>8</v>
      </c>
      <c r="O3238" t="s">
        <v>8269</v>
      </c>
      <c r="P3238">
        <f t="shared" si="151"/>
        <v>10.17</v>
      </c>
      <c r="Q3238" s="11" t="s">
        <v>8324</v>
      </c>
      <c r="R3238" t="s">
        <v>8327</v>
      </c>
      <c r="S3238" s="16">
        <f t="shared" si="152"/>
        <v>42020.768634259264</v>
      </c>
    </row>
    <row r="3239" spans="1:19" ht="48" x14ac:dyDescent="0.2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150"/>
        <v>0</v>
      </c>
      <c r="O3239" t="s">
        <v>8266</v>
      </c>
      <c r="P3239">
        <f t="shared" si="151"/>
        <v>30</v>
      </c>
      <c r="Q3239" s="11" t="s">
        <v>8322</v>
      </c>
      <c r="R3239" t="s">
        <v>8326</v>
      </c>
      <c r="S3239" s="16">
        <f t="shared" si="152"/>
        <v>42129.777210648142</v>
      </c>
    </row>
    <row r="3240" spans="1:19" ht="48" x14ac:dyDescent="0.2">
      <c r="A3240">
        <v>3238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150"/>
        <v>3</v>
      </c>
      <c r="O3240" t="s">
        <v>8270</v>
      </c>
      <c r="P3240">
        <f t="shared" si="151"/>
        <v>20</v>
      </c>
      <c r="Q3240" s="11" t="s">
        <v>8309</v>
      </c>
      <c r="R3240" t="s">
        <v>8343</v>
      </c>
      <c r="S3240" s="16">
        <f t="shared" si="152"/>
        <v>42087.343090277776</v>
      </c>
    </row>
    <row r="3241" spans="1:19" ht="32" x14ac:dyDescent="0.2">
      <c r="A3241">
        <v>3239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150"/>
        <v>9</v>
      </c>
      <c r="O3241" t="s">
        <v>8287</v>
      </c>
      <c r="P3241">
        <f t="shared" si="151"/>
        <v>60</v>
      </c>
      <c r="Q3241" s="11" t="s">
        <v>8314</v>
      </c>
      <c r="R3241" t="s">
        <v>8356</v>
      </c>
      <c r="S3241" s="16">
        <f t="shared" si="152"/>
        <v>42286.88217592593</v>
      </c>
    </row>
    <row r="3242" spans="1:19" ht="48" x14ac:dyDescent="0.2">
      <c r="A3242">
        <v>3240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150"/>
        <v>9</v>
      </c>
      <c r="O3242" t="s">
        <v>8292</v>
      </c>
      <c r="P3242">
        <f t="shared" si="151"/>
        <v>30</v>
      </c>
      <c r="Q3242" s="11" t="s">
        <v>8309</v>
      </c>
      <c r="R3242" t="s">
        <v>8319</v>
      </c>
      <c r="S3242" s="16">
        <f t="shared" si="152"/>
        <v>41929.174456018518</v>
      </c>
    </row>
    <row r="3243" spans="1:19" ht="48" x14ac:dyDescent="0.2">
      <c r="A3243">
        <v>3241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150"/>
        <v>1</v>
      </c>
      <c r="O3243" t="s">
        <v>8269</v>
      </c>
      <c r="P3243">
        <f t="shared" si="151"/>
        <v>20</v>
      </c>
      <c r="Q3243" s="11" t="s">
        <v>8324</v>
      </c>
      <c r="R3243" t="s">
        <v>8327</v>
      </c>
      <c r="S3243" s="16">
        <f t="shared" si="152"/>
        <v>42295.891828703709</v>
      </c>
    </row>
    <row r="3244" spans="1:19" ht="48" x14ac:dyDescent="0.2">
      <c r="A3244">
        <v>3242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150"/>
        <v>6</v>
      </c>
      <c r="O3244" t="s">
        <v>8269</v>
      </c>
      <c r="P3244">
        <f t="shared" si="151"/>
        <v>15</v>
      </c>
      <c r="Q3244" s="11" t="s">
        <v>8324</v>
      </c>
      <c r="R3244" t="s">
        <v>8327</v>
      </c>
      <c r="S3244" s="16">
        <f t="shared" si="152"/>
        <v>42177.964201388888</v>
      </c>
    </row>
    <row r="3245" spans="1:19" ht="48" x14ac:dyDescent="0.2">
      <c r="A3245">
        <v>3243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150"/>
        <v>2</v>
      </c>
      <c r="O3245" t="s">
        <v>8269</v>
      </c>
      <c r="P3245">
        <f t="shared" si="151"/>
        <v>15</v>
      </c>
      <c r="Q3245" s="11" t="s">
        <v>8324</v>
      </c>
      <c r="R3245" t="s">
        <v>8327</v>
      </c>
      <c r="S3245" s="16">
        <f t="shared" si="152"/>
        <v>42178.815891203703</v>
      </c>
    </row>
    <row r="3246" spans="1:19" ht="48" x14ac:dyDescent="0.2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150"/>
        <v>1</v>
      </c>
      <c r="O3246" t="s">
        <v>8282</v>
      </c>
      <c r="P3246">
        <f t="shared" si="151"/>
        <v>29.5</v>
      </c>
      <c r="Q3246" s="11" t="s">
        <v>8320</v>
      </c>
      <c r="R3246" t="s">
        <v>8346</v>
      </c>
      <c r="S3246" s="16">
        <f t="shared" si="152"/>
        <v>42744.903182870374</v>
      </c>
    </row>
    <row r="3247" spans="1:19" ht="48" x14ac:dyDescent="0.2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150"/>
        <v>2</v>
      </c>
      <c r="O3247" t="s">
        <v>8269</v>
      </c>
      <c r="P3247">
        <f t="shared" si="151"/>
        <v>59</v>
      </c>
      <c r="Q3247" s="11" t="s">
        <v>8324</v>
      </c>
      <c r="R3247" t="s">
        <v>8327</v>
      </c>
      <c r="S3247" s="16">
        <f t="shared" si="152"/>
        <v>42767.031678240746</v>
      </c>
    </row>
    <row r="3248" spans="1:19" ht="48" x14ac:dyDescent="0.2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150"/>
        <v>2</v>
      </c>
      <c r="O3248" t="s">
        <v>8273</v>
      </c>
      <c r="P3248">
        <f t="shared" si="151"/>
        <v>19</v>
      </c>
      <c r="Q3248" s="11" t="s">
        <v>8312</v>
      </c>
      <c r="R3248" t="s">
        <v>8353</v>
      </c>
      <c r="S3248" s="16">
        <f t="shared" si="152"/>
        <v>41840.983541666668</v>
      </c>
    </row>
    <row r="3249" spans="1:19" ht="32" x14ac:dyDescent="0.2">
      <c r="A3249">
        <v>3247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150"/>
        <v>1</v>
      </c>
      <c r="O3249" t="s">
        <v>8270</v>
      </c>
      <c r="P3249">
        <f t="shared" si="151"/>
        <v>14</v>
      </c>
      <c r="Q3249" s="11" t="s">
        <v>8309</v>
      </c>
      <c r="R3249" t="s">
        <v>8343</v>
      </c>
      <c r="S3249" s="16">
        <f t="shared" si="152"/>
        <v>42020.854247685187</v>
      </c>
    </row>
    <row r="3250" spans="1:19" ht="32" x14ac:dyDescent="0.2">
      <c r="A3250">
        <v>3248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150"/>
        <v>1</v>
      </c>
      <c r="O3250" t="s">
        <v>8280</v>
      </c>
      <c r="P3250">
        <f t="shared" si="151"/>
        <v>18.670000000000002</v>
      </c>
      <c r="Q3250" s="11" t="s">
        <v>8317</v>
      </c>
      <c r="R3250" t="s">
        <v>8335</v>
      </c>
      <c r="S3250" s="16">
        <f t="shared" si="152"/>
        <v>41101.906111111115</v>
      </c>
    </row>
    <row r="3251" spans="1:19" ht="64" x14ac:dyDescent="0.2">
      <c r="A3251">
        <v>3249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150"/>
        <v>0</v>
      </c>
      <c r="O3251" t="s">
        <v>8301</v>
      </c>
      <c r="P3251">
        <f t="shared" si="151"/>
        <v>18.670000000000002</v>
      </c>
      <c r="Q3251" s="11" t="s">
        <v>8324</v>
      </c>
      <c r="R3251" t="s">
        <v>8325</v>
      </c>
      <c r="S3251" s="16">
        <f t="shared" si="152"/>
        <v>41853.563402777778</v>
      </c>
    </row>
    <row r="3252" spans="1:19" ht="48" x14ac:dyDescent="0.2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150"/>
        <v>0</v>
      </c>
      <c r="O3252" t="s">
        <v>8270</v>
      </c>
      <c r="P3252">
        <f t="shared" si="151"/>
        <v>27.5</v>
      </c>
      <c r="Q3252" s="11" t="s">
        <v>8309</v>
      </c>
      <c r="R3252" t="s">
        <v>8343</v>
      </c>
      <c r="S3252" s="16">
        <f t="shared" si="152"/>
        <v>42268.658715277779</v>
      </c>
    </row>
    <row r="3253" spans="1:19" ht="48" x14ac:dyDescent="0.2">
      <c r="A3253">
        <v>3251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150"/>
        <v>1</v>
      </c>
      <c r="O3253" t="s">
        <v>8285</v>
      </c>
      <c r="P3253">
        <f t="shared" si="151"/>
        <v>27.5</v>
      </c>
      <c r="Q3253" s="11" t="s">
        <v>8312</v>
      </c>
      <c r="R3253" t="s">
        <v>8349</v>
      </c>
      <c r="S3253" s="16">
        <f t="shared" si="152"/>
        <v>42232.15016203704</v>
      </c>
    </row>
    <row r="3254" spans="1:19" ht="48" x14ac:dyDescent="0.2">
      <c r="A3254">
        <v>3252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150"/>
        <v>1</v>
      </c>
      <c r="O3254" t="s">
        <v>8288</v>
      </c>
      <c r="P3254">
        <f t="shared" si="151"/>
        <v>27.5</v>
      </c>
      <c r="Q3254" s="11" t="s">
        <v>8312</v>
      </c>
      <c r="R3254" t="s">
        <v>8350</v>
      </c>
      <c r="S3254" s="16">
        <f t="shared" si="152"/>
        <v>41054.847777777781</v>
      </c>
    </row>
    <row r="3255" spans="1:19" ht="48" x14ac:dyDescent="0.2">
      <c r="A3255">
        <v>3253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150"/>
        <v>1</v>
      </c>
      <c r="O3255" t="s">
        <v>8270</v>
      </c>
      <c r="P3255">
        <f t="shared" si="151"/>
        <v>27.5</v>
      </c>
      <c r="Q3255" s="11" t="s">
        <v>8309</v>
      </c>
      <c r="R3255" t="s">
        <v>8343</v>
      </c>
      <c r="S3255" s="16">
        <f t="shared" si="152"/>
        <v>42096.918240740735</v>
      </c>
    </row>
    <row r="3256" spans="1:19" ht="48" x14ac:dyDescent="0.2">
      <c r="A3256">
        <v>3254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150"/>
        <v>0</v>
      </c>
      <c r="O3256" t="s">
        <v>8270</v>
      </c>
      <c r="P3256">
        <f t="shared" si="151"/>
        <v>18.329999999999998</v>
      </c>
      <c r="Q3256" s="11" t="s">
        <v>8309</v>
      </c>
      <c r="R3256" t="s">
        <v>8343</v>
      </c>
      <c r="S3256" s="16">
        <f t="shared" si="152"/>
        <v>42248.793310185181</v>
      </c>
    </row>
    <row r="3257" spans="1:19" ht="32" x14ac:dyDescent="0.2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150"/>
        <v>1</v>
      </c>
      <c r="O3257" t="s">
        <v>8282</v>
      </c>
      <c r="P3257">
        <f t="shared" si="151"/>
        <v>27.5</v>
      </c>
      <c r="Q3257" s="11" t="s">
        <v>8320</v>
      </c>
      <c r="R3257" t="s">
        <v>8346</v>
      </c>
      <c r="S3257" s="16">
        <f t="shared" si="152"/>
        <v>41805.895254629628</v>
      </c>
    </row>
    <row r="3258" spans="1:19" ht="48" x14ac:dyDescent="0.2">
      <c r="A3258">
        <v>3256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150"/>
        <v>0</v>
      </c>
      <c r="O3258" t="s">
        <v>8269</v>
      </c>
      <c r="P3258">
        <f t="shared" si="151"/>
        <v>18.329999999999998</v>
      </c>
      <c r="Q3258" s="11" t="s">
        <v>8324</v>
      </c>
      <c r="R3258" t="s">
        <v>8327</v>
      </c>
      <c r="S3258" s="16">
        <f t="shared" si="152"/>
        <v>41784.789687500001</v>
      </c>
    </row>
    <row r="3259" spans="1:19" ht="64" x14ac:dyDescent="0.2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150"/>
        <v>6</v>
      </c>
      <c r="O3259" t="s">
        <v>8303</v>
      </c>
      <c r="P3259">
        <f t="shared" si="151"/>
        <v>18.329999999999998</v>
      </c>
      <c r="Q3259" s="11" t="s">
        <v>8324</v>
      </c>
      <c r="R3259" t="s">
        <v>8336</v>
      </c>
      <c r="S3259" s="16">
        <f t="shared" si="152"/>
        <v>42104.781597222223</v>
      </c>
    </row>
    <row r="3260" spans="1:19" ht="48" x14ac:dyDescent="0.2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150"/>
        <v>0</v>
      </c>
      <c r="O3260" t="s">
        <v>8271</v>
      </c>
      <c r="P3260">
        <f t="shared" si="151"/>
        <v>13.25</v>
      </c>
      <c r="Q3260" s="11" t="s">
        <v>8309</v>
      </c>
      <c r="R3260" t="s">
        <v>8311</v>
      </c>
      <c r="S3260" s="16">
        <f t="shared" si="152"/>
        <v>42778.765300925923</v>
      </c>
    </row>
    <row r="3261" spans="1:19" ht="48" x14ac:dyDescent="0.2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150"/>
        <v>0</v>
      </c>
      <c r="O3261" t="s">
        <v>8280</v>
      </c>
      <c r="P3261">
        <f t="shared" si="151"/>
        <v>13.25</v>
      </c>
      <c r="Q3261" s="11" t="s">
        <v>8317</v>
      </c>
      <c r="R3261" t="s">
        <v>8335</v>
      </c>
      <c r="S3261" s="16">
        <f t="shared" si="152"/>
        <v>42429.695543981477</v>
      </c>
    </row>
    <row r="3262" spans="1:19" ht="32" x14ac:dyDescent="0.2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150"/>
        <v>1</v>
      </c>
      <c r="O3262" t="s">
        <v>8302</v>
      </c>
      <c r="P3262">
        <f t="shared" si="151"/>
        <v>13.25</v>
      </c>
      <c r="Q3262" s="11" t="s">
        <v>8312</v>
      </c>
      <c r="R3262" t="s">
        <v>8357</v>
      </c>
      <c r="S3262" s="16">
        <f t="shared" si="152"/>
        <v>42585.7106712963</v>
      </c>
    </row>
    <row r="3263" spans="1:19" ht="48" x14ac:dyDescent="0.2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150"/>
        <v>2</v>
      </c>
      <c r="O3263" t="s">
        <v>8302</v>
      </c>
      <c r="P3263">
        <f t="shared" si="151"/>
        <v>53</v>
      </c>
      <c r="Q3263" s="11" t="s">
        <v>8312</v>
      </c>
      <c r="R3263" t="s">
        <v>8357</v>
      </c>
      <c r="S3263" s="16">
        <f t="shared" si="152"/>
        <v>42300.585891203707</v>
      </c>
    </row>
    <row r="3264" spans="1:19" ht="48" x14ac:dyDescent="0.2">
      <c r="A3264">
        <v>3262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150"/>
        <v>0</v>
      </c>
      <c r="O3264" t="s">
        <v>8268</v>
      </c>
      <c r="P3264">
        <f t="shared" si="151"/>
        <v>3.71</v>
      </c>
      <c r="Q3264" s="11" t="s">
        <v>8322</v>
      </c>
      <c r="R3264" t="s">
        <v>8340</v>
      </c>
      <c r="S3264" s="16">
        <f t="shared" si="152"/>
        <v>42318.098217592589</v>
      </c>
    </row>
    <row r="3265" spans="1:19" ht="48" x14ac:dyDescent="0.2">
      <c r="A3265">
        <v>3263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150"/>
        <v>0</v>
      </c>
      <c r="O3265" t="s">
        <v>8270</v>
      </c>
      <c r="P3265">
        <f t="shared" si="151"/>
        <v>26</v>
      </c>
      <c r="Q3265" s="11" t="s">
        <v>8309</v>
      </c>
      <c r="R3265" t="s">
        <v>8343</v>
      </c>
      <c r="S3265" s="16">
        <f t="shared" si="152"/>
        <v>42249.667997685188</v>
      </c>
    </row>
    <row r="3266" spans="1:19" ht="16" x14ac:dyDescent="0.2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153" xml:space="preserve"> ROUND(E3266/D3266*100,0)</f>
        <v>0</v>
      </c>
      <c r="O3266" t="s">
        <v>8282</v>
      </c>
      <c r="P3266">
        <f t="shared" ref="P3266:P3329" si="154">IFERROR(ROUND(E3266/L3266,2),0)</f>
        <v>52</v>
      </c>
      <c r="Q3266" s="11" t="s">
        <v>8320</v>
      </c>
      <c r="R3266" t="s">
        <v>8346</v>
      </c>
      <c r="S3266" s="16">
        <f t="shared" ref="S3266:S3329" si="155">(((J3266/60)/60)/24)+DATE(1970,1,1)</f>
        <v>42107.679756944446</v>
      </c>
    </row>
    <row r="3267" spans="1:19" ht="48" x14ac:dyDescent="0.2">
      <c r="A3267">
        <v>3265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153"/>
        <v>3</v>
      </c>
      <c r="O3267" t="s">
        <v>8266</v>
      </c>
      <c r="P3267">
        <f t="shared" si="154"/>
        <v>25.5</v>
      </c>
      <c r="Q3267" s="11" t="s">
        <v>8322</v>
      </c>
      <c r="R3267" t="s">
        <v>8326</v>
      </c>
      <c r="S3267" s="16">
        <f t="shared" si="155"/>
        <v>41825.791226851856</v>
      </c>
    </row>
    <row r="3268" spans="1:19" ht="48" x14ac:dyDescent="0.2">
      <c r="A3268">
        <v>3266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153"/>
        <v>1</v>
      </c>
      <c r="O3268" t="s">
        <v>8268</v>
      </c>
      <c r="P3268">
        <f t="shared" si="154"/>
        <v>25.5</v>
      </c>
      <c r="Q3268" s="11" t="s">
        <v>8322</v>
      </c>
      <c r="R3268" t="s">
        <v>8340</v>
      </c>
      <c r="S3268" s="16">
        <f t="shared" si="155"/>
        <v>41605.167696759258</v>
      </c>
    </row>
    <row r="3269" spans="1:19" ht="48" x14ac:dyDescent="0.2">
      <c r="A3269">
        <v>3267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153"/>
        <v>0</v>
      </c>
      <c r="O3269" t="s">
        <v>8280</v>
      </c>
      <c r="P3269">
        <f t="shared" si="154"/>
        <v>12.75</v>
      </c>
      <c r="Q3269" s="11" t="s">
        <v>8317</v>
      </c>
      <c r="R3269" t="s">
        <v>8335</v>
      </c>
      <c r="S3269" s="16">
        <f t="shared" si="155"/>
        <v>41645.832141203704</v>
      </c>
    </row>
    <row r="3270" spans="1:19" ht="48" x14ac:dyDescent="0.2">
      <c r="A3270">
        <v>3268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153"/>
        <v>1</v>
      </c>
      <c r="O3270" t="s">
        <v>8291</v>
      </c>
      <c r="P3270">
        <f t="shared" si="154"/>
        <v>25.5</v>
      </c>
      <c r="Q3270" s="11" t="s">
        <v>8328</v>
      </c>
      <c r="R3270" t="s">
        <v>8331</v>
      </c>
      <c r="S3270" s="16">
        <f t="shared" si="155"/>
        <v>42187.281678240746</v>
      </c>
    </row>
    <row r="3271" spans="1:19" ht="32" x14ac:dyDescent="0.2">
      <c r="A3271">
        <v>3269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153"/>
        <v>1</v>
      </c>
      <c r="O3271" t="s">
        <v>8281</v>
      </c>
      <c r="P3271">
        <f t="shared" si="154"/>
        <v>17</v>
      </c>
      <c r="Q3271" s="11" t="s">
        <v>8317</v>
      </c>
      <c r="R3271" t="s">
        <v>8345</v>
      </c>
      <c r="S3271" s="16">
        <f t="shared" si="155"/>
        <v>42528.899398148147</v>
      </c>
    </row>
    <row r="3272" spans="1:19" ht="48" x14ac:dyDescent="0.2">
      <c r="A3272">
        <v>3270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153"/>
        <v>3</v>
      </c>
      <c r="O3272" t="s">
        <v>8294</v>
      </c>
      <c r="P3272">
        <f t="shared" si="154"/>
        <v>12.75</v>
      </c>
      <c r="Q3272" s="11" t="s">
        <v>8314</v>
      </c>
      <c r="R3272" t="s">
        <v>8354</v>
      </c>
      <c r="S3272" s="16">
        <f t="shared" si="155"/>
        <v>42555.698738425926</v>
      </c>
    </row>
    <row r="3273" spans="1:19" ht="48" x14ac:dyDescent="0.2">
      <c r="A3273">
        <v>3271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153"/>
        <v>1</v>
      </c>
      <c r="O3273" t="s">
        <v>8282</v>
      </c>
      <c r="P3273">
        <f t="shared" si="154"/>
        <v>25.5</v>
      </c>
      <c r="Q3273" s="11" t="s">
        <v>8320</v>
      </c>
      <c r="R3273" t="s">
        <v>8346</v>
      </c>
      <c r="S3273" s="16">
        <f t="shared" si="155"/>
        <v>42110.326423611114</v>
      </c>
    </row>
    <row r="3274" spans="1:19" ht="48" x14ac:dyDescent="0.2">
      <c r="A3274">
        <v>3272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153"/>
        <v>0</v>
      </c>
      <c r="O3274" t="s">
        <v>8299</v>
      </c>
      <c r="P3274">
        <f t="shared" si="154"/>
        <v>8.5</v>
      </c>
      <c r="Q3274" s="11" t="s">
        <v>8309</v>
      </c>
      <c r="R3274" t="s">
        <v>8316</v>
      </c>
      <c r="S3274" s="16">
        <f t="shared" si="155"/>
        <v>42055.600995370376</v>
      </c>
    </row>
    <row r="3275" spans="1:19" ht="48" x14ac:dyDescent="0.2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153"/>
        <v>9</v>
      </c>
      <c r="O3275" t="s">
        <v>8269</v>
      </c>
      <c r="P3275">
        <f t="shared" si="154"/>
        <v>8.5</v>
      </c>
      <c r="Q3275" s="11" t="s">
        <v>8324</v>
      </c>
      <c r="R3275" t="s">
        <v>8327</v>
      </c>
      <c r="S3275" s="16">
        <f t="shared" si="155"/>
        <v>41826.61954861111</v>
      </c>
    </row>
    <row r="3276" spans="1:19" ht="16" x14ac:dyDescent="0.2">
      <c r="A3276">
        <v>3274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153"/>
        <v>0</v>
      </c>
      <c r="O3276" t="s">
        <v>8266</v>
      </c>
      <c r="P3276">
        <f t="shared" si="154"/>
        <v>50</v>
      </c>
      <c r="Q3276" s="11" t="s">
        <v>8322</v>
      </c>
      <c r="R3276" t="s">
        <v>8326</v>
      </c>
      <c r="S3276" s="16">
        <f t="shared" si="155"/>
        <v>42527.650995370372</v>
      </c>
    </row>
    <row r="3277" spans="1:19" ht="16" x14ac:dyDescent="0.2">
      <c r="A3277">
        <v>3275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153"/>
        <v>0</v>
      </c>
      <c r="O3277" t="s">
        <v>8266</v>
      </c>
      <c r="P3277">
        <f t="shared" si="154"/>
        <v>50</v>
      </c>
      <c r="Q3277" s="11" t="s">
        <v>8322</v>
      </c>
      <c r="R3277" t="s">
        <v>8326</v>
      </c>
      <c r="S3277" s="16">
        <f t="shared" si="155"/>
        <v>42377.577187499999</v>
      </c>
    </row>
    <row r="3278" spans="1:19" ht="32" x14ac:dyDescent="0.2">
      <c r="A3278">
        <v>3276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153"/>
        <v>5</v>
      </c>
      <c r="O3278" t="s">
        <v>8268</v>
      </c>
      <c r="P3278">
        <f t="shared" si="154"/>
        <v>50</v>
      </c>
      <c r="Q3278" s="11" t="s">
        <v>8322</v>
      </c>
      <c r="R3278" t="s">
        <v>8340</v>
      </c>
      <c r="S3278" s="16">
        <f t="shared" si="155"/>
        <v>40894.906956018516</v>
      </c>
    </row>
    <row r="3279" spans="1:19" ht="48" x14ac:dyDescent="0.2">
      <c r="A3279">
        <v>3277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153"/>
        <v>0</v>
      </c>
      <c r="O3279" t="s">
        <v>8268</v>
      </c>
      <c r="P3279">
        <f t="shared" si="154"/>
        <v>50</v>
      </c>
      <c r="Q3279" s="11" t="s">
        <v>8322</v>
      </c>
      <c r="R3279" t="s">
        <v>8340</v>
      </c>
      <c r="S3279" s="16">
        <f t="shared" si="155"/>
        <v>41761.94258101852</v>
      </c>
    </row>
    <row r="3280" spans="1:19" ht="48" x14ac:dyDescent="0.2">
      <c r="A3280">
        <v>3278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153"/>
        <v>3</v>
      </c>
      <c r="O3280" t="s">
        <v>8268</v>
      </c>
      <c r="P3280">
        <f t="shared" si="154"/>
        <v>16.670000000000002</v>
      </c>
      <c r="Q3280" s="11" t="s">
        <v>8322</v>
      </c>
      <c r="R3280" t="s">
        <v>8340</v>
      </c>
      <c r="S3280" s="16">
        <f t="shared" si="155"/>
        <v>41830.613969907405</v>
      </c>
    </row>
    <row r="3281" spans="1:19" ht="48" x14ac:dyDescent="0.2">
      <c r="A3281">
        <v>3279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153"/>
        <v>0</v>
      </c>
      <c r="O3281" t="s">
        <v>8270</v>
      </c>
      <c r="P3281">
        <f t="shared" si="154"/>
        <v>50</v>
      </c>
      <c r="Q3281" s="11" t="s">
        <v>8309</v>
      </c>
      <c r="R3281" t="s">
        <v>8343</v>
      </c>
      <c r="S3281" s="16">
        <f t="shared" si="155"/>
        <v>42321.283101851848</v>
      </c>
    </row>
    <row r="3282" spans="1:19" ht="48" x14ac:dyDescent="0.2">
      <c r="A3282">
        <v>3280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153"/>
        <v>3</v>
      </c>
      <c r="O3282" t="s">
        <v>8273</v>
      </c>
      <c r="P3282">
        <f t="shared" si="154"/>
        <v>50</v>
      </c>
      <c r="Q3282" s="11" t="s">
        <v>8312</v>
      </c>
      <c r="R3282" t="s">
        <v>8353</v>
      </c>
      <c r="S3282" s="16">
        <f t="shared" si="155"/>
        <v>40068.056932870371</v>
      </c>
    </row>
    <row r="3283" spans="1:19" ht="48" x14ac:dyDescent="0.2">
      <c r="A3283">
        <v>3281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153"/>
        <v>0</v>
      </c>
      <c r="O3283" t="s">
        <v>8276</v>
      </c>
      <c r="P3283">
        <f t="shared" si="154"/>
        <v>50</v>
      </c>
      <c r="Q3283" s="11" t="s">
        <v>8328</v>
      </c>
      <c r="R3283" t="s">
        <v>8351</v>
      </c>
      <c r="S3283" s="16">
        <f t="shared" si="155"/>
        <v>41616.027754629627</v>
      </c>
    </row>
    <row r="3284" spans="1:19" ht="48" x14ac:dyDescent="0.2">
      <c r="A3284">
        <v>3282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153"/>
        <v>1</v>
      </c>
      <c r="O3284" t="s">
        <v>8276</v>
      </c>
      <c r="P3284">
        <f t="shared" si="154"/>
        <v>25</v>
      </c>
      <c r="Q3284" s="11" t="s">
        <v>8328</v>
      </c>
      <c r="R3284" t="s">
        <v>8351</v>
      </c>
      <c r="S3284" s="16">
        <f t="shared" si="155"/>
        <v>42368.333668981482</v>
      </c>
    </row>
    <row r="3285" spans="1:19" ht="48" x14ac:dyDescent="0.2">
      <c r="A3285">
        <v>3283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153"/>
        <v>1</v>
      </c>
      <c r="O3285" t="s">
        <v>8279</v>
      </c>
      <c r="P3285">
        <f t="shared" si="154"/>
        <v>50</v>
      </c>
      <c r="Q3285" s="11" t="s">
        <v>8347</v>
      </c>
      <c r="R3285" t="s">
        <v>8348</v>
      </c>
      <c r="S3285" s="16">
        <f t="shared" si="155"/>
        <v>42079.913113425922</v>
      </c>
    </row>
    <row r="3286" spans="1:19" ht="64" x14ac:dyDescent="0.2">
      <c r="A3286">
        <v>3284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153"/>
        <v>5</v>
      </c>
      <c r="O3286" t="s">
        <v>8281</v>
      </c>
      <c r="P3286">
        <f t="shared" si="154"/>
        <v>50</v>
      </c>
      <c r="Q3286" s="11" t="s">
        <v>8317</v>
      </c>
      <c r="R3286" t="s">
        <v>8345</v>
      </c>
      <c r="S3286" s="16">
        <f t="shared" si="155"/>
        <v>42558.989513888882</v>
      </c>
    </row>
    <row r="3287" spans="1:19" ht="32" x14ac:dyDescent="0.2">
      <c r="A3287">
        <v>3285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153"/>
        <v>1</v>
      </c>
      <c r="O3287" t="s">
        <v>8282</v>
      </c>
      <c r="P3287">
        <f t="shared" si="154"/>
        <v>50</v>
      </c>
      <c r="Q3287" s="11" t="s">
        <v>8320</v>
      </c>
      <c r="R3287" t="s">
        <v>8346</v>
      </c>
      <c r="S3287" s="16">
        <f t="shared" si="155"/>
        <v>42143.714178240742</v>
      </c>
    </row>
    <row r="3288" spans="1:19" ht="48" x14ac:dyDescent="0.2">
      <c r="A3288">
        <v>3286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153"/>
        <v>1</v>
      </c>
      <c r="O3288" t="s">
        <v>8273</v>
      </c>
      <c r="P3288">
        <f t="shared" si="154"/>
        <v>25</v>
      </c>
      <c r="Q3288" s="11" t="s">
        <v>8312</v>
      </c>
      <c r="R3288" t="s">
        <v>8353</v>
      </c>
      <c r="S3288" s="16">
        <f t="shared" si="155"/>
        <v>42548.192997685182</v>
      </c>
    </row>
    <row r="3289" spans="1:19" ht="32" x14ac:dyDescent="0.2">
      <c r="A3289">
        <v>3287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153"/>
        <v>0</v>
      </c>
      <c r="O3289" t="s">
        <v>8287</v>
      </c>
      <c r="P3289">
        <f t="shared" si="154"/>
        <v>50</v>
      </c>
      <c r="Q3289" s="11" t="s">
        <v>8314</v>
      </c>
      <c r="R3289" t="s">
        <v>8356</v>
      </c>
      <c r="S3289" s="16">
        <f t="shared" si="155"/>
        <v>42108.05322916666</v>
      </c>
    </row>
    <row r="3290" spans="1:19" ht="48" x14ac:dyDescent="0.2">
      <c r="A3290">
        <v>3288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153"/>
        <v>2</v>
      </c>
      <c r="O3290" t="s">
        <v>8291</v>
      </c>
      <c r="P3290">
        <f t="shared" si="154"/>
        <v>50</v>
      </c>
      <c r="Q3290" s="11" t="s">
        <v>8328</v>
      </c>
      <c r="R3290" t="s">
        <v>8331</v>
      </c>
      <c r="S3290" s="16">
        <f t="shared" si="155"/>
        <v>41887.801064814819</v>
      </c>
    </row>
    <row r="3291" spans="1:19" ht="48" x14ac:dyDescent="0.2">
      <c r="A3291">
        <v>3289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153"/>
        <v>0</v>
      </c>
      <c r="O3291" t="s">
        <v>8292</v>
      </c>
      <c r="P3291">
        <f t="shared" si="154"/>
        <v>25</v>
      </c>
      <c r="Q3291" s="11" t="s">
        <v>8309</v>
      </c>
      <c r="R3291" t="s">
        <v>8319</v>
      </c>
      <c r="S3291" s="16">
        <f t="shared" si="155"/>
        <v>42326.685428240744</v>
      </c>
    </row>
    <row r="3292" spans="1:19" ht="48" x14ac:dyDescent="0.2">
      <c r="A3292">
        <v>3290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153"/>
        <v>1</v>
      </c>
      <c r="O3292" t="s">
        <v>8294</v>
      </c>
      <c r="P3292">
        <f t="shared" si="154"/>
        <v>50</v>
      </c>
      <c r="Q3292" s="11" t="s">
        <v>8314</v>
      </c>
      <c r="R3292" t="s">
        <v>8354</v>
      </c>
      <c r="S3292" s="16">
        <f t="shared" si="155"/>
        <v>42685.680648148147</v>
      </c>
    </row>
    <row r="3293" spans="1:19" ht="48" x14ac:dyDescent="0.2">
      <c r="A3293">
        <v>3291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153"/>
        <v>10</v>
      </c>
      <c r="O3293" t="s">
        <v>8280</v>
      </c>
      <c r="P3293">
        <f t="shared" si="154"/>
        <v>10</v>
      </c>
      <c r="Q3293" s="11" t="s">
        <v>8317</v>
      </c>
      <c r="R3293" t="s">
        <v>8335</v>
      </c>
      <c r="S3293" s="16">
        <f t="shared" si="155"/>
        <v>40198.424849537041</v>
      </c>
    </row>
    <row r="3294" spans="1:19" ht="48" x14ac:dyDescent="0.2">
      <c r="A3294">
        <v>3292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153"/>
        <v>0</v>
      </c>
      <c r="O3294" t="s">
        <v>8280</v>
      </c>
      <c r="P3294">
        <f t="shared" si="154"/>
        <v>12.5</v>
      </c>
      <c r="Q3294" s="11" t="s">
        <v>8317</v>
      </c>
      <c r="R3294" t="s">
        <v>8335</v>
      </c>
      <c r="S3294" s="16">
        <f t="shared" si="155"/>
        <v>41683.832280092596</v>
      </c>
    </row>
    <row r="3295" spans="1:19" ht="32" x14ac:dyDescent="0.2">
      <c r="A3295">
        <v>3293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153"/>
        <v>0</v>
      </c>
      <c r="O3295" t="s">
        <v>8270</v>
      </c>
      <c r="P3295">
        <f t="shared" si="154"/>
        <v>50</v>
      </c>
      <c r="Q3295" s="11" t="s">
        <v>8309</v>
      </c>
      <c r="R3295" t="s">
        <v>8343</v>
      </c>
      <c r="S3295" s="16">
        <f t="shared" si="155"/>
        <v>42215.662314814821</v>
      </c>
    </row>
    <row r="3296" spans="1:19" ht="48" x14ac:dyDescent="0.2">
      <c r="A3296">
        <v>3294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153"/>
        <v>0</v>
      </c>
      <c r="O3296" t="s">
        <v>8270</v>
      </c>
      <c r="P3296">
        <f t="shared" si="154"/>
        <v>50</v>
      </c>
      <c r="Q3296" s="11" t="s">
        <v>8309</v>
      </c>
      <c r="R3296" t="s">
        <v>8343</v>
      </c>
      <c r="S3296" s="16">
        <f t="shared" si="155"/>
        <v>42194.648344907408</v>
      </c>
    </row>
    <row r="3297" spans="1:19" ht="48" x14ac:dyDescent="0.2">
      <c r="A3297">
        <v>3295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153"/>
        <v>0</v>
      </c>
      <c r="O3297" t="s">
        <v>8282</v>
      </c>
      <c r="P3297">
        <f t="shared" si="154"/>
        <v>50</v>
      </c>
      <c r="Q3297" s="11" t="s">
        <v>8320</v>
      </c>
      <c r="R3297" t="s">
        <v>8346</v>
      </c>
      <c r="S3297" s="16">
        <f t="shared" si="155"/>
        <v>42285.91506944444</v>
      </c>
    </row>
    <row r="3298" spans="1:19" ht="48" x14ac:dyDescent="0.2">
      <c r="A3298">
        <v>3296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153"/>
        <v>1</v>
      </c>
      <c r="O3298" t="s">
        <v>8282</v>
      </c>
      <c r="P3298">
        <f t="shared" si="154"/>
        <v>50</v>
      </c>
      <c r="Q3298" s="11" t="s">
        <v>8320</v>
      </c>
      <c r="R3298" t="s">
        <v>8346</v>
      </c>
      <c r="S3298" s="16">
        <f t="shared" si="155"/>
        <v>42584.666597222225</v>
      </c>
    </row>
    <row r="3299" spans="1:19" ht="48" x14ac:dyDescent="0.2">
      <c r="A3299">
        <v>3297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153"/>
        <v>0</v>
      </c>
      <c r="O3299" t="s">
        <v>8282</v>
      </c>
      <c r="P3299">
        <f t="shared" si="154"/>
        <v>50</v>
      </c>
      <c r="Q3299" s="11" t="s">
        <v>8320</v>
      </c>
      <c r="R3299" t="s">
        <v>8346</v>
      </c>
      <c r="S3299" s="16">
        <f t="shared" si="155"/>
        <v>41795.963333333333</v>
      </c>
    </row>
    <row r="3300" spans="1:19" ht="48" x14ac:dyDescent="0.2">
      <c r="A3300">
        <v>3298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153"/>
        <v>0</v>
      </c>
      <c r="O3300" t="s">
        <v>8282</v>
      </c>
      <c r="P3300">
        <f t="shared" si="154"/>
        <v>50</v>
      </c>
      <c r="Q3300" s="11" t="s">
        <v>8320</v>
      </c>
      <c r="R3300" t="s">
        <v>8346</v>
      </c>
      <c r="S3300" s="16">
        <f t="shared" si="155"/>
        <v>41887.801168981481</v>
      </c>
    </row>
    <row r="3301" spans="1:19" ht="48" x14ac:dyDescent="0.2">
      <c r="A3301">
        <v>3299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153"/>
        <v>0</v>
      </c>
      <c r="O3301" t="s">
        <v>8301</v>
      </c>
      <c r="P3301">
        <f t="shared" si="154"/>
        <v>16.670000000000002</v>
      </c>
      <c r="Q3301" s="11" t="s">
        <v>8324</v>
      </c>
      <c r="R3301" t="s">
        <v>8325</v>
      </c>
      <c r="S3301" s="16">
        <f t="shared" si="155"/>
        <v>42173.67082175926</v>
      </c>
    </row>
    <row r="3302" spans="1:19" ht="48" x14ac:dyDescent="0.2">
      <c r="A3302">
        <v>3300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153"/>
        <v>0</v>
      </c>
      <c r="O3302" t="s">
        <v>8301</v>
      </c>
      <c r="P3302">
        <f t="shared" si="154"/>
        <v>50</v>
      </c>
      <c r="Q3302" s="11" t="s">
        <v>8324</v>
      </c>
      <c r="R3302" t="s">
        <v>8325</v>
      </c>
      <c r="S3302" s="16">
        <f t="shared" si="155"/>
        <v>42523.025231481486</v>
      </c>
    </row>
    <row r="3303" spans="1:19" ht="32" x14ac:dyDescent="0.2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153"/>
        <v>3</v>
      </c>
      <c r="O3303" t="s">
        <v>8269</v>
      </c>
      <c r="P3303">
        <f t="shared" si="154"/>
        <v>50</v>
      </c>
      <c r="Q3303" s="11" t="s">
        <v>8324</v>
      </c>
      <c r="R3303" t="s">
        <v>8327</v>
      </c>
      <c r="S3303" s="16">
        <f t="shared" si="155"/>
        <v>42807.885057870371</v>
      </c>
    </row>
    <row r="3304" spans="1:19" ht="48" x14ac:dyDescent="0.2">
      <c r="A3304">
        <v>3302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153"/>
        <v>1</v>
      </c>
      <c r="O3304" t="s">
        <v>8303</v>
      </c>
      <c r="P3304">
        <f t="shared" si="154"/>
        <v>50</v>
      </c>
      <c r="Q3304" s="11" t="s">
        <v>8324</v>
      </c>
      <c r="R3304" t="s">
        <v>8336</v>
      </c>
      <c r="S3304" s="16">
        <f t="shared" si="155"/>
        <v>42132.58048611111</v>
      </c>
    </row>
    <row r="3305" spans="1:19" ht="48" x14ac:dyDescent="0.2">
      <c r="A3305">
        <v>3303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153"/>
        <v>5</v>
      </c>
      <c r="O3305" t="s">
        <v>8269</v>
      </c>
      <c r="P3305">
        <f t="shared" si="154"/>
        <v>50</v>
      </c>
      <c r="Q3305" s="11" t="s">
        <v>8324</v>
      </c>
      <c r="R3305" t="s">
        <v>8327</v>
      </c>
      <c r="S3305" s="16">
        <f t="shared" si="155"/>
        <v>42032.250208333338</v>
      </c>
    </row>
    <row r="3306" spans="1:19" ht="48" x14ac:dyDescent="0.2">
      <c r="A3306">
        <v>3304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153"/>
        <v>1</v>
      </c>
      <c r="O3306" t="s">
        <v>8269</v>
      </c>
      <c r="P3306">
        <f t="shared" si="154"/>
        <v>25</v>
      </c>
      <c r="Q3306" s="11" t="s">
        <v>8324</v>
      </c>
      <c r="R3306" t="s">
        <v>8327</v>
      </c>
      <c r="S3306" s="16">
        <f t="shared" si="155"/>
        <v>41940.587233796294</v>
      </c>
    </row>
    <row r="3307" spans="1:19" ht="48" x14ac:dyDescent="0.2">
      <c r="A3307">
        <v>3305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153"/>
        <v>1</v>
      </c>
      <c r="O3307" t="s">
        <v>8269</v>
      </c>
      <c r="P3307">
        <f t="shared" si="154"/>
        <v>50</v>
      </c>
      <c r="Q3307" s="11" t="s">
        <v>8324</v>
      </c>
      <c r="R3307" t="s">
        <v>8327</v>
      </c>
      <c r="S3307" s="16">
        <f t="shared" si="155"/>
        <v>42570.850381944445</v>
      </c>
    </row>
    <row r="3308" spans="1:19" ht="48" x14ac:dyDescent="0.2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153"/>
        <v>0</v>
      </c>
      <c r="O3308" t="s">
        <v>8273</v>
      </c>
      <c r="P3308">
        <f t="shared" si="154"/>
        <v>16</v>
      </c>
      <c r="Q3308" s="11" t="s">
        <v>8312</v>
      </c>
      <c r="R3308" t="s">
        <v>8353</v>
      </c>
      <c r="S3308" s="16">
        <f t="shared" si="155"/>
        <v>42032.168530092589</v>
      </c>
    </row>
    <row r="3309" spans="1:19" ht="32" x14ac:dyDescent="0.2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153"/>
        <v>0</v>
      </c>
      <c r="O3309" t="s">
        <v>8280</v>
      </c>
      <c r="P3309">
        <f t="shared" si="154"/>
        <v>11.92</v>
      </c>
      <c r="Q3309" s="11" t="s">
        <v>8317</v>
      </c>
      <c r="R3309" t="s">
        <v>8335</v>
      </c>
      <c r="S3309" s="16">
        <f t="shared" si="155"/>
        <v>41536.509097222224</v>
      </c>
    </row>
    <row r="3310" spans="1:19" ht="48" x14ac:dyDescent="0.2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153"/>
        <v>0</v>
      </c>
      <c r="O3310" t="s">
        <v>8280</v>
      </c>
      <c r="P3310">
        <f t="shared" si="154"/>
        <v>6.71</v>
      </c>
      <c r="Q3310" s="11" t="s">
        <v>8317</v>
      </c>
      <c r="R3310" t="s">
        <v>8335</v>
      </c>
      <c r="S3310" s="16">
        <f t="shared" si="155"/>
        <v>41660.792557870373</v>
      </c>
    </row>
    <row r="3311" spans="1:19" ht="48" x14ac:dyDescent="0.2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153"/>
        <v>5</v>
      </c>
      <c r="O3311" t="s">
        <v>8269</v>
      </c>
      <c r="P3311">
        <f t="shared" si="154"/>
        <v>9.4</v>
      </c>
      <c r="Q3311" s="11" t="s">
        <v>8324</v>
      </c>
      <c r="R3311" t="s">
        <v>8327</v>
      </c>
      <c r="S3311" s="16">
        <f t="shared" si="155"/>
        <v>42304.940960648149</v>
      </c>
    </row>
    <row r="3312" spans="1:19" ht="48" x14ac:dyDescent="0.2">
      <c r="A3312">
        <v>3310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153"/>
        <v>2</v>
      </c>
      <c r="O3312" t="s">
        <v>8268</v>
      </c>
      <c r="P3312">
        <f t="shared" si="154"/>
        <v>9</v>
      </c>
      <c r="Q3312" s="11" t="s">
        <v>8322</v>
      </c>
      <c r="R3312" t="s">
        <v>8340</v>
      </c>
      <c r="S3312" s="16">
        <f t="shared" si="155"/>
        <v>41534.568113425928</v>
      </c>
    </row>
    <row r="3313" spans="1:19" ht="48" x14ac:dyDescent="0.2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153"/>
        <v>0</v>
      </c>
      <c r="O3313" t="s">
        <v>8268</v>
      </c>
      <c r="P3313">
        <f t="shared" si="154"/>
        <v>22.5</v>
      </c>
      <c r="Q3313" s="11" t="s">
        <v>8322</v>
      </c>
      <c r="R3313" t="s">
        <v>8340</v>
      </c>
      <c r="S3313" s="16">
        <f t="shared" si="155"/>
        <v>40971.002569444441</v>
      </c>
    </row>
    <row r="3314" spans="1:19" ht="48" x14ac:dyDescent="0.2">
      <c r="A3314">
        <v>3312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153"/>
        <v>2</v>
      </c>
      <c r="O3314" t="s">
        <v>8276</v>
      </c>
      <c r="P3314">
        <f t="shared" si="154"/>
        <v>22.5</v>
      </c>
      <c r="Q3314" s="11" t="s">
        <v>8328</v>
      </c>
      <c r="R3314" t="s">
        <v>8351</v>
      </c>
      <c r="S3314" s="16">
        <f t="shared" si="155"/>
        <v>41230.77311342593</v>
      </c>
    </row>
    <row r="3315" spans="1:19" ht="32" x14ac:dyDescent="0.2">
      <c r="A3315">
        <v>3313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153"/>
        <v>1</v>
      </c>
      <c r="O3315" t="s">
        <v>8276</v>
      </c>
      <c r="P3315">
        <f t="shared" si="154"/>
        <v>9</v>
      </c>
      <c r="Q3315" s="11" t="s">
        <v>8328</v>
      </c>
      <c r="R3315" t="s">
        <v>8351</v>
      </c>
      <c r="S3315" s="16">
        <f t="shared" si="155"/>
        <v>41184.167129629634</v>
      </c>
    </row>
    <row r="3316" spans="1:19" ht="48" x14ac:dyDescent="0.2">
      <c r="A3316">
        <v>3314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153"/>
        <v>0</v>
      </c>
      <c r="O3316" t="s">
        <v>8280</v>
      </c>
      <c r="P3316">
        <f t="shared" si="154"/>
        <v>11.25</v>
      </c>
      <c r="Q3316" s="11" t="s">
        <v>8317</v>
      </c>
      <c r="R3316" t="s">
        <v>8335</v>
      </c>
      <c r="S3316" s="16">
        <f t="shared" si="155"/>
        <v>42440.371111111104</v>
      </c>
    </row>
    <row r="3317" spans="1:19" ht="32" x14ac:dyDescent="0.2">
      <c r="A3317">
        <v>3315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153"/>
        <v>5</v>
      </c>
      <c r="O3317" t="s">
        <v>8280</v>
      </c>
      <c r="P3317">
        <f t="shared" si="154"/>
        <v>15</v>
      </c>
      <c r="Q3317" s="11" t="s">
        <v>8317</v>
      </c>
      <c r="R3317" t="s">
        <v>8335</v>
      </c>
      <c r="S3317" s="16">
        <f t="shared" si="155"/>
        <v>41005.904120370367</v>
      </c>
    </row>
    <row r="3318" spans="1:19" ht="48" x14ac:dyDescent="0.2">
      <c r="A3318">
        <v>3316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153"/>
        <v>8</v>
      </c>
      <c r="O3318" t="s">
        <v>8280</v>
      </c>
      <c r="P3318">
        <f t="shared" si="154"/>
        <v>9</v>
      </c>
      <c r="Q3318" s="11" t="s">
        <v>8317</v>
      </c>
      <c r="R3318" t="s">
        <v>8335</v>
      </c>
      <c r="S3318" s="16">
        <f t="shared" si="155"/>
        <v>40701.195844907408</v>
      </c>
    </row>
    <row r="3319" spans="1:19" ht="48" x14ac:dyDescent="0.2">
      <c r="A3319">
        <v>3317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153"/>
        <v>0</v>
      </c>
      <c r="O3319" t="s">
        <v>8280</v>
      </c>
      <c r="P3319">
        <f t="shared" si="154"/>
        <v>15</v>
      </c>
      <c r="Q3319" s="11" t="s">
        <v>8317</v>
      </c>
      <c r="R3319" t="s">
        <v>8335</v>
      </c>
      <c r="S3319" s="16">
        <f t="shared" si="155"/>
        <v>42662.752199074079</v>
      </c>
    </row>
    <row r="3320" spans="1:19" ht="48" x14ac:dyDescent="0.2">
      <c r="A3320">
        <v>3318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153"/>
        <v>5</v>
      </c>
      <c r="O3320" t="s">
        <v>8285</v>
      </c>
      <c r="P3320">
        <f t="shared" si="154"/>
        <v>15</v>
      </c>
      <c r="Q3320" s="11" t="s">
        <v>8312</v>
      </c>
      <c r="R3320" t="s">
        <v>8349</v>
      </c>
      <c r="S3320" s="16">
        <f t="shared" si="155"/>
        <v>42432.379826388889</v>
      </c>
    </row>
    <row r="3321" spans="1:19" ht="48" x14ac:dyDescent="0.2">
      <c r="A3321">
        <v>3319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153"/>
        <v>0</v>
      </c>
      <c r="O3321" t="s">
        <v>8282</v>
      </c>
      <c r="P3321">
        <f t="shared" si="154"/>
        <v>22.5</v>
      </c>
      <c r="Q3321" s="11" t="s">
        <v>8320</v>
      </c>
      <c r="R3321" t="s">
        <v>8346</v>
      </c>
      <c r="S3321" s="16">
        <f t="shared" si="155"/>
        <v>42338.615393518514</v>
      </c>
    </row>
    <row r="3322" spans="1:19" ht="48" x14ac:dyDescent="0.2">
      <c r="A3322">
        <v>3320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153"/>
        <v>1</v>
      </c>
      <c r="O3322" t="s">
        <v>8302</v>
      </c>
      <c r="P3322">
        <f t="shared" si="154"/>
        <v>11.25</v>
      </c>
      <c r="Q3322" s="11" t="s">
        <v>8312</v>
      </c>
      <c r="R3322" t="s">
        <v>8357</v>
      </c>
      <c r="S3322" s="16">
        <f t="shared" si="155"/>
        <v>41030.292025462964</v>
      </c>
    </row>
    <row r="3323" spans="1:19" ht="48" x14ac:dyDescent="0.2">
      <c r="A3323">
        <v>3321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153"/>
        <v>1</v>
      </c>
      <c r="O3323" t="s">
        <v>8269</v>
      </c>
      <c r="P3323">
        <f t="shared" si="154"/>
        <v>22.5</v>
      </c>
      <c r="Q3323" s="11" t="s">
        <v>8324</v>
      </c>
      <c r="R3323" t="s">
        <v>8327</v>
      </c>
      <c r="S3323" s="16">
        <f t="shared" si="155"/>
        <v>42627.955104166671</v>
      </c>
    </row>
    <row r="3324" spans="1:19" ht="48" x14ac:dyDescent="0.2">
      <c r="A3324">
        <v>3322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153"/>
        <v>2</v>
      </c>
      <c r="O3324" t="s">
        <v>8269</v>
      </c>
      <c r="P3324">
        <f t="shared" si="154"/>
        <v>15</v>
      </c>
      <c r="Q3324" s="11" t="s">
        <v>8324</v>
      </c>
      <c r="R3324" t="s">
        <v>8327</v>
      </c>
      <c r="S3324" s="16">
        <f t="shared" si="155"/>
        <v>42783.513182870374</v>
      </c>
    </row>
    <row r="3325" spans="1:19" ht="48" x14ac:dyDescent="0.2">
      <c r="A3325">
        <v>3323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153"/>
        <v>2</v>
      </c>
      <c r="O3325" t="s">
        <v>8269</v>
      </c>
      <c r="P3325">
        <f t="shared" si="154"/>
        <v>11.25</v>
      </c>
      <c r="Q3325" s="11" t="s">
        <v>8324</v>
      </c>
      <c r="R3325" t="s">
        <v>8327</v>
      </c>
      <c r="S3325" s="16">
        <f t="shared" si="155"/>
        <v>42342.845555555556</v>
      </c>
    </row>
    <row r="3326" spans="1:19" ht="48" x14ac:dyDescent="0.2">
      <c r="A3326">
        <v>3324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153"/>
        <v>3</v>
      </c>
      <c r="O3326" t="s">
        <v>8269</v>
      </c>
      <c r="P3326">
        <f t="shared" si="154"/>
        <v>15</v>
      </c>
      <c r="Q3326" s="11" t="s">
        <v>8324</v>
      </c>
      <c r="R3326" t="s">
        <v>8327</v>
      </c>
      <c r="S3326" s="16">
        <f t="shared" si="155"/>
        <v>42311.621458333335</v>
      </c>
    </row>
    <row r="3327" spans="1:19" ht="48" x14ac:dyDescent="0.2">
      <c r="A3327">
        <v>3325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153"/>
        <v>1</v>
      </c>
      <c r="O3327" t="s">
        <v>8269</v>
      </c>
      <c r="P3327">
        <f t="shared" si="154"/>
        <v>22.5</v>
      </c>
      <c r="Q3327" s="11" t="s">
        <v>8324</v>
      </c>
      <c r="R3327" t="s">
        <v>8327</v>
      </c>
      <c r="S3327" s="16">
        <f t="shared" si="155"/>
        <v>41801.711550925924</v>
      </c>
    </row>
    <row r="3328" spans="1:19" ht="48" x14ac:dyDescent="0.2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153"/>
        <v>14</v>
      </c>
      <c r="O3328" t="s">
        <v>8280</v>
      </c>
      <c r="P3328">
        <f t="shared" si="154"/>
        <v>10.56</v>
      </c>
      <c r="Q3328" s="11" t="s">
        <v>8317</v>
      </c>
      <c r="R3328" t="s">
        <v>8335</v>
      </c>
      <c r="S3328" s="16">
        <f t="shared" si="155"/>
        <v>42396.973807870367</v>
      </c>
    </row>
    <row r="3329" spans="1:19" ht="48" x14ac:dyDescent="0.2">
      <c r="A3329">
        <v>3327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153"/>
        <v>4</v>
      </c>
      <c r="O3329" t="s">
        <v>8282</v>
      </c>
      <c r="P3329">
        <f t="shared" si="154"/>
        <v>10.5</v>
      </c>
      <c r="Q3329" s="11" t="s">
        <v>8320</v>
      </c>
      <c r="R3329" t="s">
        <v>8346</v>
      </c>
      <c r="S3329" s="16">
        <f t="shared" si="155"/>
        <v>42728.827407407407</v>
      </c>
    </row>
    <row r="3330" spans="1:19" ht="48" x14ac:dyDescent="0.2">
      <c r="A3330">
        <v>3328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156" xml:space="preserve"> ROUND(E3330/D3330*100,0)</f>
        <v>0</v>
      </c>
      <c r="O3330" t="s">
        <v>8292</v>
      </c>
      <c r="P3330">
        <f t="shared" ref="P3330:P3393" si="157">IFERROR(ROUND(E3330/L3330,2),0)</f>
        <v>10.5</v>
      </c>
      <c r="Q3330" s="11" t="s">
        <v>8309</v>
      </c>
      <c r="R3330" t="s">
        <v>8319</v>
      </c>
      <c r="S3330" s="16">
        <f t="shared" ref="S3330:S3393" si="158">(((J3330/60)/60)/24)+DATE(1970,1,1)</f>
        <v>41859.925856481481</v>
      </c>
    </row>
    <row r="3331" spans="1:19" ht="32" x14ac:dyDescent="0.2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156"/>
        <v>0</v>
      </c>
      <c r="O3331" t="s">
        <v>8280</v>
      </c>
      <c r="P3331">
        <f t="shared" si="157"/>
        <v>6.83</v>
      </c>
      <c r="Q3331" s="11" t="s">
        <v>8317</v>
      </c>
      <c r="R3331" t="s">
        <v>8335</v>
      </c>
      <c r="S3331" s="16">
        <f t="shared" si="158"/>
        <v>42538.77243055556</v>
      </c>
    </row>
    <row r="3332" spans="1:19" ht="48" x14ac:dyDescent="0.2">
      <c r="A3332">
        <v>3330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156"/>
        <v>4</v>
      </c>
      <c r="O3332" t="s">
        <v>8301</v>
      </c>
      <c r="P3332">
        <f t="shared" si="157"/>
        <v>10.25</v>
      </c>
      <c r="Q3332" s="11" t="s">
        <v>8324</v>
      </c>
      <c r="R3332" t="s">
        <v>8325</v>
      </c>
      <c r="S3332" s="16">
        <f t="shared" si="158"/>
        <v>42241.429120370376</v>
      </c>
    </row>
    <row r="3333" spans="1:19" ht="48" x14ac:dyDescent="0.2">
      <c r="A3333">
        <v>3331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156"/>
        <v>2</v>
      </c>
      <c r="O3333" t="s">
        <v>8269</v>
      </c>
      <c r="P3333">
        <f t="shared" si="157"/>
        <v>10.25</v>
      </c>
      <c r="Q3333" s="11" t="s">
        <v>8324</v>
      </c>
      <c r="R3333" t="s">
        <v>8327</v>
      </c>
      <c r="S3333" s="16">
        <f t="shared" si="158"/>
        <v>41883.916678240741</v>
      </c>
    </row>
    <row r="3334" spans="1:19" ht="48" x14ac:dyDescent="0.2">
      <c r="A3334">
        <v>3332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156"/>
        <v>0</v>
      </c>
      <c r="O3334" t="s">
        <v>8265</v>
      </c>
      <c r="P3334">
        <f t="shared" si="157"/>
        <v>20</v>
      </c>
      <c r="Q3334" s="11" t="s">
        <v>8322</v>
      </c>
      <c r="R3334" t="s">
        <v>8338</v>
      </c>
      <c r="S3334" s="16">
        <f t="shared" si="158"/>
        <v>42397.281666666662</v>
      </c>
    </row>
    <row r="3335" spans="1:19" ht="32" x14ac:dyDescent="0.2">
      <c r="A3335">
        <v>3333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156"/>
        <v>3</v>
      </c>
      <c r="O3335" t="s">
        <v>8265</v>
      </c>
      <c r="P3335">
        <f t="shared" si="157"/>
        <v>13.33</v>
      </c>
      <c r="Q3335" s="11" t="s">
        <v>8322</v>
      </c>
      <c r="R3335" t="s">
        <v>8338</v>
      </c>
      <c r="S3335" s="16">
        <f t="shared" si="158"/>
        <v>42115.547395833331</v>
      </c>
    </row>
    <row r="3336" spans="1:19" ht="48" x14ac:dyDescent="0.2">
      <c r="A3336">
        <v>3334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156"/>
        <v>1</v>
      </c>
      <c r="O3336" t="s">
        <v>8276</v>
      </c>
      <c r="P3336">
        <f t="shared" si="157"/>
        <v>20</v>
      </c>
      <c r="Q3336" s="11" t="s">
        <v>8328</v>
      </c>
      <c r="R3336" t="s">
        <v>8351</v>
      </c>
      <c r="S3336" s="16">
        <f t="shared" si="158"/>
        <v>41551.798113425924</v>
      </c>
    </row>
    <row r="3337" spans="1:19" ht="48" x14ac:dyDescent="0.2">
      <c r="A3337">
        <v>3335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156"/>
        <v>1</v>
      </c>
      <c r="O3337" t="s">
        <v>8276</v>
      </c>
      <c r="P3337">
        <f t="shared" si="157"/>
        <v>20</v>
      </c>
      <c r="Q3337" s="11" t="s">
        <v>8328</v>
      </c>
      <c r="R3337" t="s">
        <v>8351</v>
      </c>
      <c r="S3337" s="16">
        <f t="shared" si="158"/>
        <v>41416.763171296298</v>
      </c>
    </row>
    <row r="3338" spans="1:19" ht="48" x14ac:dyDescent="0.2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156"/>
        <v>1</v>
      </c>
      <c r="O3338" t="s">
        <v>8284</v>
      </c>
      <c r="P3338">
        <f t="shared" si="157"/>
        <v>40</v>
      </c>
      <c r="Q3338" s="11" t="s">
        <v>8328</v>
      </c>
      <c r="R3338" t="s">
        <v>8355</v>
      </c>
      <c r="S3338" s="16">
        <f t="shared" si="158"/>
        <v>41506.848032407412</v>
      </c>
    </row>
    <row r="3339" spans="1:19" ht="48" x14ac:dyDescent="0.2">
      <c r="A3339">
        <v>3337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156"/>
        <v>1</v>
      </c>
      <c r="O3339" t="s">
        <v>8283</v>
      </c>
      <c r="P3339">
        <f t="shared" si="157"/>
        <v>10</v>
      </c>
      <c r="Q3339" s="11" t="s">
        <v>8314</v>
      </c>
      <c r="R3339" t="s">
        <v>8315</v>
      </c>
      <c r="S3339" s="16">
        <f t="shared" si="158"/>
        <v>41956.250034722223</v>
      </c>
    </row>
    <row r="3340" spans="1:19" ht="48" x14ac:dyDescent="0.2">
      <c r="A3340">
        <v>3338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156"/>
        <v>1</v>
      </c>
      <c r="O3340" t="s">
        <v>8283</v>
      </c>
      <c r="P3340">
        <f t="shared" si="157"/>
        <v>20</v>
      </c>
      <c r="Q3340" s="11" t="s">
        <v>8314</v>
      </c>
      <c r="R3340" t="s">
        <v>8315</v>
      </c>
      <c r="S3340" s="16">
        <f t="shared" si="158"/>
        <v>41940.89166666667</v>
      </c>
    </row>
    <row r="3341" spans="1:19" ht="32" x14ac:dyDescent="0.2">
      <c r="A3341">
        <v>3339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156"/>
        <v>0</v>
      </c>
      <c r="O3341" t="s">
        <v>8283</v>
      </c>
      <c r="P3341">
        <f t="shared" si="157"/>
        <v>1.54</v>
      </c>
      <c r="Q3341" s="11" t="s">
        <v>8314</v>
      </c>
      <c r="R3341" t="s">
        <v>8315</v>
      </c>
      <c r="S3341" s="16">
        <f t="shared" si="158"/>
        <v>41876.433680555558</v>
      </c>
    </row>
    <row r="3342" spans="1:19" ht="48" x14ac:dyDescent="0.2">
      <c r="A3342">
        <v>3340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156"/>
        <v>1</v>
      </c>
      <c r="O3342" t="s">
        <v>8282</v>
      </c>
      <c r="P3342">
        <f t="shared" si="157"/>
        <v>13.33</v>
      </c>
      <c r="Q3342" s="11" t="s">
        <v>8320</v>
      </c>
      <c r="R3342" t="s">
        <v>8346</v>
      </c>
      <c r="S3342" s="16">
        <f t="shared" si="158"/>
        <v>41834.138495370367</v>
      </c>
    </row>
    <row r="3343" spans="1:19" ht="16" x14ac:dyDescent="0.2">
      <c r="A3343">
        <v>3341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156"/>
        <v>2</v>
      </c>
      <c r="O3343" t="s">
        <v>8269</v>
      </c>
      <c r="P3343">
        <f t="shared" si="157"/>
        <v>13.33</v>
      </c>
      <c r="Q3343" s="11" t="s">
        <v>8324</v>
      </c>
      <c r="R3343" t="s">
        <v>8327</v>
      </c>
      <c r="S3343" s="16">
        <f t="shared" si="158"/>
        <v>42172.613506944443</v>
      </c>
    </row>
    <row r="3344" spans="1:19" ht="48" x14ac:dyDescent="0.2">
      <c r="A3344">
        <v>3342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156"/>
        <v>0</v>
      </c>
      <c r="O3344" t="s">
        <v>8301</v>
      </c>
      <c r="P3344">
        <f t="shared" si="157"/>
        <v>13.33</v>
      </c>
      <c r="Q3344" s="11" t="s">
        <v>8324</v>
      </c>
      <c r="R3344" t="s">
        <v>8325</v>
      </c>
      <c r="S3344" s="16">
        <f t="shared" si="158"/>
        <v>41862.761724537035</v>
      </c>
    </row>
    <row r="3345" spans="1:19" ht="32" x14ac:dyDescent="0.2">
      <c r="A3345">
        <v>3343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156"/>
        <v>3</v>
      </c>
      <c r="O3345" t="s">
        <v>8303</v>
      </c>
      <c r="P3345">
        <f t="shared" si="157"/>
        <v>13.33</v>
      </c>
      <c r="Q3345" s="11" t="s">
        <v>8324</v>
      </c>
      <c r="R3345" t="s">
        <v>8336</v>
      </c>
      <c r="S3345" s="16">
        <f t="shared" si="158"/>
        <v>42763.780671296292</v>
      </c>
    </row>
    <row r="3346" spans="1:19" ht="48" x14ac:dyDescent="0.2">
      <c r="A3346">
        <v>3344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156"/>
        <v>1</v>
      </c>
      <c r="O3346" t="s">
        <v>8269</v>
      </c>
      <c r="P3346">
        <f t="shared" si="157"/>
        <v>20</v>
      </c>
      <c r="Q3346" s="11" t="s">
        <v>8324</v>
      </c>
      <c r="R3346" t="s">
        <v>8327</v>
      </c>
      <c r="S3346" s="16">
        <f t="shared" si="158"/>
        <v>41872.807696759257</v>
      </c>
    </row>
    <row r="3347" spans="1:19" ht="48" x14ac:dyDescent="0.2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156"/>
        <v>0</v>
      </c>
      <c r="O3347" t="s">
        <v>8270</v>
      </c>
      <c r="P3347">
        <f t="shared" si="157"/>
        <v>13</v>
      </c>
      <c r="Q3347" s="11" t="s">
        <v>8309</v>
      </c>
      <c r="R3347" t="s">
        <v>8343</v>
      </c>
      <c r="S3347" s="16">
        <f t="shared" si="158"/>
        <v>42615.79896990741</v>
      </c>
    </row>
    <row r="3348" spans="1:19" ht="48" x14ac:dyDescent="0.2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156"/>
        <v>1</v>
      </c>
      <c r="O3348" t="s">
        <v>8269</v>
      </c>
      <c r="P3348">
        <f t="shared" si="157"/>
        <v>9.75</v>
      </c>
      <c r="Q3348" s="11" t="s">
        <v>8324</v>
      </c>
      <c r="R3348" t="s">
        <v>8327</v>
      </c>
      <c r="S3348" s="16">
        <f t="shared" si="158"/>
        <v>42196.166874999995</v>
      </c>
    </row>
    <row r="3349" spans="1:19" ht="32" x14ac:dyDescent="0.2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156"/>
        <v>4</v>
      </c>
      <c r="O3349" t="s">
        <v>8269</v>
      </c>
      <c r="P3349">
        <f t="shared" si="157"/>
        <v>9.5</v>
      </c>
      <c r="Q3349" s="11" t="s">
        <v>8324</v>
      </c>
      <c r="R3349" t="s">
        <v>8327</v>
      </c>
      <c r="S3349" s="16">
        <f t="shared" si="158"/>
        <v>41975.124340277776</v>
      </c>
    </row>
    <row r="3350" spans="1:19" ht="48" x14ac:dyDescent="0.2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156"/>
        <v>1</v>
      </c>
      <c r="O3350" t="s">
        <v>8269</v>
      </c>
      <c r="P3350">
        <f t="shared" si="157"/>
        <v>18.5</v>
      </c>
      <c r="Q3350" s="11" t="s">
        <v>8324</v>
      </c>
      <c r="R3350" t="s">
        <v>8327</v>
      </c>
      <c r="S3350" s="16">
        <f t="shared" si="158"/>
        <v>42078.34520833334</v>
      </c>
    </row>
    <row r="3351" spans="1:19" ht="48" x14ac:dyDescent="0.2">
      <c r="A3351">
        <v>3349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156"/>
        <v>0</v>
      </c>
      <c r="O3351" t="s">
        <v>8281</v>
      </c>
      <c r="P3351">
        <f t="shared" si="157"/>
        <v>18</v>
      </c>
      <c r="Q3351" s="11" t="s">
        <v>8317</v>
      </c>
      <c r="R3351" t="s">
        <v>8345</v>
      </c>
      <c r="S3351" s="16">
        <f t="shared" si="158"/>
        <v>42164.615856481483</v>
      </c>
    </row>
    <row r="3352" spans="1:19" ht="48" x14ac:dyDescent="0.2">
      <c r="A3352">
        <v>3350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156"/>
        <v>1</v>
      </c>
      <c r="O3352" t="s">
        <v>8299</v>
      </c>
      <c r="P3352">
        <f t="shared" si="157"/>
        <v>12</v>
      </c>
      <c r="Q3352" s="11" t="s">
        <v>8309</v>
      </c>
      <c r="R3352" t="s">
        <v>8316</v>
      </c>
      <c r="S3352" s="16">
        <f t="shared" si="158"/>
        <v>42200.261793981481</v>
      </c>
    </row>
    <row r="3353" spans="1:19" ht="48" x14ac:dyDescent="0.2">
      <c r="A3353">
        <v>3351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156"/>
        <v>0</v>
      </c>
      <c r="O3353" t="s">
        <v>8282</v>
      </c>
      <c r="P3353">
        <f t="shared" si="157"/>
        <v>12</v>
      </c>
      <c r="Q3353" s="11" t="s">
        <v>8320</v>
      </c>
      <c r="R3353" t="s">
        <v>8346</v>
      </c>
      <c r="S3353" s="16">
        <f t="shared" si="158"/>
        <v>42034.75509259259</v>
      </c>
    </row>
    <row r="3354" spans="1:19" ht="32" x14ac:dyDescent="0.2">
      <c r="A3354">
        <v>3352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156"/>
        <v>1</v>
      </c>
      <c r="O3354" t="s">
        <v>8302</v>
      </c>
      <c r="P3354">
        <f t="shared" si="157"/>
        <v>9</v>
      </c>
      <c r="Q3354" s="11" t="s">
        <v>8312</v>
      </c>
      <c r="R3354" t="s">
        <v>8357</v>
      </c>
      <c r="S3354" s="16">
        <f t="shared" si="158"/>
        <v>41247.063576388886</v>
      </c>
    </row>
    <row r="3355" spans="1:19" ht="48" x14ac:dyDescent="0.2">
      <c r="A3355">
        <v>3353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156"/>
        <v>1</v>
      </c>
      <c r="O3355" t="s">
        <v>8270</v>
      </c>
      <c r="P3355">
        <f t="shared" si="157"/>
        <v>8.75</v>
      </c>
      <c r="Q3355" s="11" t="s">
        <v>8309</v>
      </c>
      <c r="R3355" t="s">
        <v>8343</v>
      </c>
      <c r="S3355" s="16">
        <f t="shared" si="158"/>
        <v>42753.678761574076</v>
      </c>
    </row>
    <row r="3356" spans="1:19" ht="48" x14ac:dyDescent="0.2">
      <c r="A3356">
        <v>3354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156"/>
        <v>0</v>
      </c>
      <c r="O3356" t="s">
        <v>8282</v>
      </c>
      <c r="P3356">
        <f t="shared" si="157"/>
        <v>11.67</v>
      </c>
      <c r="Q3356" s="11" t="s">
        <v>8320</v>
      </c>
      <c r="R3356" t="s">
        <v>8346</v>
      </c>
      <c r="S3356" s="16">
        <f t="shared" si="158"/>
        <v>41952.09175925926</v>
      </c>
    </row>
    <row r="3357" spans="1:19" ht="48" x14ac:dyDescent="0.2">
      <c r="A3357">
        <v>3355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156"/>
        <v>0</v>
      </c>
      <c r="O3357" t="s">
        <v>8282</v>
      </c>
      <c r="P3357">
        <f t="shared" si="157"/>
        <v>17.5</v>
      </c>
      <c r="Q3357" s="11" t="s">
        <v>8320</v>
      </c>
      <c r="R3357" t="s">
        <v>8346</v>
      </c>
      <c r="S3357" s="16">
        <f t="shared" si="158"/>
        <v>41876.683611111112</v>
      </c>
    </row>
    <row r="3358" spans="1:19" ht="32" x14ac:dyDescent="0.2">
      <c r="A3358">
        <v>3356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156"/>
        <v>5</v>
      </c>
      <c r="O3358" t="s">
        <v>8287</v>
      </c>
      <c r="P3358">
        <f t="shared" si="157"/>
        <v>11.67</v>
      </c>
      <c r="Q3358" s="11" t="s">
        <v>8314</v>
      </c>
      <c r="R3358" t="s">
        <v>8356</v>
      </c>
      <c r="S3358" s="16">
        <f t="shared" si="158"/>
        <v>42185.397673611107</v>
      </c>
    </row>
    <row r="3359" spans="1:19" ht="48" x14ac:dyDescent="0.2">
      <c r="A3359">
        <v>3357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156"/>
        <v>1</v>
      </c>
      <c r="O3359" t="s">
        <v>8291</v>
      </c>
      <c r="P3359">
        <f t="shared" si="157"/>
        <v>11.67</v>
      </c>
      <c r="Q3359" s="11" t="s">
        <v>8328</v>
      </c>
      <c r="R3359" t="s">
        <v>8331</v>
      </c>
      <c r="S3359" s="16">
        <f t="shared" si="158"/>
        <v>41869.534618055557</v>
      </c>
    </row>
    <row r="3360" spans="1:19" ht="48" x14ac:dyDescent="0.2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156"/>
        <v>1</v>
      </c>
      <c r="O3360" t="s">
        <v>8291</v>
      </c>
      <c r="P3360">
        <f t="shared" si="157"/>
        <v>8.75</v>
      </c>
      <c r="Q3360" s="11" t="s">
        <v>8328</v>
      </c>
      <c r="R3360" t="s">
        <v>8331</v>
      </c>
      <c r="S3360" s="16">
        <f t="shared" si="158"/>
        <v>41912.932430555556</v>
      </c>
    </row>
    <row r="3361" spans="1:19" ht="32" x14ac:dyDescent="0.2">
      <c r="A3361">
        <v>3359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156"/>
        <v>0</v>
      </c>
      <c r="O3361" t="s">
        <v>8282</v>
      </c>
      <c r="P3361">
        <f t="shared" si="157"/>
        <v>17.5</v>
      </c>
      <c r="Q3361" s="11" t="s">
        <v>8320</v>
      </c>
      <c r="R3361" t="s">
        <v>8346</v>
      </c>
      <c r="S3361" s="16">
        <f t="shared" si="158"/>
        <v>42089.724039351851</v>
      </c>
    </row>
    <row r="3362" spans="1:19" ht="32" x14ac:dyDescent="0.2">
      <c r="A3362">
        <v>3360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156"/>
        <v>0</v>
      </c>
      <c r="O3362" t="s">
        <v>8302</v>
      </c>
      <c r="P3362">
        <f t="shared" si="157"/>
        <v>8.75</v>
      </c>
      <c r="Q3362" s="11" t="s">
        <v>8312</v>
      </c>
      <c r="R3362" t="s">
        <v>8357</v>
      </c>
      <c r="S3362" s="16">
        <f t="shared" si="158"/>
        <v>41911.657430555555</v>
      </c>
    </row>
    <row r="3363" spans="1:19" ht="32" x14ac:dyDescent="0.2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156"/>
        <v>2</v>
      </c>
      <c r="O3363" t="s">
        <v>8269</v>
      </c>
      <c r="P3363">
        <f t="shared" si="157"/>
        <v>35</v>
      </c>
      <c r="Q3363" s="11" t="s">
        <v>8324</v>
      </c>
      <c r="R3363" t="s">
        <v>8327</v>
      </c>
      <c r="S3363" s="16">
        <f t="shared" si="158"/>
        <v>42233.362314814818</v>
      </c>
    </row>
    <row r="3364" spans="1:19" ht="32" x14ac:dyDescent="0.2">
      <c r="A3364">
        <v>3362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156"/>
        <v>0</v>
      </c>
      <c r="O3364" t="s">
        <v>8303</v>
      </c>
      <c r="P3364">
        <f t="shared" si="157"/>
        <v>17.5</v>
      </c>
      <c r="Q3364" s="11" t="s">
        <v>8324</v>
      </c>
      <c r="R3364" t="s">
        <v>8336</v>
      </c>
      <c r="S3364" s="16">
        <f t="shared" si="158"/>
        <v>42170.447013888886</v>
      </c>
    </row>
    <row r="3365" spans="1:19" ht="48" x14ac:dyDescent="0.2">
      <c r="A3365">
        <v>3363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156"/>
        <v>2</v>
      </c>
      <c r="O3365" t="s">
        <v>8303</v>
      </c>
      <c r="P3365">
        <f t="shared" si="157"/>
        <v>17.5</v>
      </c>
      <c r="Q3365" s="11" t="s">
        <v>8324</v>
      </c>
      <c r="R3365" t="s">
        <v>8336</v>
      </c>
      <c r="S3365" s="16">
        <f t="shared" si="158"/>
        <v>42079.857974537037</v>
      </c>
    </row>
    <row r="3366" spans="1:19" ht="32" x14ac:dyDescent="0.2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156"/>
        <v>1</v>
      </c>
      <c r="O3366" t="s">
        <v>8269</v>
      </c>
      <c r="P3366">
        <f t="shared" si="157"/>
        <v>34.950000000000003</v>
      </c>
      <c r="Q3366" s="11" t="s">
        <v>8324</v>
      </c>
      <c r="R3366" t="s">
        <v>8327</v>
      </c>
      <c r="S3366" s="16">
        <f t="shared" si="158"/>
        <v>42718.963599537034</v>
      </c>
    </row>
    <row r="3367" spans="1:19" ht="32" x14ac:dyDescent="0.2">
      <c r="A3367">
        <v>3365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156"/>
        <v>1</v>
      </c>
      <c r="O3367" t="s">
        <v>8291</v>
      </c>
      <c r="P3367">
        <f t="shared" si="157"/>
        <v>34</v>
      </c>
      <c r="Q3367" s="11" t="s">
        <v>8328</v>
      </c>
      <c r="R3367" t="s">
        <v>8331</v>
      </c>
      <c r="S3367" s="16">
        <f t="shared" si="158"/>
        <v>42341.59129629629</v>
      </c>
    </row>
    <row r="3368" spans="1:19" ht="48" x14ac:dyDescent="0.2">
      <c r="A3368">
        <v>3366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156"/>
        <v>0</v>
      </c>
      <c r="O3368" t="s">
        <v>8280</v>
      </c>
      <c r="P3368">
        <f t="shared" si="157"/>
        <v>8.5</v>
      </c>
      <c r="Q3368" s="11" t="s">
        <v>8317</v>
      </c>
      <c r="R3368" t="s">
        <v>8335</v>
      </c>
      <c r="S3368" s="16">
        <f t="shared" si="158"/>
        <v>41974.911087962959</v>
      </c>
    </row>
    <row r="3369" spans="1:19" ht="32" x14ac:dyDescent="0.2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156"/>
        <v>1</v>
      </c>
      <c r="O3369" t="s">
        <v>8302</v>
      </c>
      <c r="P3369">
        <f t="shared" si="157"/>
        <v>11.33</v>
      </c>
      <c r="Q3369" s="11" t="s">
        <v>8312</v>
      </c>
      <c r="R3369" t="s">
        <v>8357</v>
      </c>
      <c r="S3369" s="16">
        <f t="shared" si="158"/>
        <v>42172.958912037036</v>
      </c>
    </row>
    <row r="3370" spans="1:19" ht="48" x14ac:dyDescent="0.2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156"/>
        <v>1</v>
      </c>
      <c r="O3370" t="s">
        <v>8273</v>
      </c>
      <c r="P3370">
        <f t="shared" si="157"/>
        <v>16</v>
      </c>
      <c r="Q3370" s="11" t="s">
        <v>8312</v>
      </c>
      <c r="R3370" t="s">
        <v>8353</v>
      </c>
      <c r="S3370" s="16">
        <f t="shared" si="158"/>
        <v>42100.735937499994</v>
      </c>
    </row>
    <row r="3371" spans="1:19" ht="16" x14ac:dyDescent="0.2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156"/>
        <v>2</v>
      </c>
      <c r="O3371" t="s">
        <v>8269</v>
      </c>
      <c r="P3371">
        <f t="shared" si="157"/>
        <v>8</v>
      </c>
      <c r="Q3371" s="11" t="s">
        <v>8324</v>
      </c>
      <c r="R3371" t="s">
        <v>8327</v>
      </c>
      <c r="S3371" s="16">
        <f t="shared" si="158"/>
        <v>42230.08116898148</v>
      </c>
    </row>
    <row r="3372" spans="1:19" ht="32" x14ac:dyDescent="0.2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156"/>
        <v>3</v>
      </c>
      <c r="O3372" t="s">
        <v>8269</v>
      </c>
      <c r="P3372">
        <f t="shared" si="157"/>
        <v>10.67</v>
      </c>
      <c r="Q3372" s="11" t="s">
        <v>8324</v>
      </c>
      <c r="R3372" t="s">
        <v>8327</v>
      </c>
      <c r="S3372" s="16">
        <f t="shared" si="158"/>
        <v>42209.67288194444</v>
      </c>
    </row>
    <row r="3373" spans="1:19" ht="48" x14ac:dyDescent="0.2">
      <c r="A3373">
        <v>3371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156"/>
        <v>0</v>
      </c>
      <c r="O3373" t="s">
        <v>8268</v>
      </c>
      <c r="P3373">
        <f t="shared" si="157"/>
        <v>10.33</v>
      </c>
      <c r="Q3373" s="11" t="s">
        <v>8322</v>
      </c>
      <c r="R3373" t="s">
        <v>8340</v>
      </c>
      <c r="S3373" s="16">
        <f t="shared" si="158"/>
        <v>41799.830613425926</v>
      </c>
    </row>
    <row r="3374" spans="1:19" ht="48" x14ac:dyDescent="0.2">
      <c r="A3374">
        <v>3372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156"/>
        <v>0</v>
      </c>
      <c r="O3374" t="s">
        <v>8270</v>
      </c>
      <c r="P3374">
        <f t="shared" si="157"/>
        <v>15.5</v>
      </c>
      <c r="Q3374" s="11" t="s">
        <v>8309</v>
      </c>
      <c r="R3374" t="s">
        <v>8343</v>
      </c>
      <c r="S3374" s="16">
        <f t="shared" si="158"/>
        <v>42047.812523148154</v>
      </c>
    </row>
    <row r="3375" spans="1:19" ht="32" x14ac:dyDescent="0.2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156"/>
        <v>0</v>
      </c>
      <c r="O3375" t="s">
        <v>8265</v>
      </c>
      <c r="P3375">
        <f t="shared" si="157"/>
        <v>15</v>
      </c>
      <c r="Q3375" s="11" t="s">
        <v>8322</v>
      </c>
      <c r="R3375" t="s">
        <v>8338</v>
      </c>
      <c r="S3375" s="16">
        <f t="shared" si="158"/>
        <v>41875.077546296299</v>
      </c>
    </row>
    <row r="3376" spans="1:19" ht="16" x14ac:dyDescent="0.2">
      <c r="A3376">
        <v>3374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156"/>
        <v>1</v>
      </c>
      <c r="O3376" t="s">
        <v>8268</v>
      </c>
      <c r="P3376">
        <f t="shared" si="157"/>
        <v>10</v>
      </c>
      <c r="Q3376" s="11" t="s">
        <v>8322</v>
      </c>
      <c r="R3376" t="s">
        <v>8340</v>
      </c>
      <c r="S3376" s="16">
        <f t="shared" si="158"/>
        <v>41945.037789351853</v>
      </c>
    </row>
    <row r="3377" spans="1:19" ht="32" x14ac:dyDescent="0.2">
      <c r="A3377">
        <v>3375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156"/>
        <v>1</v>
      </c>
      <c r="O3377" t="s">
        <v>8277</v>
      </c>
      <c r="P3377">
        <f t="shared" si="157"/>
        <v>30</v>
      </c>
      <c r="Q3377" s="11" t="s">
        <v>8328</v>
      </c>
      <c r="R3377" t="s">
        <v>8329</v>
      </c>
      <c r="S3377" s="16">
        <f t="shared" si="158"/>
        <v>40877.25099537037</v>
      </c>
    </row>
    <row r="3378" spans="1:19" ht="32" x14ac:dyDescent="0.2">
      <c r="A3378">
        <v>3376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156"/>
        <v>1</v>
      </c>
      <c r="O3378" t="s">
        <v>8276</v>
      </c>
      <c r="P3378">
        <f t="shared" si="157"/>
        <v>15</v>
      </c>
      <c r="Q3378" s="11" t="s">
        <v>8328</v>
      </c>
      <c r="R3378" t="s">
        <v>8351</v>
      </c>
      <c r="S3378" s="16">
        <f t="shared" si="158"/>
        <v>41194.109340277777</v>
      </c>
    </row>
    <row r="3379" spans="1:19" ht="48" x14ac:dyDescent="0.2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156"/>
        <v>1</v>
      </c>
      <c r="O3379" t="s">
        <v>8276</v>
      </c>
      <c r="P3379">
        <f t="shared" si="157"/>
        <v>30</v>
      </c>
      <c r="Q3379" s="11" t="s">
        <v>8328</v>
      </c>
      <c r="R3379" t="s">
        <v>8351</v>
      </c>
      <c r="S3379" s="16">
        <f t="shared" si="158"/>
        <v>41802.94363425926</v>
      </c>
    </row>
    <row r="3380" spans="1:19" ht="48" x14ac:dyDescent="0.2">
      <c r="A3380">
        <v>3378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156"/>
        <v>0</v>
      </c>
      <c r="O3380" t="s">
        <v>8282</v>
      </c>
      <c r="P3380">
        <f t="shared" si="157"/>
        <v>30</v>
      </c>
      <c r="Q3380" s="11" t="s">
        <v>8320</v>
      </c>
      <c r="R3380" t="s">
        <v>8346</v>
      </c>
      <c r="S3380" s="16">
        <f t="shared" si="158"/>
        <v>42184.185844907406</v>
      </c>
    </row>
    <row r="3381" spans="1:19" ht="48" x14ac:dyDescent="0.2">
      <c r="A3381">
        <v>3379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156"/>
        <v>1</v>
      </c>
      <c r="O3381" t="s">
        <v>8273</v>
      </c>
      <c r="P3381">
        <f t="shared" si="157"/>
        <v>15</v>
      </c>
      <c r="Q3381" s="11" t="s">
        <v>8312</v>
      </c>
      <c r="R3381" t="s">
        <v>8353</v>
      </c>
      <c r="S3381" s="16">
        <f t="shared" si="158"/>
        <v>40682.884791666671</v>
      </c>
    </row>
    <row r="3382" spans="1:19" ht="48" x14ac:dyDescent="0.2">
      <c r="A3382">
        <v>3380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156"/>
        <v>120</v>
      </c>
      <c r="O3382" t="s">
        <v>8283</v>
      </c>
      <c r="P3382">
        <f t="shared" si="157"/>
        <v>7.5</v>
      </c>
      <c r="Q3382" s="11" t="s">
        <v>8314</v>
      </c>
      <c r="R3382" t="s">
        <v>8315</v>
      </c>
      <c r="S3382" s="16">
        <f t="shared" si="158"/>
        <v>42252.788900462961</v>
      </c>
    </row>
    <row r="3383" spans="1:19" ht="48" x14ac:dyDescent="0.2">
      <c r="A3383">
        <v>3381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156"/>
        <v>0</v>
      </c>
      <c r="O3383" t="s">
        <v>8270</v>
      </c>
      <c r="P3383">
        <f t="shared" si="157"/>
        <v>30</v>
      </c>
      <c r="Q3383" s="11" t="s">
        <v>8309</v>
      </c>
      <c r="R3383" t="s">
        <v>8343</v>
      </c>
      <c r="S3383" s="16">
        <f t="shared" si="158"/>
        <v>42179.653379629628</v>
      </c>
    </row>
    <row r="3384" spans="1:19" ht="32" x14ac:dyDescent="0.2">
      <c r="A3384">
        <v>3382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156"/>
        <v>0</v>
      </c>
      <c r="O3384" t="s">
        <v>8282</v>
      </c>
      <c r="P3384">
        <f t="shared" si="157"/>
        <v>15</v>
      </c>
      <c r="Q3384" s="11" t="s">
        <v>8320</v>
      </c>
      <c r="R3384" t="s">
        <v>8346</v>
      </c>
      <c r="S3384" s="16">
        <f t="shared" si="158"/>
        <v>41919.140706018516</v>
      </c>
    </row>
    <row r="3385" spans="1:19" ht="48" x14ac:dyDescent="0.2">
      <c r="A3385">
        <v>3383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156"/>
        <v>1</v>
      </c>
      <c r="O3385" t="s">
        <v>8297</v>
      </c>
      <c r="P3385">
        <f t="shared" si="157"/>
        <v>15</v>
      </c>
      <c r="Q3385" s="11" t="s">
        <v>8320</v>
      </c>
      <c r="R3385" t="s">
        <v>8358</v>
      </c>
      <c r="S3385" s="16">
        <f t="shared" si="158"/>
        <v>42258.297094907408</v>
      </c>
    </row>
    <row r="3386" spans="1:19" ht="48" x14ac:dyDescent="0.2">
      <c r="A3386">
        <v>3384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156"/>
        <v>5</v>
      </c>
      <c r="O3386" t="s">
        <v>8269</v>
      </c>
      <c r="P3386">
        <f t="shared" si="157"/>
        <v>30</v>
      </c>
      <c r="Q3386" s="11" t="s">
        <v>8324</v>
      </c>
      <c r="R3386" t="s">
        <v>8327</v>
      </c>
      <c r="S3386" s="16">
        <f t="shared" si="158"/>
        <v>42709.546064814815</v>
      </c>
    </row>
    <row r="3387" spans="1:19" ht="48" x14ac:dyDescent="0.2">
      <c r="A3387">
        <v>3385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156"/>
        <v>6</v>
      </c>
      <c r="O3387" t="s">
        <v>8303</v>
      </c>
      <c r="P3387">
        <f t="shared" si="157"/>
        <v>15</v>
      </c>
      <c r="Q3387" s="11" t="s">
        <v>8324</v>
      </c>
      <c r="R3387" t="s">
        <v>8336</v>
      </c>
      <c r="S3387" s="16">
        <f t="shared" si="158"/>
        <v>42598.749155092592</v>
      </c>
    </row>
    <row r="3388" spans="1:19" ht="32" x14ac:dyDescent="0.2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156"/>
        <v>0</v>
      </c>
      <c r="O3388" t="s">
        <v>8280</v>
      </c>
      <c r="P3388">
        <f t="shared" si="157"/>
        <v>5.8</v>
      </c>
      <c r="Q3388" s="11" t="s">
        <v>8317</v>
      </c>
      <c r="R3388" t="s">
        <v>8335</v>
      </c>
      <c r="S3388" s="16">
        <f t="shared" si="158"/>
        <v>42412.934212962966</v>
      </c>
    </row>
    <row r="3389" spans="1:19" ht="48" x14ac:dyDescent="0.2">
      <c r="A3389">
        <v>3387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156"/>
        <v>116</v>
      </c>
      <c r="O3389" t="s">
        <v>8298</v>
      </c>
      <c r="P3389">
        <f t="shared" si="157"/>
        <v>7.25</v>
      </c>
      <c r="Q3389" s="11" t="s">
        <v>8328</v>
      </c>
      <c r="R3389" t="s">
        <v>8342</v>
      </c>
      <c r="S3389" s="16">
        <f t="shared" si="158"/>
        <v>41464.106087962966</v>
      </c>
    </row>
    <row r="3390" spans="1:19" ht="32" x14ac:dyDescent="0.2">
      <c r="A3390">
        <v>3388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156"/>
        <v>0</v>
      </c>
      <c r="O3390" t="s">
        <v>8269</v>
      </c>
      <c r="P3390">
        <f t="shared" si="157"/>
        <v>29</v>
      </c>
      <c r="Q3390" s="11" t="s">
        <v>8324</v>
      </c>
      <c r="R3390" t="s">
        <v>8327</v>
      </c>
      <c r="S3390" s="16">
        <f t="shared" si="158"/>
        <v>42359.725243055553</v>
      </c>
    </row>
    <row r="3391" spans="1:19" ht="48" x14ac:dyDescent="0.2">
      <c r="A3391">
        <v>3389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156"/>
        <v>1</v>
      </c>
      <c r="O3391" t="s">
        <v>8269</v>
      </c>
      <c r="P3391">
        <f t="shared" si="157"/>
        <v>7.25</v>
      </c>
      <c r="Q3391" s="11" t="s">
        <v>8324</v>
      </c>
      <c r="R3391" t="s">
        <v>8327</v>
      </c>
      <c r="S3391" s="16">
        <f t="shared" si="158"/>
        <v>42417.675879629634</v>
      </c>
    </row>
    <row r="3392" spans="1:19" ht="48" x14ac:dyDescent="0.2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156"/>
        <v>1</v>
      </c>
      <c r="O3392" t="s">
        <v>8271</v>
      </c>
      <c r="P3392">
        <f t="shared" si="157"/>
        <v>28</v>
      </c>
      <c r="Q3392" s="11" t="s">
        <v>8309</v>
      </c>
      <c r="R3392" t="s">
        <v>8311</v>
      </c>
      <c r="S3392" s="16">
        <f t="shared" si="158"/>
        <v>42082.702800925923</v>
      </c>
    </row>
    <row r="3393" spans="1:19" ht="32" x14ac:dyDescent="0.2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156"/>
        <v>1</v>
      </c>
      <c r="O3393" t="s">
        <v>8288</v>
      </c>
      <c r="P3393">
        <f t="shared" si="157"/>
        <v>14</v>
      </c>
      <c r="Q3393" s="11" t="s">
        <v>8312</v>
      </c>
      <c r="R3393" t="s">
        <v>8350</v>
      </c>
      <c r="S3393" s="16">
        <f t="shared" si="158"/>
        <v>41481.996423611112</v>
      </c>
    </row>
    <row r="3394" spans="1:19" ht="32" x14ac:dyDescent="0.2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159" xml:space="preserve"> ROUND(E3394/D3394*100,0)</f>
        <v>1</v>
      </c>
      <c r="O3394" t="s">
        <v>8269</v>
      </c>
      <c r="P3394">
        <f t="shared" ref="P3394:P3457" si="160">IFERROR(ROUND(E3394/L3394,2),0)</f>
        <v>6.75</v>
      </c>
      <c r="Q3394" s="11" t="s">
        <v>8324</v>
      </c>
      <c r="R3394" t="s">
        <v>8327</v>
      </c>
      <c r="S3394" s="16">
        <f t="shared" ref="S3394:S3457" si="161">(((J3394/60)/60)/24)+DATE(1970,1,1)</f>
        <v>41833.951516203706</v>
      </c>
    </row>
    <row r="3395" spans="1:19" ht="48" x14ac:dyDescent="0.2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159"/>
        <v>0</v>
      </c>
      <c r="O3395" t="s">
        <v>8282</v>
      </c>
      <c r="P3395">
        <f t="shared" si="160"/>
        <v>13.01</v>
      </c>
      <c r="Q3395" s="11" t="s">
        <v>8320</v>
      </c>
      <c r="R3395" t="s">
        <v>8346</v>
      </c>
      <c r="S3395" s="16">
        <f t="shared" si="161"/>
        <v>41787.898240740738</v>
      </c>
    </row>
    <row r="3396" spans="1:19" ht="48" x14ac:dyDescent="0.2">
      <c r="A3396">
        <v>3394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159"/>
        <v>0</v>
      </c>
      <c r="O3396" t="s">
        <v>8268</v>
      </c>
      <c r="P3396">
        <f t="shared" si="160"/>
        <v>13</v>
      </c>
      <c r="Q3396" s="11" t="s">
        <v>8322</v>
      </c>
      <c r="R3396" t="s">
        <v>8340</v>
      </c>
      <c r="S3396" s="16">
        <f t="shared" si="161"/>
        <v>42038.824988425928</v>
      </c>
    </row>
    <row r="3397" spans="1:19" ht="32" x14ac:dyDescent="0.2">
      <c r="A3397">
        <v>3395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159"/>
        <v>0</v>
      </c>
      <c r="O3397" t="s">
        <v>8270</v>
      </c>
      <c r="P3397">
        <f t="shared" si="160"/>
        <v>13</v>
      </c>
      <c r="Q3397" s="11" t="s">
        <v>8309</v>
      </c>
      <c r="R3397" t="s">
        <v>8343</v>
      </c>
      <c r="S3397" s="16">
        <f t="shared" si="161"/>
        <v>42446.780162037037</v>
      </c>
    </row>
    <row r="3398" spans="1:19" ht="48" x14ac:dyDescent="0.2">
      <c r="A3398">
        <v>3396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159"/>
        <v>0</v>
      </c>
      <c r="O3398" t="s">
        <v>8271</v>
      </c>
      <c r="P3398">
        <f t="shared" si="160"/>
        <v>13</v>
      </c>
      <c r="Q3398" s="11" t="s">
        <v>8309</v>
      </c>
      <c r="R3398" t="s">
        <v>8311</v>
      </c>
      <c r="S3398" s="16">
        <f t="shared" si="161"/>
        <v>41855.784305555557</v>
      </c>
    </row>
    <row r="3399" spans="1:19" ht="48" x14ac:dyDescent="0.2">
      <c r="A3399">
        <v>3397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159"/>
        <v>0</v>
      </c>
      <c r="O3399" t="s">
        <v>8285</v>
      </c>
      <c r="P3399">
        <f t="shared" si="160"/>
        <v>13</v>
      </c>
      <c r="Q3399" s="11" t="s">
        <v>8312</v>
      </c>
      <c r="R3399" t="s">
        <v>8349</v>
      </c>
      <c r="S3399" s="16">
        <f t="shared" si="161"/>
        <v>42604.239629629628</v>
      </c>
    </row>
    <row r="3400" spans="1:19" ht="48" x14ac:dyDescent="0.2">
      <c r="A3400">
        <v>3398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159"/>
        <v>0</v>
      </c>
      <c r="O3400" t="s">
        <v>8281</v>
      </c>
      <c r="P3400">
        <f t="shared" si="160"/>
        <v>13</v>
      </c>
      <c r="Q3400" s="11" t="s">
        <v>8317</v>
      </c>
      <c r="R3400" t="s">
        <v>8345</v>
      </c>
      <c r="S3400" s="16">
        <f t="shared" si="161"/>
        <v>42529.969131944439</v>
      </c>
    </row>
    <row r="3401" spans="1:19" ht="64" x14ac:dyDescent="0.2">
      <c r="A3401">
        <v>3399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159"/>
        <v>1</v>
      </c>
      <c r="O3401" t="s">
        <v>8280</v>
      </c>
      <c r="P3401">
        <f t="shared" si="160"/>
        <v>13</v>
      </c>
      <c r="Q3401" s="11" t="s">
        <v>8317</v>
      </c>
      <c r="R3401" t="s">
        <v>8335</v>
      </c>
      <c r="S3401" s="16">
        <f t="shared" si="161"/>
        <v>40710.731180555551</v>
      </c>
    </row>
    <row r="3402" spans="1:19" ht="48" x14ac:dyDescent="0.2">
      <c r="A3402">
        <v>3400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159"/>
        <v>0</v>
      </c>
      <c r="O3402" t="s">
        <v>8282</v>
      </c>
      <c r="P3402">
        <f t="shared" si="160"/>
        <v>13</v>
      </c>
      <c r="Q3402" s="11" t="s">
        <v>8320</v>
      </c>
      <c r="R3402" t="s">
        <v>8346</v>
      </c>
      <c r="S3402" s="16">
        <f t="shared" si="161"/>
        <v>42180.18604166666</v>
      </c>
    </row>
    <row r="3403" spans="1:19" ht="48" x14ac:dyDescent="0.2">
      <c r="A3403">
        <v>3401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159"/>
        <v>2</v>
      </c>
      <c r="O3403" t="s">
        <v>8282</v>
      </c>
      <c r="P3403">
        <f t="shared" si="160"/>
        <v>13</v>
      </c>
      <c r="Q3403" s="11" t="s">
        <v>8320</v>
      </c>
      <c r="R3403" t="s">
        <v>8346</v>
      </c>
      <c r="S3403" s="16">
        <f t="shared" si="161"/>
        <v>42382.906527777777</v>
      </c>
    </row>
    <row r="3404" spans="1:19" ht="16" x14ac:dyDescent="0.2">
      <c r="A3404">
        <v>3402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159"/>
        <v>0</v>
      </c>
      <c r="O3404" t="s">
        <v>8301</v>
      </c>
      <c r="P3404">
        <f t="shared" si="160"/>
        <v>13</v>
      </c>
      <c r="Q3404" s="11" t="s">
        <v>8324</v>
      </c>
      <c r="R3404" t="s">
        <v>8325</v>
      </c>
      <c r="S3404" s="16">
        <f t="shared" si="161"/>
        <v>42062.680486111116</v>
      </c>
    </row>
    <row r="3405" spans="1:19" ht="32" x14ac:dyDescent="0.2">
      <c r="A3405">
        <v>3403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159"/>
        <v>0</v>
      </c>
      <c r="O3405" t="s">
        <v>8301</v>
      </c>
      <c r="P3405">
        <f t="shared" si="160"/>
        <v>6.5</v>
      </c>
      <c r="Q3405" s="11" t="s">
        <v>8324</v>
      </c>
      <c r="R3405" t="s">
        <v>8325</v>
      </c>
      <c r="S3405" s="16">
        <f t="shared" si="161"/>
        <v>41977.780104166668</v>
      </c>
    </row>
    <row r="3406" spans="1:19" ht="32" x14ac:dyDescent="0.2">
      <c r="A3406">
        <v>3404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159"/>
        <v>0</v>
      </c>
      <c r="O3406" t="s">
        <v>8269</v>
      </c>
      <c r="P3406">
        <f t="shared" si="160"/>
        <v>13</v>
      </c>
      <c r="Q3406" s="11" t="s">
        <v>8324</v>
      </c>
      <c r="R3406" t="s">
        <v>8327</v>
      </c>
      <c r="S3406" s="16">
        <f t="shared" si="161"/>
        <v>41848.84002314815</v>
      </c>
    </row>
    <row r="3407" spans="1:19" ht="48" x14ac:dyDescent="0.2">
      <c r="A3407">
        <v>3405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159"/>
        <v>1</v>
      </c>
      <c r="O3407" t="s">
        <v>8269</v>
      </c>
      <c r="P3407">
        <f t="shared" si="160"/>
        <v>13</v>
      </c>
      <c r="Q3407" s="11" t="s">
        <v>8324</v>
      </c>
      <c r="R3407" t="s">
        <v>8327</v>
      </c>
      <c r="S3407" s="16">
        <f t="shared" si="161"/>
        <v>42021.301192129627</v>
      </c>
    </row>
    <row r="3408" spans="1:19" ht="48" x14ac:dyDescent="0.2">
      <c r="A3408">
        <v>3406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159"/>
        <v>0</v>
      </c>
      <c r="O3408" t="s">
        <v>8268</v>
      </c>
      <c r="P3408">
        <f t="shared" si="160"/>
        <v>25</v>
      </c>
      <c r="Q3408" s="11" t="s">
        <v>8322</v>
      </c>
      <c r="R3408" t="s">
        <v>8340</v>
      </c>
      <c r="S3408" s="16">
        <f t="shared" si="161"/>
        <v>40800.6403587963</v>
      </c>
    </row>
    <row r="3409" spans="1:19" ht="32" x14ac:dyDescent="0.2">
      <c r="A3409">
        <v>3407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159"/>
        <v>0</v>
      </c>
      <c r="O3409" t="s">
        <v>8268</v>
      </c>
      <c r="P3409">
        <f t="shared" si="160"/>
        <v>12.5</v>
      </c>
      <c r="Q3409" s="11" t="s">
        <v>8322</v>
      </c>
      <c r="R3409" t="s">
        <v>8340</v>
      </c>
      <c r="S3409" s="16">
        <f t="shared" si="161"/>
        <v>41759.542534722219</v>
      </c>
    </row>
    <row r="3410" spans="1:19" ht="32" x14ac:dyDescent="0.2">
      <c r="A3410">
        <v>3408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159"/>
        <v>1</v>
      </c>
      <c r="O3410" t="s">
        <v>8270</v>
      </c>
      <c r="P3410">
        <f t="shared" si="160"/>
        <v>25</v>
      </c>
      <c r="Q3410" s="11" t="s">
        <v>8309</v>
      </c>
      <c r="R3410" t="s">
        <v>8343</v>
      </c>
      <c r="S3410" s="16">
        <f t="shared" si="161"/>
        <v>42276.046689814815</v>
      </c>
    </row>
    <row r="3411" spans="1:19" ht="48" x14ac:dyDescent="0.2">
      <c r="A3411">
        <v>3409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159"/>
        <v>0</v>
      </c>
      <c r="O3411" t="s">
        <v>8276</v>
      </c>
      <c r="P3411">
        <f t="shared" si="160"/>
        <v>25</v>
      </c>
      <c r="Q3411" s="11" t="s">
        <v>8328</v>
      </c>
      <c r="R3411" t="s">
        <v>8351</v>
      </c>
      <c r="S3411" s="16">
        <f t="shared" si="161"/>
        <v>41124.479722222226</v>
      </c>
    </row>
    <row r="3412" spans="1:19" ht="48" x14ac:dyDescent="0.2">
      <c r="A3412">
        <v>3410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159"/>
        <v>13</v>
      </c>
      <c r="O3412" t="s">
        <v>8280</v>
      </c>
      <c r="P3412">
        <f t="shared" si="160"/>
        <v>12.5</v>
      </c>
      <c r="Q3412" s="11" t="s">
        <v>8317</v>
      </c>
      <c r="R3412" t="s">
        <v>8335</v>
      </c>
      <c r="S3412" s="16">
        <f t="shared" si="161"/>
        <v>42440.820277777777</v>
      </c>
    </row>
    <row r="3413" spans="1:19" ht="48" x14ac:dyDescent="0.2">
      <c r="A3413">
        <v>3411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159"/>
        <v>1</v>
      </c>
      <c r="O3413" t="s">
        <v>8280</v>
      </c>
      <c r="P3413">
        <f t="shared" si="160"/>
        <v>25</v>
      </c>
      <c r="Q3413" s="11" t="s">
        <v>8317</v>
      </c>
      <c r="R3413" t="s">
        <v>8335</v>
      </c>
      <c r="S3413" s="16">
        <f t="shared" si="161"/>
        <v>42107.836435185185</v>
      </c>
    </row>
    <row r="3414" spans="1:19" ht="32" x14ac:dyDescent="0.2">
      <c r="A3414">
        <v>3412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159"/>
        <v>0</v>
      </c>
      <c r="O3414" t="s">
        <v>8282</v>
      </c>
      <c r="P3414">
        <f t="shared" si="160"/>
        <v>25</v>
      </c>
      <c r="Q3414" s="11" t="s">
        <v>8320</v>
      </c>
      <c r="R3414" t="s">
        <v>8346</v>
      </c>
      <c r="S3414" s="16">
        <f t="shared" si="161"/>
        <v>41938.804710648146</v>
      </c>
    </row>
    <row r="3415" spans="1:19" ht="48" x14ac:dyDescent="0.2">
      <c r="A3415">
        <v>3413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159"/>
        <v>1</v>
      </c>
      <c r="O3415" t="s">
        <v>8284</v>
      </c>
      <c r="P3415">
        <f t="shared" si="160"/>
        <v>25</v>
      </c>
      <c r="Q3415" s="11" t="s">
        <v>8328</v>
      </c>
      <c r="R3415" t="s">
        <v>8355</v>
      </c>
      <c r="S3415" s="16">
        <f t="shared" si="161"/>
        <v>40985.459803240738</v>
      </c>
    </row>
    <row r="3416" spans="1:19" ht="48" x14ac:dyDescent="0.2">
      <c r="A3416">
        <v>3414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159"/>
        <v>2</v>
      </c>
      <c r="O3416" t="s">
        <v>8283</v>
      </c>
      <c r="P3416">
        <f t="shared" si="160"/>
        <v>6.25</v>
      </c>
      <c r="Q3416" s="11" t="s">
        <v>8314</v>
      </c>
      <c r="R3416" t="s">
        <v>8315</v>
      </c>
      <c r="S3416" s="16">
        <f t="shared" si="161"/>
        <v>41820.752268518518</v>
      </c>
    </row>
    <row r="3417" spans="1:19" ht="16" x14ac:dyDescent="0.2">
      <c r="A3417">
        <v>3415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159"/>
        <v>0</v>
      </c>
      <c r="O3417" t="s">
        <v>8294</v>
      </c>
      <c r="P3417">
        <f t="shared" si="160"/>
        <v>25</v>
      </c>
      <c r="Q3417" s="11" t="s">
        <v>8314</v>
      </c>
      <c r="R3417" t="s">
        <v>8354</v>
      </c>
      <c r="S3417" s="16">
        <f t="shared" si="161"/>
        <v>42206.763217592597</v>
      </c>
    </row>
    <row r="3418" spans="1:19" ht="48" x14ac:dyDescent="0.2">
      <c r="A3418">
        <v>3416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159"/>
        <v>0</v>
      </c>
      <c r="O3418" t="s">
        <v>8280</v>
      </c>
      <c r="P3418">
        <f t="shared" si="160"/>
        <v>25</v>
      </c>
      <c r="Q3418" s="11" t="s">
        <v>8317</v>
      </c>
      <c r="R3418" t="s">
        <v>8335</v>
      </c>
      <c r="S3418" s="16">
        <f t="shared" si="161"/>
        <v>41843.772789351853</v>
      </c>
    </row>
    <row r="3419" spans="1:19" ht="48" x14ac:dyDescent="0.2">
      <c r="A3419">
        <v>3417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159"/>
        <v>5</v>
      </c>
      <c r="O3419" t="s">
        <v>8280</v>
      </c>
      <c r="P3419">
        <f t="shared" si="160"/>
        <v>8.33</v>
      </c>
      <c r="Q3419" s="11" t="s">
        <v>8317</v>
      </c>
      <c r="R3419" t="s">
        <v>8335</v>
      </c>
      <c r="S3419" s="16">
        <f t="shared" si="161"/>
        <v>42167.207071759258</v>
      </c>
    </row>
    <row r="3420" spans="1:19" ht="32" x14ac:dyDescent="0.2">
      <c r="A3420">
        <v>3418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159"/>
        <v>0</v>
      </c>
      <c r="O3420" t="s">
        <v>8270</v>
      </c>
      <c r="P3420">
        <f t="shared" si="160"/>
        <v>25</v>
      </c>
      <c r="Q3420" s="11" t="s">
        <v>8309</v>
      </c>
      <c r="R3420" t="s">
        <v>8343</v>
      </c>
      <c r="S3420" s="16">
        <f t="shared" si="161"/>
        <v>41954.722916666666</v>
      </c>
    </row>
    <row r="3421" spans="1:19" ht="32" x14ac:dyDescent="0.2">
      <c r="A3421">
        <v>3419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159"/>
        <v>0</v>
      </c>
      <c r="O3421" t="s">
        <v>8270</v>
      </c>
      <c r="P3421">
        <f t="shared" si="160"/>
        <v>25</v>
      </c>
      <c r="Q3421" s="11" t="s">
        <v>8309</v>
      </c>
      <c r="R3421" t="s">
        <v>8343</v>
      </c>
      <c r="S3421" s="16">
        <f t="shared" si="161"/>
        <v>42064.794490740736</v>
      </c>
    </row>
    <row r="3422" spans="1:19" ht="48" x14ac:dyDescent="0.2">
      <c r="A3422">
        <v>3420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159"/>
        <v>1</v>
      </c>
      <c r="O3422" t="s">
        <v>8282</v>
      </c>
      <c r="P3422">
        <f t="shared" si="160"/>
        <v>8.33</v>
      </c>
      <c r="Q3422" s="11" t="s">
        <v>8320</v>
      </c>
      <c r="R3422" t="s">
        <v>8346</v>
      </c>
      <c r="S3422" s="16">
        <f t="shared" si="161"/>
        <v>41760.10974537037</v>
      </c>
    </row>
    <row r="3423" spans="1:19" ht="48" x14ac:dyDescent="0.2">
      <c r="A3423">
        <v>3421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159"/>
        <v>1</v>
      </c>
      <c r="O3423" t="s">
        <v>8282</v>
      </c>
      <c r="P3423">
        <f t="shared" si="160"/>
        <v>25</v>
      </c>
      <c r="Q3423" s="11" t="s">
        <v>8320</v>
      </c>
      <c r="R3423" t="s">
        <v>8346</v>
      </c>
      <c r="S3423" s="16">
        <f t="shared" si="161"/>
        <v>42058.334027777775</v>
      </c>
    </row>
    <row r="3424" spans="1:19" ht="48" x14ac:dyDescent="0.2">
      <c r="A3424">
        <v>3422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159"/>
        <v>1</v>
      </c>
      <c r="O3424" t="s">
        <v>8302</v>
      </c>
      <c r="P3424">
        <f t="shared" si="160"/>
        <v>25</v>
      </c>
      <c r="Q3424" s="11" t="s">
        <v>8312</v>
      </c>
      <c r="R3424" t="s">
        <v>8357</v>
      </c>
      <c r="S3424" s="16">
        <f t="shared" si="161"/>
        <v>40927.036979166667</v>
      </c>
    </row>
    <row r="3425" spans="1:19" ht="16" x14ac:dyDescent="0.2">
      <c r="A3425">
        <v>3423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159"/>
        <v>1</v>
      </c>
      <c r="O3425" t="s">
        <v>8269</v>
      </c>
      <c r="P3425">
        <f t="shared" si="160"/>
        <v>12.5</v>
      </c>
      <c r="Q3425" s="11" t="s">
        <v>8324</v>
      </c>
      <c r="R3425" t="s">
        <v>8327</v>
      </c>
      <c r="S3425" s="16">
        <f t="shared" si="161"/>
        <v>41953.773090277777</v>
      </c>
    </row>
    <row r="3426" spans="1:19" ht="32" x14ac:dyDescent="0.2">
      <c r="A3426">
        <v>3424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159"/>
        <v>0</v>
      </c>
      <c r="O3426" t="s">
        <v>8269</v>
      </c>
      <c r="P3426">
        <f t="shared" si="160"/>
        <v>25</v>
      </c>
      <c r="Q3426" s="11" t="s">
        <v>8324</v>
      </c>
      <c r="R3426" t="s">
        <v>8327</v>
      </c>
      <c r="S3426" s="16">
        <f t="shared" si="161"/>
        <v>42210.439768518518</v>
      </c>
    </row>
    <row r="3427" spans="1:19" ht="48" x14ac:dyDescent="0.2">
      <c r="A3427">
        <v>3425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159"/>
        <v>3</v>
      </c>
      <c r="O3427" t="s">
        <v>8301</v>
      </c>
      <c r="P3427">
        <f t="shared" si="160"/>
        <v>12.5</v>
      </c>
      <c r="Q3427" s="11" t="s">
        <v>8324</v>
      </c>
      <c r="R3427" t="s">
        <v>8325</v>
      </c>
      <c r="S3427" s="16">
        <f t="shared" si="161"/>
        <v>42297.823113425926</v>
      </c>
    </row>
    <row r="3428" spans="1:19" ht="32" x14ac:dyDescent="0.2">
      <c r="A3428">
        <v>3426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159"/>
        <v>0</v>
      </c>
      <c r="O3428" t="s">
        <v>8301</v>
      </c>
      <c r="P3428">
        <f t="shared" si="160"/>
        <v>25</v>
      </c>
      <c r="Q3428" s="11" t="s">
        <v>8324</v>
      </c>
      <c r="R3428" t="s">
        <v>8325</v>
      </c>
      <c r="S3428" s="16">
        <f t="shared" si="161"/>
        <v>42207.795787037037</v>
      </c>
    </row>
    <row r="3429" spans="1:19" ht="48" x14ac:dyDescent="0.2">
      <c r="A3429">
        <v>3427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159"/>
        <v>1</v>
      </c>
      <c r="O3429" t="s">
        <v>8303</v>
      </c>
      <c r="P3429">
        <f t="shared" si="160"/>
        <v>12.5</v>
      </c>
      <c r="Q3429" s="11" t="s">
        <v>8324</v>
      </c>
      <c r="R3429" t="s">
        <v>8336</v>
      </c>
      <c r="S3429" s="16">
        <f t="shared" si="161"/>
        <v>41861.767094907409</v>
      </c>
    </row>
    <row r="3430" spans="1:19" ht="32" x14ac:dyDescent="0.2">
      <c r="A3430">
        <v>3428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159"/>
        <v>1</v>
      </c>
      <c r="O3430" t="s">
        <v>8269</v>
      </c>
      <c r="P3430">
        <f t="shared" si="160"/>
        <v>25</v>
      </c>
      <c r="Q3430" s="11" t="s">
        <v>8324</v>
      </c>
      <c r="R3430" t="s">
        <v>8327</v>
      </c>
      <c r="S3430" s="16">
        <f t="shared" si="161"/>
        <v>42164.299722222218</v>
      </c>
    </row>
    <row r="3431" spans="1:19" ht="48" x14ac:dyDescent="0.2">
      <c r="A3431">
        <v>3429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159"/>
        <v>3</v>
      </c>
      <c r="O3431" t="s">
        <v>8269</v>
      </c>
      <c r="P3431">
        <f t="shared" si="160"/>
        <v>25</v>
      </c>
      <c r="Q3431" s="11" t="s">
        <v>8324</v>
      </c>
      <c r="R3431" t="s">
        <v>8327</v>
      </c>
      <c r="S3431" s="16">
        <f t="shared" si="161"/>
        <v>42059.970729166671</v>
      </c>
    </row>
    <row r="3432" spans="1:19" ht="32" x14ac:dyDescent="0.2">
      <c r="A3432">
        <v>3430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159"/>
        <v>5</v>
      </c>
      <c r="O3432" t="s">
        <v>8303</v>
      </c>
      <c r="P3432">
        <f t="shared" si="160"/>
        <v>25</v>
      </c>
      <c r="Q3432" s="11" t="s">
        <v>8324</v>
      </c>
      <c r="R3432" t="s">
        <v>8336</v>
      </c>
      <c r="S3432" s="16">
        <f t="shared" si="161"/>
        <v>42756.018506944441</v>
      </c>
    </row>
    <row r="3433" spans="1:19" ht="48" x14ac:dyDescent="0.2">
      <c r="A3433">
        <v>3431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159"/>
        <v>1</v>
      </c>
      <c r="O3433" t="s">
        <v>8269</v>
      </c>
      <c r="P3433">
        <f t="shared" si="160"/>
        <v>25</v>
      </c>
      <c r="Q3433" s="11" t="s">
        <v>8324</v>
      </c>
      <c r="R3433" t="s">
        <v>8327</v>
      </c>
      <c r="S3433" s="16">
        <f t="shared" si="161"/>
        <v>42317.826377314821</v>
      </c>
    </row>
    <row r="3434" spans="1:19" ht="48" x14ac:dyDescent="0.2">
      <c r="A3434">
        <v>3432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159"/>
        <v>1</v>
      </c>
      <c r="O3434" t="s">
        <v>8269</v>
      </c>
      <c r="P3434">
        <f t="shared" si="160"/>
        <v>12.5</v>
      </c>
      <c r="Q3434" s="11" t="s">
        <v>8324</v>
      </c>
      <c r="R3434" t="s">
        <v>8327</v>
      </c>
      <c r="S3434" s="16">
        <f t="shared" si="161"/>
        <v>41830.267407407409</v>
      </c>
    </row>
    <row r="3435" spans="1:19" ht="48" x14ac:dyDescent="0.2">
      <c r="A3435">
        <v>3433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159"/>
        <v>1</v>
      </c>
      <c r="O3435" t="s">
        <v>8269</v>
      </c>
      <c r="P3435">
        <f t="shared" si="160"/>
        <v>25</v>
      </c>
      <c r="Q3435" s="11" t="s">
        <v>8324</v>
      </c>
      <c r="R3435" t="s">
        <v>8327</v>
      </c>
      <c r="S3435" s="16">
        <f t="shared" si="161"/>
        <v>42439.702314814815</v>
      </c>
    </row>
    <row r="3436" spans="1:19" ht="48" x14ac:dyDescent="0.2">
      <c r="A3436">
        <v>3434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159"/>
        <v>0</v>
      </c>
      <c r="O3436" t="s">
        <v>8269</v>
      </c>
      <c r="P3436">
        <f t="shared" si="160"/>
        <v>25</v>
      </c>
      <c r="Q3436" s="11" t="s">
        <v>8324</v>
      </c>
      <c r="R3436" t="s">
        <v>8327</v>
      </c>
      <c r="S3436" s="16">
        <f t="shared" si="161"/>
        <v>42243.790393518517</v>
      </c>
    </row>
    <row r="3437" spans="1:19" ht="48" x14ac:dyDescent="0.2">
      <c r="A3437">
        <v>3435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159"/>
        <v>0</v>
      </c>
      <c r="O3437" t="s">
        <v>8269</v>
      </c>
      <c r="P3437">
        <f t="shared" si="160"/>
        <v>25</v>
      </c>
      <c r="Q3437" s="11" t="s">
        <v>8324</v>
      </c>
      <c r="R3437" t="s">
        <v>8327</v>
      </c>
      <c r="S3437" s="16">
        <f t="shared" si="161"/>
        <v>42479.039212962962</v>
      </c>
    </row>
    <row r="3438" spans="1:19" ht="32" x14ac:dyDescent="0.2">
      <c r="A3438">
        <v>3436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159"/>
        <v>2</v>
      </c>
      <c r="O3438" t="s">
        <v>8268</v>
      </c>
      <c r="P3438">
        <f t="shared" si="160"/>
        <v>4.8</v>
      </c>
      <c r="Q3438" s="11" t="s">
        <v>8322</v>
      </c>
      <c r="R3438" t="s">
        <v>8340</v>
      </c>
      <c r="S3438" s="16">
        <f t="shared" si="161"/>
        <v>41513.107256944444</v>
      </c>
    </row>
    <row r="3439" spans="1:19" ht="48" x14ac:dyDescent="0.2">
      <c r="A3439">
        <v>3437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159"/>
        <v>0</v>
      </c>
      <c r="O3439" t="s">
        <v>8301</v>
      </c>
      <c r="P3439">
        <f t="shared" si="160"/>
        <v>2.67</v>
      </c>
      <c r="Q3439" s="11" t="s">
        <v>8324</v>
      </c>
      <c r="R3439" t="s">
        <v>8325</v>
      </c>
      <c r="S3439" s="16">
        <f t="shared" si="161"/>
        <v>42097.649224537032</v>
      </c>
    </row>
    <row r="3440" spans="1:19" ht="48" x14ac:dyDescent="0.2">
      <c r="A3440">
        <v>3438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159"/>
        <v>5</v>
      </c>
      <c r="O3440" t="s">
        <v>8269</v>
      </c>
      <c r="P3440">
        <f t="shared" si="160"/>
        <v>5.75</v>
      </c>
      <c r="Q3440" s="11" t="s">
        <v>8324</v>
      </c>
      <c r="R3440" t="s">
        <v>8327</v>
      </c>
      <c r="S3440" s="16">
        <f t="shared" si="161"/>
        <v>41811.555462962962</v>
      </c>
    </row>
    <row r="3441" spans="1:19" ht="48" x14ac:dyDescent="0.2">
      <c r="A3441">
        <v>3439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159"/>
        <v>2</v>
      </c>
      <c r="O3441" t="s">
        <v>8269</v>
      </c>
      <c r="P3441">
        <f t="shared" si="160"/>
        <v>5.75</v>
      </c>
      <c r="Q3441" s="11" t="s">
        <v>8324</v>
      </c>
      <c r="R3441" t="s">
        <v>8327</v>
      </c>
      <c r="S3441" s="16">
        <f t="shared" si="161"/>
        <v>41879.043530092589</v>
      </c>
    </row>
    <row r="3442" spans="1:19" ht="32" x14ac:dyDescent="0.2">
      <c r="A3442">
        <v>3440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159"/>
        <v>1</v>
      </c>
      <c r="O3442" t="s">
        <v>8291</v>
      </c>
      <c r="P3442">
        <f t="shared" si="160"/>
        <v>22</v>
      </c>
      <c r="Q3442" s="11" t="s">
        <v>8328</v>
      </c>
      <c r="R3442" t="s">
        <v>8331</v>
      </c>
      <c r="S3442" s="16">
        <f t="shared" si="161"/>
        <v>42286.861493055556</v>
      </c>
    </row>
    <row r="3443" spans="1:19" ht="64" x14ac:dyDescent="0.2">
      <c r="A3443">
        <v>3441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159"/>
        <v>0</v>
      </c>
      <c r="O3443" t="s">
        <v>8301</v>
      </c>
      <c r="P3443">
        <f t="shared" si="160"/>
        <v>7.33</v>
      </c>
      <c r="Q3443" s="11" t="s">
        <v>8324</v>
      </c>
      <c r="R3443" t="s">
        <v>8325</v>
      </c>
      <c r="S3443" s="16">
        <f t="shared" si="161"/>
        <v>42409.571284722217</v>
      </c>
    </row>
    <row r="3444" spans="1:19" ht="48" x14ac:dyDescent="0.2">
      <c r="A3444">
        <v>3442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159"/>
        <v>1</v>
      </c>
      <c r="O3444" t="s">
        <v>8273</v>
      </c>
      <c r="P3444">
        <f t="shared" si="160"/>
        <v>7</v>
      </c>
      <c r="Q3444" s="11" t="s">
        <v>8312</v>
      </c>
      <c r="R3444" t="s">
        <v>8353</v>
      </c>
      <c r="S3444" s="16">
        <f t="shared" si="161"/>
        <v>41456.981215277774</v>
      </c>
    </row>
    <row r="3445" spans="1:19" ht="32" x14ac:dyDescent="0.2">
      <c r="A3445">
        <v>3443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159"/>
        <v>0</v>
      </c>
      <c r="O3445" t="s">
        <v>8276</v>
      </c>
      <c r="P3445">
        <f t="shared" si="160"/>
        <v>10.5</v>
      </c>
      <c r="Q3445" s="11" t="s">
        <v>8328</v>
      </c>
      <c r="R3445" t="s">
        <v>8351</v>
      </c>
      <c r="S3445" s="16">
        <f t="shared" si="161"/>
        <v>42429.84956018519</v>
      </c>
    </row>
    <row r="3446" spans="1:19" ht="48" x14ac:dyDescent="0.2">
      <c r="A3446">
        <v>3444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159"/>
        <v>1</v>
      </c>
      <c r="O3446" t="s">
        <v>8280</v>
      </c>
      <c r="P3446">
        <f t="shared" si="160"/>
        <v>3</v>
      </c>
      <c r="Q3446" s="11" t="s">
        <v>8317</v>
      </c>
      <c r="R3446" t="s">
        <v>8335</v>
      </c>
      <c r="S3446" s="16">
        <f t="shared" si="161"/>
        <v>41250.025902777779</v>
      </c>
    </row>
    <row r="3447" spans="1:19" ht="48" x14ac:dyDescent="0.2">
      <c r="A3447">
        <v>3445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159"/>
        <v>0</v>
      </c>
      <c r="O3447" t="s">
        <v>8281</v>
      </c>
      <c r="P3447">
        <f t="shared" si="160"/>
        <v>10.5</v>
      </c>
      <c r="Q3447" s="11" t="s">
        <v>8317</v>
      </c>
      <c r="R3447" t="s">
        <v>8345</v>
      </c>
      <c r="S3447" s="16">
        <f t="shared" si="161"/>
        <v>42496.264965277776</v>
      </c>
    </row>
    <row r="3448" spans="1:19" ht="48" x14ac:dyDescent="0.2">
      <c r="A3448">
        <v>3446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159"/>
        <v>1</v>
      </c>
      <c r="O3448" t="s">
        <v>8282</v>
      </c>
      <c r="P3448">
        <f t="shared" si="160"/>
        <v>10.5</v>
      </c>
      <c r="Q3448" s="11" t="s">
        <v>8320</v>
      </c>
      <c r="R3448" t="s">
        <v>8346</v>
      </c>
      <c r="S3448" s="16">
        <f t="shared" si="161"/>
        <v>42382.130833333329</v>
      </c>
    </row>
    <row r="3449" spans="1:19" ht="48" x14ac:dyDescent="0.2">
      <c r="A3449">
        <v>3447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159"/>
        <v>1</v>
      </c>
      <c r="O3449" t="s">
        <v>8269</v>
      </c>
      <c r="P3449">
        <f t="shared" si="160"/>
        <v>7</v>
      </c>
      <c r="Q3449" s="11" t="s">
        <v>8324</v>
      </c>
      <c r="R3449" t="s">
        <v>8327</v>
      </c>
      <c r="S3449" s="16">
        <f t="shared" si="161"/>
        <v>41831.742962962962</v>
      </c>
    </row>
    <row r="3450" spans="1:19" ht="48" x14ac:dyDescent="0.2">
      <c r="A3450">
        <v>3448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159"/>
        <v>0</v>
      </c>
      <c r="O3450" t="s">
        <v>8269</v>
      </c>
      <c r="P3450">
        <f t="shared" si="160"/>
        <v>10.5</v>
      </c>
      <c r="Q3450" s="11" t="s">
        <v>8324</v>
      </c>
      <c r="R3450" t="s">
        <v>8327</v>
      </c>
      <c r="S3450" s="16">
        <f t="shared" si="161"/>
        <v>41745.891319444447</v>
      </c>
    </row>
    <row r="3451" spans="1:19" ht="32" x14ac:dyDescent="0.2">
      <c r="A3451">
        <v>3449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159"/>
        <v>0</v>
      </c>
      <c r="O3451" t="s">
        <v>8269</v>
      </c>
      <c r="P3451">
        <f t="shared" si="160"/>
        <v>10.5</v>
      </c>
      <c r="Q3451" s="11" t="s">
        <v>8324</v>
      </c>
      <c r="R3451" t="s">
        <v>8327</v>
      </c>
      <c r="S3451" s="16">
        <f t="shared" si="161"/>
        <v>42559.474004629628</v>
      </c>
    </row>
    <row r="3452" spans="1:19" ht="48" x14ac:dyDescent="0.2">
      <c r="A3452">
        <v>3450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159"/>
        <v>0</v>
      </c>
      <c r="O3452" t="s">
        <v>8269</v>
      </c>
      <c r="P3452">
        <f t="shared" si="160"/>
        <v>7</v>
      </c>
      <c r="Q3452" s="11" t="s">
        <v>8324</v>
      </c>
      <c r="R3452" t="s">
        <v>8327</v>
      </c>
      <c r="S3452" s="16">
        <f t="shared" si="161"/>
        <v>41995.084074074075</v>
      </c>
    </row>
    <row r="3453" spans="1:19" ht="32" x14ac:dyDescent="0.2">
      <c r="A3453">
        <v>3451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159"/>
        <v>0</v>
      </c>
      <c r="O3453" t="s">
        <v>8266</v>
      </c>
      <c r="P3453">
        <f t="shared" si="160"/>
        <v>20</v>
      </c>
      <c r="Q3453" s="11" t="s">
        <v>8322</v>
      </c>
      <c r="R3453" t="s">
        <v>8326</v>
      </c>
      <c r="S3453" s="16">
        <f t="shared" si="161"/>
        <v>42202.594293981485</v>
      </c>
    </row>
    <row r="3454" spans="1:19" ht="48" x14ac:dyDescent="0.2">
      <c r="A3454">
        <v>3452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159"/>
        <v>1</v>
      </c>
      <c r="O3454" t="s">
        <v>8270</v>
      </c>
      <c r="P3454">
        <f t="shared" si="160"/>
        <v>20</v>
      </c>
      <c r="Q3454" s="11" t="s">
        <v>8309</v>
      </c>
      <c r="R3454" t="s">
        <v>8343</v>
      </c>
      <c r="S3454" s="16">
        <f t="shared" si="161"/>
        <v>42340.847361111111</v>
      </c>
    </row>
    <row r="3455" spans="1:19" ht="48" x14ac:dyDescent="0.2">
      <c r="A3455">
        <v>3453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159"/>
        <v>0</v>
      </c>
      <c r="O3455" t="s">
        <v>8270</v>
      </c>
      <c r="P3455">
        <f t="shared" si="160"/>
        <v>10</v>
      </c>
      <c r="Q3455" s="11" t="s">
        <v>8309</v>
      </c>
      <c r="R3455" t="s">
        <v>8343</v>
      </c>
      <c r="S3455" s="16">
        <f t="shared" si="161"/>
        <v>42545.705266203702</v>
      </c>
    </row>
    <row r="3456" spans="1:19" ht="32" x14ac:dyDescent="0.2">
      <c r="A3456">
        <v>3454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159"/>
        <v>1</v>
      </c>
      <c r="O3456" t="s">
        <v>8277</v>
      </c>
      <c r="P3456">
        <f t="shared" si="160"/>
        <v>10</v>
      </c>
      <c r="Q3456" s="11" t="s">
        <v>8328</v>
      </c>
      <c r="R3456" t="s">
        <v>8329</v>
      </c>
      <c r="S3456" s="16">
        <f t="shared" si="161"/>
        <v>40981.802615740737</v>
      </c>
    </row>
    <row r="3457" spans="1:19" ht="48" x14ac:dyDescent="0.2">
      <c r="A3457">
        <v>3455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159"/>
        <v>1</v>
      </c>
      <c r="O3457" t="s">
        <v>8281</v>
      </c>
      <c r="P3457">
        <f t="shared" si="160"/>
        <v>20</v>
      </c>
      <c r="Q3457" s="11" t="s">
        <v>8317</v>
      </c>
      <c r="R3457" t="s">
        <v>8345</v>
      </c>
      <c r="S3457" s="16">
        <f t="shared" si="161"/>
        <v>41821.407187500001</v>
      </c>
    </row>
    <row r="3458" spans="1:19" ht="48" x14ac:dyDescent="0.2">
      <c r="A3458">
        <v>3456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ref="N3458:N3521" si="162" xml:space="preserve"> ROUND(E3458/D3458*100,0)</f>
        <v>4</v>
      </c>
      <c r="O3458" t="s">
        <v>8287</v>
      </c>
      <c r="P3458">
        <f t="shared" ref="P3458:P3521" si="163">IFERROR(ROUND(E3458/L3458,2),0)</f>
        <v>20</v>
      </c>
      <c r="Q3458" s="11" t="s">
        <v>8314</v>
      </c>
      <c r="R3458" t="s">
        <v>8356</v>
      </c>
      <c r="S3458" s="16">
        <f t="shared" ref="S3458:S3521" si="164">(((J3458/60)/60)/24)+DATE(1970,1,1)</f>
        <v>42170.996527777781</v>
      </c>
    </row>
    <row r="3459" spans="1:19" ht="32" x14ac:dyDescent="0.2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162"/>
        <v>0</v>
      </c>
      <c r="O3459" t="s">
        <v>8291</v>
      </c>
      <c r="P3459">
        <f t="shared" si="163"/>
        <v>20</v>
      </c>
      <c r="Q3459" s="11" t="s">
        <v>8328</v>
      </c>
      <c r="R3459" t="s">
        <v>8331</v>
      </c>
      <c r="S3459" s="16">
        <f t="shared" si="164"/>
        <v>41884.874328703707</v>
      </c>
    </row>
    <row r="3460" spans="1:19" ht="48" x14ac:dyDescent="0.2">
      <c r="A3460">
        <v>3458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162"/>
        <v>0</v>
      </c>
      <c r="O3460" t="s">
        <v>8269</v>
      </c>
      <c r="P3460">
        <f t="shared" si="163"/>
        <v>20</v>
      </c>
      <c r="Q3460" s="11" t="s">
        <v>8324</v>
      </c>
      <c r="R3460" t="s">
        <v>8327</v>
      </c>
      <c r="S3460" s="16">
        <f t="shared" si="164"/>
        <v>41831.675034722226</v>
      </c>
    </row>
    <row r="3461" spans="1:19" ht="48" x14ac:dyDescent="0.2">
      <c r="A3461">
        <v>3459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162"/>
        <v>0</v>
      </c>
      <c r="O3461" t="s">
        <v>8269</v>
      </c>
      <c r="P3461">
        <f t="shared" si="163"/>
        <v>20</v>
      </c>
      <c r="Q3461" s="11" t="s">
        <v>8324</v>
      </c>
      <c r="R3461" t="s">
        <v>8327</v>
      </c>
      <c r="S3461" s="16">
        <f t="shared" si="164"/>
        <v>41929.266215277778</v>
      </c>
    </row>
    <row r="3462" spans="1:19" ht="32" x14ac:dyDescent="0.2">
      <c r="A3462">
        <v>3460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162"/>
        <v>13</v>
      </c>
      <c r="O3462" t="s">
        <v>8269</v>
      </c>
      <c r="P3462">
        <f t="shared" si="163"/>
        <v>10</v>
      </c>
      <c r="Q3462" s="11" t="s">
        <v>8324</v>
      </c>
      <c r="R3462" t="s">
        <v>8327</v>
      </c>
      <c r="S3462" s="16">
        <f t="shared" si="164"/>
        <v>42122.693159722221</v>
      </c>
    </row>
    <row r="3463" spans="1:19" ht="48" x14ac:dyDescent="0.2">
      <c r="A3463">
        <v>3461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162"/>
        <v>0</v>
      </c>
      <c r="O3463" t="s">
        <v>8269</v>
      </c>
      <c r="P3463">
        <f t="shared" si="163"/>
        <v>10</v>
      </c>
      <c r="Q3463" s="11" t="s">
        <v>8324</v>
      </c>
      <c r="R3463" t="s">
        <v>8327</v>
      </c>
      <c r="S3463" s="16">
        <f t="shared" si="164"/>
        <v>42065.190694444449</v>
      </c>
    </row>
    <row r="3464" spans="1:19" ht="48" x14ac:dyDescent="0.2">
      <c r="A3464">
        <v>3462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162"/>
        <v>0</v>
      </c>
      <c r="O3464" t="s">
        <v>8269</v>
      </c>
      <c r="P3464">
        <f t="shared" si="163"/>
        <v>20</v>
      </c>
      <c r="Q3464" s="11" t="s">
        <v>8324</v>
      </c>
      <c r="R3464" t="s">
        <v>8327</v>
      </c>
      <c r="S3464" s="16">
        <f t="shared" si="164"/>
        <v>42039.194988425923</v>
      </c>
    </row>
    <row r="3465" spans="1:19" ht="48" x14ac:dyDescent="0.2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162"/>
        <v>0</v>
      </c>
      <c r="O3465" t="s">
        <v>8299</v>
      </c>
      <c r="P3465">
        <f t="shared" si="163"/>
        <v>3.8</v>
      </c>
      <c r="Q3465" s="11" t="s">
        <v>8309</v>
      </c>
      <c r="R3465" t="s">
        <v>8316</v>
      </c>
      <c r="S3465" s="16">
        <f t="shared" si="164"/>
        <v>42272.713171296295</v>
      </c>
    </row>
    <row r="3466" spans="1:19" ht="48" x14ac:dyDescent="0.2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162"/>
        <v>8</v>
      </c>
      <c r="O3466" t="s">
        <v>8269</v>
      </c>
      <c r="P3466">
        <f t="shared" si="163"/>
        <v>4.75</v>
      </c>
      <c r="Q3466" s="11" t="s">
        <v>8324</v>
      </c>
      <c r="R3466" t="s">
        <v>8327</v>
      </c>
      <c r="S3466" s="16">
        <f t="shared" si="164"/>
        <v>42002.54488425926</v>
      </c>
    </row>
    <row r="3467" spans="1:19" ht="16" x14ac:dyDescent="0.2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162"/>
        <v>0</v>
      </c>
      <c r="O3467" t="s">
        <v>8270</v>
      </c>
      <c r="P3467">
        <f t="shared" si="163"/>
        <v>3</v>
      </c>
      <c r="Q3467" s="11" t="s">
        <v>8309</v>
      </c>
      <c r="R3467" t="s">
        <v>8343</v>
      </c>
      <c r="S3467" s="16">
        <f t="shared" si="164"/>
        <v>42759.593310185184</v>
      </c>
    </row>
    <row r="3468" spans="1:19" ht="48" x14ac:dyDescent="0.2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162"/>
        <v>0</v>
      </c>
      <c r="O3468" t="s">
        <v>8291</v>
      </c>
      <c r="P3468">
        <f t="shared" si="163"/>
        <v>18</v>
      </c>
      <c r="Q3468" s="11" t="s">
        <v>8328</v>
      </c>
      <c r="R3468" t="s">
        <v>8331</v>
      </c>
      <c r="S3468" s="16">
        <f t="shared" si="164"/>
        <v>42792.843969907408</v>
      </c>
    </row>
    <row r="3469" spans="1:19" ht="48" x14ac:dyDescent="0.2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162"/>
        <v>0</v>
      </c>
      <c r="O3469" t="s">
        <v>8266</v>
      </c>
      <c r="P3469">
        <f t="shared" si="163"/>
        <v>5.67</v>
      </c>
      <c r="Q3469" s="11" t="s">
        <v>8322</v>
      </c>
      <c r="R3469" t="s">
        <v>8326</v>
      </c>
      <c r="S3469" s="16">
        <f t="shared" si="164"/>
        <v>41899.792037037041</v>
      </c>
    </row>
    <row r="3470" spans="1:19" ht="48" x14ac:dyDescent="0.2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162"/>
        <v>0</v>
      </c>
      <c r="O3470" t="s">
        <v>8282</v>
      </c>
      <c r="P3470">
        <f t="shared" si="163"/>
        <v>5.67</v>
      </c>
      <c r="Q3470" s="11" t="s">
        <v>8320</v>
      </c>
      <c r="R3470" t="s">
        <v>8346</v>
      </c>
      <c r="S3470" s="16">
        <f t="shared" si="164"/>
        <v>42027.353738425925</v>
      </c>
    </row>
    <row r="3471" spans="1:19" ht="48" x14ac:dyDescent="0.2">
      <c r="A3471">
        <v>3469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162"/>
        <v>2</v>
      </c>
      <c r="O3471" t="s">
        <v>8280</v>
      </c>
      <c r="P3471">
        <f t="shared" si="163"/>
        <v>5.33</v>
      </c>
      <c r="Q3471" s="11" t="s">
        <v>8317</v>
      </c>
      <c r="R3471" t="s">
        <v>8335</v>
      </c>
      <c r="S3471" s="16">
        <f t="shared" si="164"/>
        <v>40619.097210648149</v>
      </c>
    </row>
    <row r="3472" spans="1:19" ht="48" x14ac:dyDescent="0.2">
      <c r="A3472">
        <v>3470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162"/>
        <v>0</v>
      </c>
      <c r="O3472" t="s">
        <v>8269</v>
      </c>
      <c r="P3472">
        <f t="shared" si="163"/>
        <v>16</v>
      </c>
      <c r="Q3472" s="11" t="s">
        <v>8324</v>
      </c>
      <c r="R3472" t="s">
        <v>8327</v>
      </c>
      <c r="S3472" s="16">
        <f t="shared" si="164"/>
        <v>42169.958506944444</v>
      </c>
    </row>
    <row r="3473" spans="1:19" ht="32" x14ac:dyDescent="0.2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162"/>
        <v>0</v>
      </c>
      <c r="O3473" t="s">
        <v>8271</v>
      </c>
      <c r="P3473">
        <f t="shared" si="163"/>
        <v>7.5</v>
      </c>
      <c r="Q3473" s="11" t="s">
        <v>8309</v>
      </c>
      <c r="R3473" t="s">
        <v>8311</v>
      </c>
      <c r="S3473" s="16">
        <f t="shared" si="164"/>
        <v>41803.116053240738</v>
      </c>
    </row>
    <row r="3474" spans="1:19" ht="48" x14ac:dyDescent="0.2">
      <c r="A3474">
        <v>3472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162"/>
        <v>1</v>
      </c>
      <c r="O3474" t="s">
        <v>8279</v>
      </c>
      <c r="P3474">
        <f t="shared" si="163"/>
        <v>15</v>
      </c>
      <c r="Q3474" s="11" t="s">
        <v>8347</v>
      </c>
      <c r="R3474" t="s">
        <v>8348</v>
      </c>
      <c r="S3474" s="16">
        <f t="shared" si="164"/>
        <v>42775.172824074078</v>
      </c>
    </row>
    <row r="3475" spans="1:19" ht="16" x14ac:dyDescent="0.2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162"/>
        <v>0</v>
      </c>
      <c r="O3475" t="s">
        <v>8280</v>
      </c>
      <c r="P3475">
        <f t="shared" si="163"/>
        <v>7.5</v>
      </c>
      <c r="Q3475" s="11" t="s">
        <v>8317</v>
      </c>
      <c r="R3475" t="s">
        <v>8335</v>
      </c>
      <c r="S3475" s="16">
        <f t="shared" si="164"/>
        <v>41845.866793981484</v>
      </c>
    </row>
    <row r="3476" spans="1:19" ht="16" x14ac:dyDescent="0.2">
      <c r="A3476">
        <v>3474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162"/>
        <v>0</v>
      </c>
      <c r="O3476" t="s">
        <v>8285</v>
      </c>
      <c r="P3476">
        <f t="shared" si="163"/>
        <v>5</v>
      </c>
      <c r="Q3476" s="11" t="s">
        <v>8312</v>
      </c>
      <c r="R3476" t="s">
        <v>8349</v>
      </c>
      <c r="S3476" s="16">
        <f t="shared" si="164"/>
        <v>42297.432951388888</v>
      </c>
    </row>
    <row r="3477" spans="1:19" ht="48" x14ac:dyDescent="0.2">
      <c r="A3477">
        <v>3475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162"/>
        <v>1</v>
      </c>
      <c r="O3477" t="s">
        <v>8285</v>
      </c>
      <c r="P3477">
        <f t="shared" si="163"/>
        <v>7.5</v>
      </c>
      <c r="Q3477" s="11" t="s">
        <v>8312</v>
      </c>
      <c r="R3477" t="s">
        <v>8349</v>
      </c>
      <c r="S3477" s="16">
        <f t="shared" si="164"/>
        <v>41838.536782407406</v>
      </c>
    </row>
    <row r="3478" spans="1:19" ht="32" x14ac:dyDescent="0.2">
      <c r="A3478">
        <v>3476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162"/>
        <v>0</v>
      </c>
      <c r="O3478" t="s">
        <v>8285</v>
      </c>
      <c r="P3478">
        <f t="shared" si="163"/>
        <v>7.5</v>
      </c>
      <c r="Q3478" s="11" t="s">
        <v>8312</v>
      </c>
      <c r="R3478" t="s">
        <v>8349</v>
      </c>
      <c r="S3478" s="16">
        <f t="shared" si="164"/>
        <v>42258.780324074076</v>
      </c>
    </row>
    <row r="3479" spans="1:19" ht="48" x14ac:dyDescent="0.2">
      <c r="A3479">
        <v>3477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162"/>
        <v>1</v>
      </c>
      <c r="O3479" t="s">
        <v>8285</v>
      </c>
      <c r="P3479">
        <f t="shared" si="163"/>
        <v>15</v>
      </c>
      <c r="Q3479" s="11" t="s">
        <v>8312</v>
      </c>
      <c r="R3479" t="s">
        <v>8349</v>
      </c>
      <c r="S3479" s="16">
        <f t="shared" si="164"/>
        <v>42463.866666666669</v>
      </c>
    </row>
    <row r="3480" spans="1:19" ht="48" x14ac:dyDescent="0.2">
      <c r="A3480">
        <v>3478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162"/>
        <v>0</v>
      </c>
      <c r="O3480" t="s">
        <v>8289</v>
      </c>
      <c r="P3480">
        <f t="shared" si="163"/>
        <v>15</v>
      </c>
      <c r="Q3480" s="11" t="s">
        <v>8314</v>
      </c>
      <c r="R3480" t="s">
        <v>8352</v>
      </c>
      <c r="S3480" s="16">
        <f t="shared" si="164"/>
        <v>41877.904988425929</v>
      </c>
    </row>
    <row r="3481" spans="1:19" ht="32" x14ac:dyDescent="0.2">
      <c r="A3481">
        <v>3479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162"/>
        <v>3</v>
      </c>
      <c r="O3481" t="s">
        <v>8283</v>
      </c>
      <c r="P3481">
        <f t="shared" si="163"/>
        <v>7.5</v>
      </c>
      <c r="Q3481" s="11" t="s">
        <v>8314</v>
      </c>
      <c r="R3481" t="s">
        <v>8315</v>
      </c>
      <c r="S3481" s="16">
        <f t="shared" si="164"/>
        <v>41860.91002314815</v>
      </c>
    </row>
    <row r="3482" spans="1:19" ht="32" x14ac:dyDescent="0.2">
      <c r="A3482">
        <v>3480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162"/>
        <v>2</v>
      </c>
      <c r="O3482" t="s">
        <v>8270</v>
      </c>
      <c r="P3482">
        <f t="shared" si="163"/>
        <v>15</v>
      </c>
      <c r="Q3482" s="11" t="s">
        <v>8309</v>
      </c>
      <c r="R3482" t="s">
        <v>8343</v>
      </c>
      <c r="S3482" s="16">
        <f t="shared" si="164"/>
        <v>42577.607361111113</v>
      </c>
    </row>
    <row r="3483" spans="1:19" ht="32" x14ac:dyDescent="0.2">
      <c r="A3483">
        <v>3481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162"/>
        <v>1</v>
      </c>
      <c r="O3483" t="s">
        <v>8299</v>
      </c>
      <c r="P3483">
        <f t="shared" si="163"/>
        <v>15</v>
      </c>
      <c r="Q3483" s="11" t="s">
        <v>8309</v>
      </c>
      <c r="R3483" t="s">
        <v>8316</v>
      </c>
      <c r="S3483" s="16">
        <f t="shared" si="164"/>
        <v>41880.827118055553</v>
      </c>
    </row>
    <row r="3484" spans="1:19" ht="48" x14ac:dyDescent="0.2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162"/>
        <v>2</v>
      </c>
      <c r="O3484" t="s">
        <v>8303</v>
      </c>
      <c r="P3484">
        <f t="shared" si="163"/>
        <v>7.5</v>
      </c>
      <c r="Q3484" s="11" t="s">
        <v>8324</v>
      </c>
      <c r="R3484" t="s">
        <v>8336</v>
      </c>
      <c r="S3484" s="16">
        <f t="shared" si="164"/>
        <v>42297.816284722227</v>
      </c>
    </row>
    <row r="3485" spans="1:19" ht="48" x14ac:dyDescent="0.2">
      <c r="A3485">
        <v>3483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162"/>
        <v>10</v>
      </c>
      <c r="O3485" t="s">
        <v>8269</v>
      </c>
      <c r="P3485">
        <f t="shared" si="163"/>
        <v>5</v>
      </c>
      <c r="Q3485" s="11" t="s">
        <v>8324</v>
      </c>
      <c r="R3485" t="s">
        <v>8327</v>
      </c>
      <c r="S3485" s="16">
        <f t="shared" si="164"/>
        <v>41820.870821759258</v>
      </c>
    </row>
    <row r="3486" spans="1:19" ht="32" x14ac:dyDescent="0.2">
      <c r="A3486">
        <v>3484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162"/>
        <v>0</v>
      </c>
      <c r="O3486" t="s">
        <v>8269</v>
      </c>
      <c r="P3486">
        <f t="shared" si="163"/>
        <v>15</v>
      </c>
      <c r="Q3486" s="11" t="s">
        <v>8324</v>
      </c>
      <c r="R3486" t="s">
        <v>8327</v>
      </c>
      <c r="S3486" s="16">
        <f t="shared" si="164"/>
        <v>41970.085046296299</v>
      </c>
    </row>
    <row r="3487" spans="1:19" ht="48" x14ac:dyDescent="0.2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162"/>
        <v>0</v>
      </c>
      <c r="O3487" t="s">
        <v>8268</v>
      </c>
      <c r="P3487">
        <f t="shared" si="163"/>
        <v>4.83</v>
      </c>
      <c r="Q3487" s="11" t="s">
        <v>8322</v>
      </c>
      <c r="R3487" t="s">
        <v>8340</v>
      </c>
      <c r="S3487" s="16">
        <f t="shared" si="164"/>
        <v>41682.23646990741</v>
      </c>
    </row>
    <row r="3488" spans="1:19" ht="32" x14ac:dyDescent="0.2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162"/>
        <v>0</v>
      </c>
      <c r="O3488" t="s">
        <v>8270</v>
      </c>
      <c r="P3488">
        <f t="shared" si="163"/>
        <v>2</v>
      </c>
      <c r="Q3488" s="11" t="s">
        <v>8309</v>
      </c>
      <c r="R3488" t="s">
        <v>8343</v>
      </c>
      <c r="S3488" s="16">
        <f t="shared" si="164"/>
        <v>42230.578622685185</v>
      </c>
    </row>
    <row r="3489" spans="1:19" ht="48" x14ac:dyDescent="0.2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162"/>
        <v>100</v>
      </c>
      <c r="O3489" t="s">
        <v>8263</v>
      </c>
      <c r="P3489">
        <f t="shared" si="163"/>
        <v>13</v>
      </c>
      <c r="Q3489" s="11" t="s">
        <v>8322</v>
      </c>
      <c r="R3489" t="s">
        <v>8333</v>
      </c>
      <c r="S3489" s="16">
        <f t="shared" si="164"/>
        <v>42376.79206018518</v>
      </c>
    </row>
    <row r="3490" spans="1:19" ht="32" x14ac:dyDescent="0.2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162"/>
        <v>130</v>
      </c>
      <c r="O3490" t="s">
        <v>8269</v>
      </c>
      <c r="P3490">
        <f t="shared" si="163"/>
        <v>3.25</v>
      </c>
      <c r="Q3490" s="11" t="s">
        <v>8324</v>
      </c>
      <c r="R3490" t="s">
        <v>8327</v>
      </c>
      <c r="S3490" s="16">
        <f t="shared" si="164"/>
        <v>42628.849120370374</v>
      </c>
    </row>
    <row r="3491" spans="1:19" ht="48" x14ac:dyDescent="0.2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162"/>
        <v>0</v>
      </c>
      <c r="O3491" t="s">
        <v>8270</v>
      </c>
      <c r="P3491">
        <f t="shared" si="163"/>
        <v>4</v>
      </c>
      <c r="Q3491" s="11" t="s">
        <v>8309</v>
      </c>
      <c r="R3491" t="s">
        <v>8343</v>
      </c>
      <c r="S3491" s="16">
        <f t="shared" si="164"/>
        <v>41960.771354166667</v>
      </c>
    </row>
    <row r="3492" spans="1:19" ht="32" x14ac:dyDescent="0.2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162"/>
        <v>0</v>
      </c>
      <c r="O3492" t="s">
        <v>8280</v>
      </c>
      <c r="P3492">
        <f t="shared" si="163"/>
        <v>3</v>
      </c>
      <c r="Q3492" s="11" t="s">
        <v>8317</v>
      </c>
      <c r="R3492" t="s">
        <v>8335</v>
      </c>
      <c r="S3492" s="16">
        <f t="shared" si="164"/>
        <v>42002.926990740743</v>
      </c>
    </row>
    <row r="3493" spans="1:19" ht="48" x14ac:dyDescent="0.2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162"/>
        <v>1</v>
      </c>
      <c r="O3493" t="s">
        <v>8292</v>
      </c>
      <c r="P3493">
        <f t="shared" si="163"/>
        <v>4</v>
      </c>
      <c r="Q3493" s="11" t="s">
        <v>8309</v>
      </c>
      <c r="R3493" t="s">
        <v>8319</v>
      </c>
      <c r="S3493" s="16">
        <f t="shared" si="164"/>
        <v>42037.789895833332</v>
      </c>
    </row>
    <row r="3494" spans="1:19" ht="48" x14ac:dyDescent="0.2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162"/>
        <v>0</v>
      </c>
      <c r="O3494" t="s">
        <v>8266</v>
      </c>
      <c r="P3494">
        <f t="shared" si="163"/>
        <v>5.5</v>
      </c>
      <c r="Q3494" s="11" t="s">
        <v>8322</v>
      </c>
      <c r="R3494" t="s">
        <v>8326</v>
      </c>
      <c r="S3494" s="16">
        <f t="shared" si="164"/>
        <v>42160.927488425921</v>
      </c>
    </row>
    <row r="3495" spans="1:19" ht="48" x14ac:dyDescent="0.2">
      <c r="A3495">
        <v>3493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162"/>
        <v>0</v>
      </c>
      <c r="O3495" t="s">
        <v>8268</v>
      </c>
      <c r="P3495">
        <f t="shared" si="163"/>
        <v>5.5</v>
      </c>
      <c r="Q3495" s="11" t="s">
        <v>8322</v>
      </c>
      <c r="R3495" t="s">
        <v>8340</v>
      </c>
      <c r="S3495" s="16">
        <f t="shared" si="164"/>
        <v>42649.742210648154</v>
      </c>
    </row>
    <row r="3496" spans="1:19" ht="48" x14ac:dyDescent="0.2">
      <c r="A3496">
        <v>3494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162"/>
        <v>0</v>
      </c>
      <c r="O3496" t="s">
        <v>8271</v>
      </c>
      <c r="P3496">
        <f t="shared" si="163"/>
        <v>2.75</v>
      </c>
      <c r="Q3496" s="11" t="s">
        <v>8309</v>
      </c>
      <c r="R3496" t="s">
        <v>8311</v>
      </c>
      <c r="S3496" s="16">
        <f t="shared" si="164"/>
        <v>41830.947013888886</v>
      </c>
    </row>
    <row r="3497" spans="1:19" ht="48" x14ac:dyDescent="0.2">
      <c r="A3497">
        <v>3495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162"/>
        <v>0</v>
      </c>
      <c r="O3497" t="s">
        <v>8280</v>
      </c>
      <c r="P3497">
        <f t="shared" si="163"/>
        <v>3.67</v>
      </c>
      <c r="Q3497" s="11" t="s">
        <v>8317</v>
      </c>
      <c r="R3497" t="s">
        <v>8335</v>
      </c>
      <c r="S3497" s="16">
        <f t="shared" si="164"/>
        <v>41718.5237037037</v>
      </c>
    </row>
    <row r="3498" spans="1:19" ht="48" x14ac:dyDescent="0.2">
      <c r="A3498">
        <v>3496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162"/>
        <v>0</v>
      </c>
      <c r="O3498" t="s">
        <v>8281</v>
      </c>
      <c r="P3498">
        <f t="shared" si="163"/>
        <v>3.67</v>
      </c>
      <c r="Q3498" s="11" t="s">
        <v>8317</v>
      </c>
      <c r="R3498" t="s">
        <v>8345</v>
      </c>
      <c r="S3498" s="16">
        <f t="shared" si="164"/>
        <v>41908.996527777781</v>
      </c>
    </row>
    <row r="3499" spans="1:19" ht="48" x14ac:dyDescent="0.2">
      <c r="A3499">
        <v>3497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162"/>
        <v>0</v>
      </c>
      <c r="O3499" t="s">
        <v>8291</v>
      </c>
      <c r="P3499">
        <f t="shared" si="163"/>
        <v>5.5</v>
      </c>
      <c r="Q3499" s="11" t="s">
        <v>8328</v>
      </c>
      <c r="R3499" t="s">
        <v>8331</v>
      </c>
      <c r="S3499" s="16">
        <f t="shared" si="164"/>
        <v>42064.217418981483</v>
      </c>
    </row>
    <row r="3500" spans="1:19" ht="32" x14ac:dyDescent="0.2">
      <c r="A3500">
        <v>3498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162"/>
        <v>0</v>
      </c>
      <c r="O3500" t="s">
        <v>8301</v>
      </c>
      <c r="P3500">
        <f t="shared" si="163"/>
        <v>5.5</v>
      </c>
      <c r="Q3500" s="11" t="s">
        <v>8324</v>
      </c>
      <c r="R3500" t="s">
        <v>8325</v>
      </c>
      <c r="S3500" s="16">
        <f t="shared" si="164"/>
        <v>42107.156319444446</v>
      </c>
    </row>
    <row r="3501" spans="1:19" ht="32" x14ac:dyDescent="0.2">
      <c r="A3501">
        <v>3499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162"/>
        <v>1</v>
      </c>
      <c r="O3501" t="s">
        <v>8269</v>
      </c>
      <c r="P3501">
        <f t="shared" si="163"/>
        <v>5.5</v>
      </c>
      <c r="Q3501" s="11" t="s">
        <v>8324</v>
      </c>
      <c r="R3501" t="s">
        <v>8327</v>
      </c>
      <c r="S3501" s="16">
        <f t="shared" si="164"/>
        <v>42402.947002314817</v>
      </c>
    </row>
    <row r="3502" spans="1:19" ht="48" x14ac:dyDescent="0.2">
      <c r="A3502">
        <v>3500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162"/>
        <v>0</v>
      </c>
      <c r="O3502" t="s">
        <v>8269</v>
      </c>
      <c r="P3502">
        <f t="shared" si="163"/>
        <v>5.5</v>
      </c>
      <c r="Q3502" s="11" t="s">
        <v>8324</v>
      </c>
      <c r="R3502" t="s">
        <v>8327</v>
      </c>
      <c r="S3502" s="16">
        <f t="shared" si="164"/>
        <v>41961.492488425924</v>
      </c>
    </row>
    <row r="3503" spans="1:19" ht="48" x14ac:dyDescent="0.2">
      <c r="A3503">
        <v>3501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162"/>
        <v>0</v>
      </c>
      <c r="O3503" t="s">
        <v>8269</v>
      </c>
      <c r="P3503">
        <f t="shared" si="163"/>
        <v>5.5</v>
      </c>
      <c r="Q3503" s="11" t="s">
        <v>8324</v>
      </c>
      <c r="R3503" t="s">
        <v>8327</v>
      </c>
      <c r="S3503" s="16">
        <f t="shared" si="164"/>
        <v>42447.863553240735</v>
      </c>
    </row>
    <row r="3504" spans="1:19" ht="48" x14ac:dyDescent="0.2">
      <c r="A3504">
        <v>3502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162"/>
        <v>0</v>
      </c>
      <c r="O3504" t="s">
        <v>8265</v>
      </c>
      <c r="P3504">
        <f t="shared" si="163"/>
        <v>10</v>
      </c>
      <c r="Q3504" s="11" t="s">
        <v>8322</v>
      </c>
      <c r="R3504" t="s">
        <v>8338</v>
      </c>
      <c r="S3504" s="16">
        <f t="shared" si="164"/>
        <v>42616.049849537041</v>
      </c>
    </row>
    <row r="3505" spans="1:19" ht="48" x14ac:dyDescent="0.2">
      <c r="A3505">
        <v>3503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162"/>
        <v>0</v>
      </c>
      <c r="O3505" t="s">
        <v>8265</v>
      </c>
      <c r="P3505">
        <f t="shared" si="163"/>
        <v>10</v>
      </c>
      <c r="Q3505" s="11" t="s">
        <v>8322</v>
      </c>
      <c r="R3505" t="s">
        <v>8338</v>
      </c>
      <c r="S3505" s="16">
        <f t="shared" si="164"/>
        <v>41938.893263888887</v>
      </c>
    </row>
    <row r="3506" spans="1:19" ht="48" x14ac:dyDescent="0.2">
      <c r="A3506">
        <v>3504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162"/>
        <v>0</v>
      </c>
      <c r="O3506" t="s">
        <v>8265</v>
      </c>
      <c r="P3506">
        <f t="shared" si="163"/>
        <v>10</v>
      </c>
      <c r="Q3506" s="11" t="s">
        <v>8322</v>
      </c>
      <c r="R3506" t="s">
        <v>8338</v>
      </c>
      <c r="S3506" s="16">
        <f t="shared" si="164"/>
        <v>42514.434548611112</v>
      </c>
    </row>
    <row r="3507" spans="1:19" ht="48" x14ac:dyDescent="0.2">
      <c r="A3507">
        <v>3505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162"/>
        <v>0</v>
      </c>
      <c r="O3507" t="s">
        <v>8266</v>
      </c>
      <c r="P3507">
        <f t="shared" si="163"/>
        <v>10</v>
      </c>
      <c r="Q3507" s="11" t="s">
        <v>8322</v>
      </c>
      <c r="R3507" t="s">
        <v>8326</v>
      </c>
      <c r="S3507" s="16">
        <f t="shared" si="164"/>
        <v>42375.230115740742</v>
      </c>
    </row>
    <row r="3508" spans="1:19" ht="48" x14ac:dyDescent="0.2">
      <c r="A3508">
        <v>3506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162"/>
        <v>0</v>
      </c>
      <c r="O3508" t="s">
        <v>8268</v>
      </c>
      <c r="P3508">
        <f t="shared" si="163"/>
        <v>5</v>
      </c>
      <c r="Q3508" s="11" t="s">
        <v>8322</v>
      </c>
      <c r="R3508" t="s">
        <v>8340</v>
      </c>
      <c r="S3508" s="16">
        <f t="shared" si="164"/>
        <v>41650.015057870369</v>
      </c>
    </row>
    <row r="3509" spans="1:19" ht="32" x14ac:dyDescent="0.2">
      <c r="A3509">
        <v>3507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162"/>
        <v>0</v>
      </c>
      <c r="O3509" t="s">
        <v>8268</v>
      </c>
      <c r="P3509">
        <f t="shared" si="163"/>
        <v>10</v>
      </c>
      <c r="Q3509" s="11" t="s">
        <v>8322</v>
      </c>
      <c r="R3509" t="s">
        <v>8340</v>
      </c>
      <c r="S3509" s="16">
        <f t="shared" si="164"/>
        <v>42447.896875000006</v>
      </c>
    </row>
    <row r="3510" spans="1:19" ht="32" x14ac:dyDescent="0.2">
      <c r="A3510">
        <v>3508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162"/>
        <v>0</v>
      </c>
      <c r="O3510" t="s">
        <v>8268</v>
      </c>
      <c r="P3510">
        <f t="shared" si="163"/>
        <v>10</v>
      </c>
      <c r="Q3510" s="11" t="s">
        <v>8322</v>
      </c>
      <c r="R3510" t="s">
        <v>8340</v>
      </c>
      <c r="S3510" s="16">
        <f t="shared" si="164"/>
        <v>42153.631597222222</v>
      </c>
    </row>
    <row r="3511" spans="1:19" ht="48" x14ac:dyDescent="0.2">
      <c r="A3511">
        <v>3509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162"/>
        <v>0</v>
      </c>
      <c r="O3511" t="s">
        <v>8270</v>
      </c>
      <c r="P3511">
        <f t="shared" si="163"/>
        <v>10</v>
      </c>
      <c r="Q3511" s="11" t="s">
        <v>8309</v>
      </c>
      <c r="R3511" t="s">
        <v>8343</v>
      </c>
      <c r="S3511" s="16">
        <f t="shared" si="164"/>
        <v>42450.589143518519</v>
      </c>
    </row>
    <row r="3512" spans="1:19" ht="32" x14ac:dyDescent="0.2">
      <c r="A3512">
        <v>3510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162"/>
        <v>1</v>
      </c>
      <c r="O3512" t="s">
        <v>8270</v>
      </c>
      <c r="P3512">
        <f t="shared" si="163"/>
        <v>5</v>
      </c>
      <c r="Q3512" s="11" t="s">
        <v>8309</v>
      </c>
      <c r="R3512" t="s">
        <v>8343</v>
      </c>
      <c r="S3512" s="16">
        <f t="shared" si="164"/>
        <v>42049.716620370367</v>
      </c>
    </row>
    <row r="3513" spans="1:19" ht="48" x14ac:dyDescent="0.2">
      <c r="A3513">
        <v>3511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162"/>
        <v>0</v>
      </c>
      <c r="O3513" t="s">
        <v>8270</v>
      </c>
      <c r="P3513">
        <f t="shared" si="163"/>
        <v>10</v>
      </c>
      <c r="Q3513" s="11" t="s">
        <v>8309</v>
      </c>
      <c r="R3513" t="s">
        <v>8343</v>
      </c>
      <c r="S3513" s="16">
        <f t="shared" si="164"/>
        <v>42102.650567129633</v>
      </c>
    </row>
    <row r="3514" spans="1:19" ht="48" x14ac:dyDescent="0.2">
      <c r="A3514">
        <v>3512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162"/>
        <v>0</v>
      </c>
      <c r="O3514" t="s">
        <v>8270</v>
      </c>
      <c r="P3514">
        <f t="shared" si="163"/>
        <v>10</v>
      </c>
      <c r="Q3514" s="11" t="s">
        <v>8309</v>
      </c>
      <c r="R3514" t="s">
        <v>8343</v>
      </c>
      <c r="S3514" s="16">
        <f t="shared" si="164"/>
        <v>42223.619456018518</v>
      </c>
    </row>
    <row r="3515" spans="1:19" ht="48" x14ac:dyDescent="0.2">
      <c r="A3515">
        <v>3513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162"/>
        <v>0</v>
      </c>
      <c r="O3515" t="s">
        <v>8273</v>
      </c>
      <c r="P3515">
        <f t="shared" si="163"/>
        <v>10</v>
      </c>
      <c r="Q3515" s="11" t="s">
        <v>8312</v>
      </c>
      <c r="R3515" t="s">
        <v>8353</v>
      </c>
      <c r="S3515" s="16">
        <f t="shared" si="164"/>
        <v>42349.824097222227</v>
      </c>
    </row>
    <row r="3516" spans="1:19" ht="16" x14ac:dyDescent="0.2">
      <c r="A3516">
        <v>3514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162"/>
        <v>100</v>
      </c>
      <c r="O3516" t="s">
        <v>8275</v>
      </c>
      <c r="P3516">
        <f t="shared" si="163"/>
        <v>10</v>
      </c>
      <c r="Q3516" s="11" t="s">
        <v>8328</v>
      </c>
      <c r="R3516" t="s">
        <v>8337</v>
      </c>
      <c r="S3516" s="16">
        <f t="shared" si="164"/>
        <v>42165.79833333334</v>
      </c>
    </row>
    <row r="3517" spans="1:19" ht="48" x14ac:dyDescent="0.2">
      <c r="A3517">
        <v>3515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162"/>
        <v>2</v>
      </c>
      <c r="O3517" t="s">
        <v>8279</v>
      </c>
      <c r="P3517">
        <f t="shared" si="163"/>
        <v>10</v>
      </c>
      <c r="Q3517" s="11" t="s">
        <v>8347</v>
      </c>
      <c r="R3517" t="s">
        <v>8348</v>
      </c>
      <c r="S3517" s="16">
        <f t="shared" si="164"/>
        <v>41851.696157407408</v>
      </c>
    </row>
    <row r="3518" spans="1:19" ht="32" x14ac:dyDescent="0.2">
      <c r="A3518">
        <v>3516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162"/>
        <v>1</v>
      </c>
      <c r="O3518" t="s">
        <v>8280</v>
      </c>
      <c r="P3518">
        <f t="shared" si="163"/>
        <v>10</v>
      </c>
      <c r="Q3518" s="11" t="s">
        <v>8317</v>
      </c>
      <c r="R3518" t="s">
        <v>8335</v>
      </c>
      <c r="S3518" s="16">
        <f t="shared" si="164"/>
        <v>40802.964594907404</v>
      </c>
    </row>
    <row r="3519" spans="1:19" ht="48" x14ac:dyDescent="0.2">
      <c r="A3519">
        <v>3517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162"/>
        <v>0</v>
      </c>
      <c r="O3519" t="s">
        <v>8280</v>
      </c>
      <c r="P3519">
        <f t="shared" si="163"/>
        <v>3.33</v>
      </c>
      <c r="Q3519" s="11" t="s">
        <v>8317</v>
      </c>
      <c r="R3519" t="s">
        <v>8335</v>
      </c>
      <c r="S3519" s="16">
        <f t="shared" si="164"/>
        <v>41526.345914351856</v>
      </c>
    </row>
    <row r="3520" spans="1:19" ht="32" x14ac:dyDescent="0.2">
      <c r="A3520">
        <v>3518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162"/>
        <v>1</v>
      </c>
      <c r="O3520" t="s">
        <v>8281</v>
      </c>
      <c r="P3520">
        <f t="shared" si="163"/>
        <v>5</v>
      </c>
      <c r="Q3520" s="11" t="s">
        <v>8317</v>
      </c>
      <c r="R3520" t="s">
        <v>8345</v>
      </c>
      <c r="S3520" s="16">
        <f t="shared" si="164"/>
        <v>42535.327476851846</v>
      </c>
    </row>
    <row r="3521" spans="1:19" ht="64" x14ac:dyDescent="0.2">
      <c r="A3521">
        <v>3519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162"/>
        <v>0</v>
      </c>
      <c r="O3521" t="s">
        <v>8282</v>
      </c>
      <c r="P3521">
        <f t="shared" si="163"/>
        <v>10</v>
      </c>
      <c r="Q3521" s="11" t="s">
        <v>8320</v>
      </c>
      <c r="R3521" t="s">
        <v>8346</v>
      </c>
      <c r="S3521" s="16">
        <f t="shared" si="164"/>
        <v>42746.019652777773</v>
      </c>
    </row>
    <row r="3522" spans="1:19" ht="48" x14ac:dyDescent="0.2">
      <c r="A3522">
        <v>3520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ref="N3522:N3585" si="165" xml:space="preserve"> ROUND(E3522/D3522*100,0)</f>
        <v>0</v>
      </c>
      <c r="O3522" t="s">
        <v>8287</v>
      </c>
      <c r="P3522">
        <f t="shared" ref="P3522:P3585" si="166">IFERROR(ROUND(E3522/L3522,2),0)</f>
        <v>10</v>
      </c>
      <c r="Q3522" s="11" t="s">
        <v>8314</v>
      </c>
      <c r="R3522" t="s">
        <v>8356</v>
      </c>
      <c r="S3522" s="16">
        <f t="shared" ref="S3522:S3585" si="167">(((J3522/60)/60)/24)+DATE(1970,1,1)</f>
        <v>41935.509652777779</v>
      </c>
    </row>
    <row r="3523" spans="1:19" ht="48" x14ac:dyDescent="0.2">
      <c r="A3523">
        <v>3521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165"/>
        <v>0</v>
      </c>
      <c r="O3523" t="s">
        <v>8288</v>
      </c>
      <c r="P3523">
        <f t="shared" si="166"/>
        <v>10</v>
      </c>
      <c r="Q3523" s="11" t="s">
        <v>8312</v>
      </c>
      <c r="R3523" t="s">
        <v>8350</v>
      </c>
      <c r="S3523" s="16">
        <f t="shared" si="167"/>
        <v>42121.367002314815</v>
      </c>
    </row>
    <row r="3524" spans="1:19" ht="48" x14ac:dyDescent="0.2">
      <c r="A3524">
        <v>3522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165"/>
        <v>0</v>
      </c>
      <c r="O3524" t="s">
        <v>8291</v>
      </c>
      <c r="P3524">
        <f t="shared" si="166"/>
        <v>5</v>
      </c>
      <c r="Q3524" s="11" t="s">
        <v>8328</v>
      </c>
      <c r="R3524" t="s">
        <v>8331</v>
      </c>
      <c r="S3524" s="16">
        <f t="shared" si="167"/>
        <v>41989.664409722223</v>
      </c>
    </row>
    <row r="3525" spans="1:19" ht="32" x14ac:dyDescent="0.2">
      <c r="A3525">
        <v>3523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165"/>
        <v>0</v>
      </c>
      <c r="O3525" t="s">
        <v>8281</v>
      </c>
      <c r="P3525">
        <f t="shared" si="166"/>
        <v>5</v>
      </c>
      <c r="Q3525" s="11" t="s">
        <v>8317</v>
      </c>
      <c r="R3525" t="s">
        <v>8345</v>
      </c>
      <c r="S3525" s="16">
        <f t="shared" si="167"/>
        <v>41772.797280092593</v>
      </c>
    </row>
    <row r="3526" spans="1:19" ht="48" x14ac:dyDescent="0.2">
      <c r="A3526">
        <v>3524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165"/>
        <v>0</v>
      </c>
      <c r="O3526" t="s">
        <v>8281</v>
      </c>
      <c r="P3526">
        <f t="shared" si="166"/>
        <v>10</v>
      </c>
      <c r="Q3526" s="11" t="s">
        <v>8317</v>
      </c>
      <c r="R3526" t="s">
        <v>8345</v>
      </c>
      <c r="S3526" s="16">
        <f t="shared" si="167"/>
        <v>42649.924907407403</v>
      </c>
    </row>
    <row r="3527" spans="1:19" ht="48" x14ac:dyDescent="0.2">
      <c r="A3527">
        <v>3525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165"/>
        <v>0</v>
      </c>
      <c r="O3527" t="s">
        <v>8292</v>
      </c>
      <c r="P3527">
        <f t="shared" si="166"/>
        <v>10</v>
      </c>
      <c r="Q3527" s="11" t="s">
        <v>8309</v>
      </c>
      <c r="R3527" t="s">
        <v>8319</v>
      </c>
      <c r="S3527" s="16">
        <f t="shared" si="167"/>
        <v>41830.033958333333</v>
      </c>
    </row>
    <row r="3528" spans="1:19" ht="48" x14ac:dyDescent="0.2">
      <c r="A3528">
        <v>3526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165"/>
        <v>0</v>
      </c>
      <c r="O3528" t="s">
        <v>8280</v>
      </c>
      <c r="P3528">
        <f t="shared" si="166"/>
        <v>5</v>
      </c>
      <c r="Q3528" s="11" t="s">
        <v>8317</v>
      </c>
      <c r="R3528" t="s">
        <v>8335</v>
      </c>
      <c r="S3528" s="16">
        <f t="shared" si="167"/>
        <v>41951.973229166666</v>
      </c>
    </row>
    <row r="3529" spans="1:19" ht="48" x14ac:dyDescent="0.2">
      <c r="A3529">
        <v>3527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165"/>
        <v>200</v>
      </c>
      <c r="O3529" t="s">
        <v>8278</v>
      </c>
      <c r="P3529">
        <f t="shared" si="166"/>
        <v>10</v>
      </c>
      <c r="Q3529" s="11" t="s">
        <v>8328</v>
      </c>
      <c r="R3529" t="s">
        <v>8330</v>
      </c>
      <c r="S3529" s="16">
        <f t="shared" si="167"/>
        <v>42109.826145833329</v>
      </c>
    </row>
    <row r="3530" spans="1:19" ht="48" x14ac:dyDescent="0.2">
      <c r="A3530">
        <v>3528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165"/>
        <v>0</v>
      </c>
      <c r="O3530" t="s">
        <v>8270</v>
      </c>
      <c r="P3530">
        <f t="shared" si="166"/>
        <v>10</v>
      </c>
      <c r="Q3530" s="11" t="s">
        <v>8309</v>
      </c>
      <c r="R3530" t="s">
        <v>8343</v>
      </c>
      <c r="S3530" s="16">
        <f t="shared" si="167"/>
        <v>42017.843287037031</v>
      </c>
    </row>
    <row r="3531" spans="1:19" ht="48" x14ac:dyDescent="0.2">
      <c r="A3531">
        <v>3529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165"/>
        <v>0</v>
      </c>
      <c r="O3531" t="s">
        <v>8270</v>
      </c>
      <c r="P3531">
        <f t="shared" si="166"/>
        <v>10</v>
      </c>
      <c r="Q3531" s="11" t="s">
        <v>8309</v>
      </c>
      <c r="R3531" t="s">
        <v>8343</v>
      </c>
      <c r="S3531" s="16">
        <f t="shared" si="167"/>
        <v>42262.849050925928</v>
      </c>
    </row>
    <row r="3532" spans="1:19" ht="32" x14ac:dyDescent="0.2">
      <c r="A3532">
        <v>3530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165"/>
        <v>0</v>
      </c>
      <c r="O3532" t="s">
        <v>8282</v>
      </c>
      <c r="P3532">
        <f t="shared" si="166"/>
        <v>5</v>
      </c>
      <c r="Q3532" s="11" t="s">
        <v>8320</v>
      </c>
      <c r="R3532" t="s">
        <v>8346</v>
      </c>
      <c r="S3532" s="16">
        <f t="shared" si="167"/>
        <v>42383.899456018517</v>
      </c>
    </row>
    <row r="3533" spans="1:19" ht="48" x14ac:dyDescent="0.2">
      <c r="A3533">
        <v>3531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165"/>
        <v>0</v>
      </c>
      <c r="O3533" t="s">
        <v>8282</v>
      </c>
      <c r="P3533">
        <f t="shared" si="166"/>
        <v>10</v>
      </c>
      <c r="Q3533" s="11" t="s">
        <v>8320</v>
      </c>
      <c r="R3533" t="s">
        <v>8346</v>
      </c>
      <c r="S3533" s="16">
        <f t="shared" si="167"/>
        <v>42061.69594907407</v>
      </c>
    </row>
    <row r="3534" spans="1:19" ht="16" x14ac:dyDescent="0.2">
      <c r="A3534">
        <v>3532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165"/>
        <v>1</v>
      </c>
      <c r="O3534" t="s">
        <v>8302</v>
      </c>
      <c r="P3534">
        <f t="shared" si="166"/>
        <v>5</v>
      </c>
      <c r="Q3534" s="11" t="s">
        <v>8312</v>
      </c>
      <c r="R3534" t="s">
        <v>8357</v>
      </c>
      <c r="S3534" s="16">
        <f t="shared" si="167"/>
        <v>42573.65662037037</v>
      </c>
    </row>
    <row r="3535" spans="1:19" ht="48" x14ac:dyDescent="0.2">
      <c r="A3535">
        <v>3533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165"/>
        <v>0</v>
      </c>
      <c r="O3535" t="s">
        <v>8302</v>
      </c>
      <c r="P3535">
        <f t="shared" si="166"/>
        <v>10</v>
      </c>
      <c r="Q3535" s="11" t="s">
        <v>8312</v>
      </c>
      <c r="R3535" t="s">
        <v>8357</v>
      </c>
      <c r="S3535" s="16">
        <f t="shared" si="167"/>
        <v>42172.669027777782</v>
      </c>
    </row>
    <row r="3536" spans="1:19" ht="48" x14ac:dyDescent="0.2">
      <c r="A3536">
        <v>3534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165"/>
        <v>1</v>
      </c>
      <c r="O3536" t="s">
        <v>8269</v>
      </c>
      <c r="P3536">
        <f t="shared" si="166"/>
        <v>10</v>
      </c>
      <c r="Q3536" s="11" t="s">
        <v>8324</v>
      </c>
      <c r="R3536" t="s">
        <v>8327</v>
      </c>
      <c r="S3536" s="16">
        <f t="shared" si="167"/>
        <v>42291.739548611105</v>
      </c>
    </row>
    <row r="3537" spans="1:19" ht="48" x14ac:dyDescent="0.2">
      <c r="A3537">
        <v>3535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165"/>
        <v>5</v>
      </c>
      <c r="O3537" t="s">
        <v>8269</v>
      </c>
      <c r="P3537">
        <f t="shared" si="166"/>
        <v>10</v>
      </c>
      <c r="Q3537" s="11" t="s">
        <v>8324</v>
      </c>
      <c r="R3537" t="s">
        <v>8327</v>
      </c>
      <c r="S3537" s="16">
        <f t="shared" si="167"/>
        <v>42261.632916666669</v>
      </c>
    </row>
    <row r="3538" spans="1:19" ht="48" x14ac:dyDescent="0.2">
      <c r="A3538">
        <v>3536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165"/>
        <v>0</v>
      </c>
      <c r="O3538" t="s">
        <v>8301</v>
      </c>
      <c r="P3538">
        <f t="shared" si="166"/>
        <v>5</v>
      </c>
      <c r="Q3538" s="11" t="s">
        <v>8324</v>
      </c>
      <c r="R3538" t="s">
        <v>8325</v>
      </c>
      <c r="S3538" s="16">
        <f t="shared" si="167"/>
        <v>41825.055231481485</v>
      </c>
    </row>
    <row r="3539" spans="1:19" ht="32" x14ac:dyDescent="0.2">
      <c r="A3539">
        <v>3537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165"/>
        <v>0</v>
      </c>
      <c r="O3539" t="s">
        <v>8301</v>
      </c>
      <c r="P3539">
        <f t="shared" si="166"/>
        <v>10</v>
      </c>
      <c r="Q3539" s="11" t="s">
        <v>8324</v>
      </c>
      <c r="R3539" t="s">
        <v>8325</v>
      </c>
      <c r="S3539" s="16">
        <f t="shared" si="167"/>
        <v>42745.031469907408</v>
      </c>
    </row>
    <row r="3540" spans="1:19" ht="32" x14ac:dyDescent="0.2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165"/>
        <v>1</v>
      </c>
      <c r="O3540" t="s">
        <v>8301</v>
      </c>
      <c r="P3540">
        <f t="shared" si="166"/>
        <v>10</v>
      </c>
      <c r="Q3540" s="11" t="s">
        <v>8324</v>
      </c>
      <c r="R3540" t="s">
        <v>8325</v>
      </c>
      <c r="S3540" s="16">
        <f t="shared" si="167"/>
        <v>41848.679803240739</v>
      </c>
    </row>
    <row r="3541" spans="1:19" ht="48" x14ac:dyDescent="0.2">
      <c r="A3541">
        <v>3539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165"/>
        <v>1</v>
      </c>
      <c r="O3541" t="s">
        <v>8269</v>
      </c>
      <c r="P3541">
        <f t="shared" si="166"/>
        <v>10</v>
      </c>
      <c r="Q3541" s="11" t="s">
        <v>8324</v>
      </c>
      <c r="R3541" t="s">
        <v>8327</v>
      </c>
      <c r="S3541" s="16">
        <f t="shared" si="167"/>
        <v>42803.842812499999</v>
      </c>
    </row>
    <row r="3542" spans="1:19" ht="32" x14ac:dyDescent="0.2">
      <c r="A3542">
        <v>3540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165"/>
        <v>0</v>
      </c>
      <c r="O3542" t="s">
        <v>8269</v>
      </c>
      <c r="P3542">
        <f t="shared" si="166"/>
        <v>10</v>
      </c>
      <c r="Q3542" s="11" t="s">
        <v>8324</v>
      </c>
      <c r="R3542" t="s">
        <v>8327</v>
      </c>
      <c r="S3542" s="16">
        <f t="shared" si="167"/>
        <v>42786.350231481483</v>
      </c>
    </row>
    <row r="3543" spans="1:19" ht="48" x14ac:dyDescent="0.2">
      <c r="A3543">
        <v>3541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165"/>
        <v>1</v>
      </c>
      <c r="O3543" t="s">
        <v>8269</v>
      </c>
      <c r="P3543">
        <f t="shared" si="166"/>
        <v>10</v>
      </c>
      <c r="Q3543" s="11" t="s">
        <v>8324</v>
      </c>
      <c r="R3543" t="s">
        <v>8327</v>
      </c>
      <c r="S3543" s="16">
        <f t="shared" si="167"/>
        <v>42048.711724537032</v>
      </c>
    </row>
    <row r="3544" spans="1:19" ht="32" x14ac:dyDescent="0.2">
      <c r="A3544">
        <v>3542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165"/>
        <v>10</v>
      </c>
      <c r="O3544" t="s">
        <v>8269</v>
      </c>
      <c r="P3544">
        <f t="shared" si="166"/>
        <v>10</v>
      </c>
      <c r="Q3544" s="11" t="s">
        <v>8324</v>
      </c>
      <c r="R3544" t="s">
        <v>8327</v>
      </c>
      <c r="S3544" s="16">
        <f t="shared" si="167"/>
        <v>41831.697939814818</v>
      </c>
    </row>
    <row r="3545" spans="1:19" ht="48" x14ac:dyDescent="0.2">
      <c r="A3545">
        <v>3543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165"/>
        <v>2</v>
      </c>
      <c r="O3545" t="s">
        <v>8303</v>
      </c>
      <c r="P3545">
        <f t="shared" si="166"/>
        <v>5</v>
      </c>
      <c r="Q3545" s="11" t="s">
        <v>8324</v>
      </c>
      <c r="R3545" t="s">
        <v>8336</v>
      </c>
      <c r="S3545" s="16">
        <f t="shared" si="167"/>
        <v>42201.436226851853</v>
      </c>
    </row>
    <row r="3546" spans="1:19" ht="48" x14ac:dyDescent="0.2">
      <c r="A3546">
        <v>3544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165"/>
        <v>2</v>
      </c>
      <c r="O3546" t="s">
        <v>8269</v>
      </c>
      <c r="P3546">
        <f t="shared" si="166"/>
        <v>10</v>
      </c>
      <c r="Q3546" s="11" t="s">
        <v>8324</v>
      </c>
      <c r="R3546" t="s">
        <v>8327</v>
      </c>
      <c r="S3546" s="16">
        <f t="shared" si="167"/>
        <v>42128.431064814817</v>
      </c>
    </row>
    <row r="3547" spans="1:19" ht="16" x14ac:dyDescent="0.2">
      <c r="A3547">
        <v>3545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165"/>
        <v>0</v>
      </c>
      <c r="O3547" t="s">
        <v>8303</v>
      </c>
      <c r="P3547">
        <f t="shared" si="166"/>
        <v>10</v>
      </c>
      <c r="Q3547" s="11" t="s">
        <v>8324</v>
      </c>
      <c r="R3547" t="s">
        <v>8336</v>
      </c>
      <c r="S3547" s="16">
        <f t="shared" si="167"/>
        <v>41865.659780092588</v>
      </c>
    </row>
    <row r="3548" spans="1:19" ht="48" x14ac:dyDescent="0.2">
      <c r="A3548">
        <v>3546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165"/>
        <v>0</v>
      </c>
      <c r="O3548" t="s">
        <v>8303</v>
      </c>
      <c r="P3548">
        <f t="shared" si="166"/>
        <v>10</v>
      </c>
      <c r="Q3548" s="11" t="s">
        <v>8324</v>
      </c>
      <c r="R3548" t="s">
        <v>8336</v>
      </c>
      <c r="S3548" s="16">
        <f t="shared" si="167"/>
        <v>42154.818819444445</v>
      </c>
    </row>
    <row r="3549" spans="1:19" ht="48" x14ac:dyDescent="0.2">
      <c r="A3549">
        <v>3547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165"/>
        <v>0</v>
      </c>
      <c r="O3549" t="s">
        <v>8269</v>
      </c>
      <c r="P3549">
        <f t="shared" si="166"/>
        <v>10</v>
      </c>
      <c r="Q3549" s="11" t="s">
        <v>8324</v>
      </c>
      <c r="R3549" t="s">
        <v>8327</v>
      </c>
      <c r="S3549" s="16">
        <f t="shared" si="167"/>
        <v>41863.527326388888</v>
      </c>
    </row>
    <row r="3550" spans="1:19" ht="16" x14ac:dyDescent="0.2">
      <c r="A3550">
        <v>3548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165"/>
        <v>0</v>
      </c>
      <c r="O3550" t="s">
        <v>8269</v>
      </c>
      <c r="P3550">
        <f t="shared" si="166"/>
        <v>10</v>
      </c>
      <c r="Q3550" s="11" t="s">
        <v>8324</v>
      </c>
      <c r="R3550" t="s">
        <v>8327</v>
      </c>
      <c r="S3550" s="16">
        <f t="shared" si="167"/>
        <v>42437.64534722222</v>
      </c>
    </row>
    <row r="3551" spans="1:19" ht="48" x14ac:dyDescent="0.2">
      <c r="A3551">
        <v>3549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165"/>
        <v>1</v>
      </c>
      <c r="O3551" t="s">
        <v>8269</v>
      </c>
      <c r="P3551">
        <f t="shared" si="166"/>
        <v>10</v>
      </c>
      <c r="Q3551" s="11" t="s">
        <v>8324</v>
      </c>
      <c r="R3551" t="s">
        <v>8327</v>
      </c>
      <c r="S3551" s="16">
        <f t="shared" si="167"/>
        <v>42217.670104166667</v>
      </c>
    </row>
    <row r="3552" spans="1:19" ht="48" x14ac:dyDescent="0.2">
      <c r="A3552">
        <v>3550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165"/>
        <v>0</v>
      </c>
      <c r="O3552" t="s">
        <v>8269</v>
      </c>
      <c r="P3552">
        <f t="shared" si="166"/>
        <v>10</v>
      </c>
      <c r="Q3552" s="11" t="s">
        <v>8324</v>
      </c>
      <c r="R3552" t="s">
        <v>8327</v>
      </c>
      <c r="S3552" s="16">
        <f t="shared" si="167"/>
        <v>42622.436412037037</v>
      </c>
    </row>
    <row r="3553" spans="1:19" ht="48" x14ac:dyDescent="0.2">
      <c r="A3553">
        <v>3551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165"/>
        <v>0</v>
      </c>
      <c r="O3553" t="s">
        <v>8269</v>
      </c>
      <c r="P3553">
        <f t="shared" si="166"/>
        <v>10</v>
      </c>
      <c r="Q3553" s="11" t="s">
        <v>8324</v>
      </c>
      <c r="R3553" t="s">
        <v>8327</v>
      </c>
      <c r="S3553" s="16">
        <f t="shared" si="167"/>
        <v>42058.603877314818</v>
      </c>
    </row>
    <row r="3554" spans="1:19" ht="48" x14ac:dyDescent="0.2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165"/>
        <v>0</v>
      </c>
      <c r="O3554" t="s">
        <v>8270</v>
      </c>
      <c r="P3554">
        <f t="shared" si="166"/>
        <v>9</v>
      </c>
      <c r="Q3554" s="11" t="s">
        <v>8309</v>
      </c>
      <c r="R3554" t="s">
        <v>8343</v>
      </c>
      <c r="S3554" s="16">
        <f t="shared" si="167"/>
        <v>42276.903333333335</v>
      </c>
    </row>
    <row r="3555" spans="1:19" ht="48" x14ac:dyDescent="0.2">
      <c r="A3555">
        <v>3553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165"/>
        <v>0</v>
      </c>
      <c r="O3555" t="s">
        <v>8265</v>
      </c>
      <c r="P3555">
        <f t="shared" si="166"/>
        <v>4</v>
      </c>
      <c r="Q3555" s="11" t="s">
        <v>8322</v>
      </c>
      <c r="R3555" t="s">
        <v>8338</v>
      </c>
      <c r="S3555" s="16">
        <f t="shared" si="167"/>
        <v>42396.911712962959</v>
      </c>
    </row>
    <row r="3556" spans="1:19" ht="48" x14ac:dyDescent="0.2">
      <c r="A3556">
        <v>3554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165"/>
        <v>0</v>
      </c>
      <c r="O3556" t="s">
        <v>8271</v>
      </c>
      <c r="P3556">
        <f t="shared" si="166"/>
        <v>2</v>
      </c>
      <c r="Q3556" s="11" t="s">
        <v>8309</v>
      </c>
      <c r="R3556" t="s">
        <v>8311</v>
      </c>
      <c r="S3556" s="16">
        <f t="shared" si="167"/>
        <v>41838.832152777781</v>
      </c>
    </row>
    <row r="3557" spans="1:19" ht="48" x14ac:dyDescent="0.2">
      <c r="A3557">
        <v>3555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165"/>
        <v>2</v>
      </c>
      <c r="O3557" t="s">
        <v>8292</v>
      </c>
      <c r="P3557">
        <f t="shared" si="166"/>
        <v>2</v>
      </c>
      <c r="Q3557" s="11" t="s">
        <v>8309</v>
      </c>
      <c r="R3557" t="s">
        <v>8319</v>
      </c>
      <c r="S3557" s="16">
        <f t="shared" si="167"/>
        <v>41864.04886574074</v>
      </c>
    </row>
    <row r="3558" spans="1:19" ht="48" x14ac:dyDescent="0.2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165"/>
        <v>1</v>
      </c>
      <c r="O3558" t="s">
        <v>8270</v>
      </c>
      <c r="P3558">
        <f t="shared" si="166"/>
        <v>1</v>
      </c>
      <c r="Q3558" s="11" t="s">
        <v>8309</v>
      </c>
      <c r="R3558" t="s">
        <v>8343</v>
      </c>
      <c r="S3558" s="16">
        <f t="shared" si="167"/>
        <v>41927.067627314813</v>
      </c>
    </row>
    <row r="3559" spans="1:19" ht="32" x14ac:dyDescent="0.2">
      <c r="A3559">
        <v>3557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165"/>
        <v>0</v>
      </c>
      <c r="O3559" t="s">
        <v>8282</v>
      </c>
      <c r="P3559">
        <f t="shared" si="166"/>
        <v>8</v>
      </c>
      <c r="Q3559" s="11" t="s">
        <v>8320</v>
      </c>
      <c r="R3559" t="s">
        <v>8346</v>
      </c>
      <c r="S3559" s="16">
        <f t="shared" si="167"/>
        <v>41974.704745370371</v>
      </c>
    </row>
    <row r="3560" spans="1:19" ht="48" x14ac:dyDescent="0.2">
      <c r="A3560">
        <v>3558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165"/>
        <v>0</v>
      </c>
      <c r="O3560" t="s">
        <v>8285</v>
      </c>
      <c r="P3560">
        <f t="shared" si="166"/>
        <v>2.33</v>
      </c>
      <c r="Q3560" s="11" t="s">
        <v>8312</v>
      </c>
      <c r="R3560" t="s">
        <v>8349</v>
      </c>
      <c r="S3560" s="16">
        <f t="shared" si="167"/>
        <v>42013.059027777781</v>
      </c>
    </row>
    <row r="3561" spans="1:19" ht="48" x14ac:dyDescent="0.2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165"/>
        <v>0</v>
      </c>
      <c r="O3561" t="s">
        <v>8269</v>
      </c>
      <c r="P3561">
        <f t="shared" si="166"/>
        <v>2.33</v>
      </c>
      <c r="Q3561" s="11" t="s">
        <v>8324</v>
      </c>
      <c r="R3561" t="s">
        <v>8327</v>
      </c>
      <c r="S3561" s="16">
        <f t="shared" si="167"/>
        <v>42465.128391203703</v>
      </c>
    </row>
    <row r="3562" spans="1:19" ht="32" x14ac:dyDescent="0.2">
      <c r="A3562">
        <v>3560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165"/>
        <v>0</v>
      </c>
      <c r="O3562" t="s">
        <v>8269</v>
      </c>
      <c r="P3562">
        <f t="shared" si="166"/>
        <v>7</v>
      </c>
      <c r="Q3562" s="11" t="s">
        <v>8324</v>
      </c>
      <c r="R3562" t="s">
        <v>8327</v>
      </c>
      <c r="S3562" s="16">
        <f t="shared" si="167"/>
        <v>42513.976319444439</v>
      </c>
    </row>
    <row r="3563" spans="1:19" ht="48" x14ac:dyDescent="0.2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165"/>
        <v>0</v>
      </c>
      <c r="O3563" t="s">
        <v>8268</v>
      </c>
      <c r="P3563">
        <f t="shared" si="166"/>
        <v>3</v>
      </c>
      <c r="Q3563" s="11" t="s">
        <v>8322</v>
      </c>
      <c r="R3563" t="s">
        <v>8340</v>
      </c>
      <c r="S3563" s="16">
        <f t="shared" si="167"/>
        <v>42275.861157407402</v>
      </c>
    </row>
    <row r="3564" spans="1:19" ht="48" x14ac:dyDescent="0.2">
      <c r="A3564">
        <v>3562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165"/>
        <v>1</v>
      </c>
      <c r="O3564" t="s">
        <v>8270</v>
      </c>
      <c r="P3564">
        <f t="shared" si="166"/>
        <v>3</v>
      </c>
      <c r="Q3564" s="11" t="s">
        <v>8309</v>
      </c>
      <c r="R3564" t="s">
        <v>8343</v>
      </c>
      <c r="S3564" s="16">
        <f t="shared" si="167"/>
        <v>42525.656944444447</v>
      </c>
    </row>
    <row r="3565" spans="1:19" ht="32" x14ac:dyDescent="0.2">
      <c r="A3565">
        <v>3563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165"/>
        <v>0</v>
      </c>
      <c r="O3565" t="s">
        <v>8270</v>
      </c>
      <c r="P3565">
        <f t="shared" si="166"/>
        <v>3</v>
      </c>
      <c r="Q3565" s="11" t="s">
        <v>8309</v>
      </c>
      <c r="R3565" t="s">
        <v>8343</v>
      </c>
      <c r="S3565" s="16">
        <f t="shared" si="167"/>
        <v>42646.896898148145</v>
      </c>
    </row>
    <row r="3566" spans="1:19" ht="48" x14ac:dyDescent="0.2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165"/>
        <v>0</v>
      </c>
      <c r="O3566" t="s">
        <v>8279</v>
      </c>
      <c r="P3566">
        <f t="shared" si="166"/>
        <v>3</v>
      </c>
      <c r="Q3566" s="11" t="s">
        <v>8347</v>
      </c>
      <c r="R3566" t="s">
        <v>8348</v>
      </c>
      <c r="S3566" s="16">
        <f t="shared" si="167"/>
        <v>42011.925937499997</v>
      </c>
    </row>
    <row r="3567" spans="1:19" ht="64" x14ac:dyDescent="0.2">
      <c r="A3567">
        <v>3565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165"/>
        <v>0</v>
      </c>
      <c r="O3567" t="s">
        <v>8285</v>
      </c>
      <c r="P3567">
        <f t="shared" si="166"/>
        <v>6</v>
      </c>
      <c r="Q3567" s="11" t="s">
        <v>8312</v>
      </c>
      <c r="R3567" t="s">
        <v>8349</v>
      </c>
      <c r="S3567" s="16">
        <f t="shared" si="167"/>
        <v>42395.456412037034</v>
      </c>
    </row>
    <row r="3568" spans="1:19" ht="32" x14ac:dyDescent="0.2">
      <c r="A3568">
        <v>3566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165"/>
        <v>0</v>
      </c>
      <c r="O3568" t="s">
        <v>8287</v>
      </c>
      <c r="P3568">
        <f t="shared" si="166"/>
        <v>3</v>
      </c>
      <c r="Q3568" s="11" t="s">
        <v>8314</v>
      </c>
      <c r="R3568" t="s">
        <v>8356</v>
      </c>
      <c r="S3568" s="16">
        <f t="shared" si="167"/>
        <v>41974.712245370371</v>
      </c>
    </row>
    <row r="3569" spans="1:19" ht="48" x14ac:dyDescent="0.2">
      <c r="A3569">
        <v>3567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165"/>
        <v>0</v>
      </c>
      <c r="O3569" t="s">
        <v>8281</v>
      </c>
      <c r="P3569">
        <f t="shared" si="166"/>
        <v>3</v>
      </c>
      <c r="Q3569" s="11" t="s">
        <v>8317</v>
      </c>
      <c r="R3569" t="s">
        <v>8345</v>
      </c>
      <c r="S3569" s="16">
        <f t="shared" si="167"/>
        <v>42413.649641203709</v>
      </c>
    </row>
    <row r="3570" spans="1:19" ht="48" x14ac:dyDescent="0.2">
      <c r="A3570">
        <v>3568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165"/>
        <v>1</v>
      </c>
      <c r="O3570" t="s">
        <v>8269</v>
      </c>
      <c r="P3570">
        <f t="shared" si="166"/>
        <v>3</v>
      </c>
      <c r="Q3570" s="11" t="s">
        <v>8324</v>
      </c>
      <c r="R3570" t="s">
        <v>8327</v>
      </c>
      <c r="S3570" s="16">
        <f t="shared" si="167"/>
        <v>41982.904386574075</v>
      </c>
    </row>
    <row r="3571" spans="1:19" ht="48" x14ac:dyDescent="0.2">
      <c r="A3571">
        <v>3569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165"/>
        <v>0</v>
      </c>
      <c r="O3571" t="s">
        <v>8266</v>
      </c>
      <c r="P3571">
        <f t="shared" si="166"/>
        <v>5</v>
      </c>
      <c r="Q3571" s="11" t="s">
        <v>8322</v>
      </c>
      <c r="R3571" t="s">
        <v>8326</v>
      </c>
      <c r="S3571" s="16">
        <f t="shared" si="167"/>
        <v>41792.687442129631</v>
      </c>
    </row>
    <row r="3572" spans="1:19" ht="32" x14ac:dyDescent="0.2">
      <c r="A3572">
        <v>3570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165"/>
        <v>0</v>
      </c>
      <c r="O3572" t="s">
        <v>8268</v>
      </c>
      <c r="P3572">
        <f t="shared" si="166"/>
        <v>5</v>
      </c>
      <c r="Q3572" s="11" t="s">
        <v>8322</v>
      </c>
      <c r="R3572" t="s">
        <v>8340</v>
      </c>
      <c r="S3572" s="16">
        <f t="shared" si="167"/>
        <v>42423.985567129625</v>
      </c>
    </row>
    <row r="3573" spans="1:19" ht="48" x14ac:dyDescent="0.2">
      <c r="A3573">
        <v>3571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165"/>
        <v>0</v>
      </c>
      <c r="O3573" t="s">
        <v>8268</v>
      </c>
      <c r="P3573">
        <f t="shared" si="166"/>
        <v>5</v>
      </c>
      <c r="Q3573" s="11" t="s">
        <v>8322</v>
      </c>
      <c r="R3573" t="s">
        <v>8340</v>
      </c>
      <c r="S3573" s="16">
        <f t="shared" si="167"/>
        <v>41331.555127314816</v>
      </c>
    </row>
    <row r="3574" spans="1:19" ht="48" x14ac:dyDescent="0.2">
      <c r="A3574">
        <v>3572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165"/>
        <v>1</v>
      </c>
      <c r="O3574" t="s">
        <v>8270</v>
      </c>
      <c r="P3574">
        <f t="shared" si="166"/>
        <v>5</v>
      </c>
      <c r="Q3574" s="11" t="s">
        <v>8309</v>
      </c>
      <c r="R3574" t="s">
        <v>8343</v>
      </c>
      <c r="S3574" s="16">
        <f t="shared" si="167"/>
        <v>42307.034074074079</v>
      </c>
    </row>
    <row r="3575" spans="1:19" ht="48" x14ac:dyDescent="0.2">
      <c r="A3575">
        <v>3573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165"/>
        <v>0</v>
      </c>
      <c r="O3575" t="s">
        <v>8273</v>
      </c>
      <c r="P3575">
        <f t="shared" si="166"/>
        <v>5</v>
      </c>
      <c r="Q3575" s="11" t="s">
        <v>8312</v>
      </c>
      <c r="R3575" t="s">
        <v>8353</v>
      </c>
      <c r="S3575" s="16">
        <f t="shared" si="167"/>
        <v>41471.446851851848</v>
      </c>
    </row>
    <row r="3576" spans="1:19" ht="48" x14ac:dyDescent="0.2">
      <c r="A3576">
        <v>3574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165"/>
        <v>0</v>
      </c>
      <c r="O3576" t="s">
        <v>8280</v>
      </c>
      <c r="P3576">
        <f t="shared" si="166"/>
        <v>5</v>
      </c>
      <c r="Q3576" s="11" t="s">
        <v>8317</v>
      </c>
      <c r="R3576" t="s">
        <v>8335</v>
      </c>
      <c r="S3576" s="16">
        <f t="shared" si="167"/>
        <v>42123.185798611114</v>
      </c>
    </row>
    <row r="3577" spans="1:19" ht="48" x14ac:dyDescent="0.2">
      <c r="A3577">
        <v>3575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165"/>
        <v>1</v>
      </c>
      <c r="O3577" t="s">
        <v>8280</v>
      </c>
      <c r="P3577">
        <f t="shared" si="166"/>
        <v>5</v>
      </c>
      <c r="Q3577" s="11" t="s">
        <v>8317</v>
      </c>
      <c r="R3577" t="s">
        <v>8335</v>
      </c>
      <c r="S3577" s="16">
        <f t="shared" si="167"/>
        <v>41835.977083333331</v>
      </c>
    </row>
    <row r="3578" spans="1:19" ht="48" x14ac:dyDescent="0.2">
      <c r="A3578">
        <v>3576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165"/>
        <v>0</v>
      </c>
      <c r="O3578" t="s">
        <v>8280</v>
      </c>
      <c r="P3578">
        <f t="shared" si="166"/>
        <v>5</v>
      </c>
      <c r="Q3578" s="11" t="s">
        <v>8317</v>
      </c>
      <c r="R3578" t="s">
        <v>8335</v>
      </c>
      <c r="S3578" s="16">
        <f t="shared" si="167"/>
        <v>41722.792407407411</v>
      </c>
    </row>
    <row r="3579" spans="1:19" ht="48" x14ac:dyDescent="0.2">
      <c r="A3579">
        <v>3577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165"/>
        <v>0</v>
      </c>
      <c r="O3579" t="s">
        <v>8281</v>
      </c>
      <c r="P3579">
        <f t="shared" si="166"/>
        <v>5</v>
      </c>
      <c r="Q3579" s="11" t="s">
        <v>8317</v>
      </c>
      <c r="R3579" t="s">
        <v>8345</v>
      </c>
      <c r="S3579" s="16">
        <f t="shared" si="167"/>
        <v>41975.347523148142</v>
      </c>
    </row>
    <row r="3580" spans="1:19" ht="48" x14ac:dyDescent="0.2">
      <c r="A3580">
        <v>3578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165"/>
        <v>0</v>
      </c>
      <c r="O3580" t="s">
        <v>8282</v>
      </c>
      <c r="P3580">
        <f t="shared" si="166"/>
        <v>5</v>
      </c>
      <c r="Q3580" s="11" t="s">
        <v>8320</v>
      </c>
      <c r="R3580" t="s">
        <v>8346</v>
      </c>
      <c r="S3580" s="16">
        <f t="shared" si="167"/>
        <v>41837.905694444446</v>
      </c>
    </row>
    <row r="3581" spans="1:19" ht="48" x14ac:dyDescent="0.2">
      <c r="A3581">
        <v>3579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165"/>
        <v>1</v>
      </c>
      <c r="O3581" t="s">
        <v>8284</v>
      </c>
      <c r="P3581">
        <f t="shared" si="166"/>
        <v>5</v>
      </c>
      <c r="Q3581" s="11" t="s">
        <v>8328</v>
      </c>
      <c r="R3581" t="s">
        <v>8355</v>
      </c>
      <c r="S3581" s="16">
        <f t="shared" si="167"/>
        <v>40782.165532407409</v>
      </c>
    </row>
    <row r="3582" spans="1:19" ht="48" x14ac:dyDescent="0.2">
      <c r="A3582">
        <v>3580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165"/>
        <v>0</v>
      </c>
      <c r="O3582" t="s">
        <v>8273</v>
      </c>
      <c r="P3582">
        <f t="shared" si="166"/>
        <v>5</v>
      </c>
      <c r="Q3582" s="11" t="s">
        <v>8312</v>
      </c>
      <c r="R3582" t="s">
        <v>8353</v>
      </c>
      <c r="S3582" s="16">
        <f t="shared" si="167"/>
        <v>41136.85805555556</v>
      </c>
    </row>
    <row r="3583" spans="1:19" ht="48" x14ac:dyDescent="0.2">
      <c r="A3583">
        <v>3581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165"/>
        <v>0</v>
      </c>
      <c r="O3583" t="s">
        <v>8273</v>
      </c>
      <c r="P3583">
        <f t="shared" si="166"/>
        <v>5</v>
      </c>
      <c r="Q3583" s="11" t="s">
        <v>8312</v>
      </c>
      <c r="R3583" t="s">
        <v>8353</v>
      </c>
      <c r="S3583" s="16">
        <f t="shared" si="167"/>
        <v>42527.007326388892</v>
      </c>
    </row>
    <row r="3584" spans="1:19" ht="48" x14ac:dyDescent="0.2">
      <c r="A3584">
        <v>3582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165"/>
        <v>1</v>
      </c>
      <c r="O3584" t="s">
        <v>8289</v>
      </c>
      <c r="P3584">
        <f t="shared" si="166"/>
        <v>5</v>
      </c>
      <c r="Q3584" s="11" t="s">
        <v>8314</v>
      </c>
      <c r="R3584" t="s">
        <v>8352</v>
      </c>
      <c r="S3584" s="16">
        <f t="shared" si="167"/>
        <v>42325.448958333334</v>
      </c>
    </row>
    <row r="3585" spans="1:19" ht="48" x14ac:dyDescent="0.2">
      <c r="A3585">
        <v>3583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165"/>
        <v>0</v>
      </c>
      <c r="O3585" t="s">
        <v>8291</v>
      </c>
      <c r="P3585">
        <f t="shared" si="166"/>
        <v>5</v>
      </c>
      <c r="Q3585" s="11" t="s">
        <v>8328</v>
      </c>
      <c r="R3585" t="s">
        <v>8331</v>
      </c>
      <c r="S3585" s="16">
        <f t="shared" si="167"/>
        <v>42791.669837962967</v>
      </c>
    </row>
    <row r="3586" spans="1:19" ht="48" x14ac:dyDescent="0.2">
      <c r="A3586">
        <v>3584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ref="N3586:N3649" si="168" xml:space="preserve"> ROUND(E3586/D3586*100,0)</f>
        <v>0</v>
      </c>
      <c r="O3586" t="s">
        <v>8282</v>
      </c>
      <c r="P3586">
        <f t="shared" ref="P3586:P3649" si="169">IFERROR(ROUND(E3586/L3586,2),0)</f>
        <v>5</v>
      </c>
      <c r="Q3586" s="11" t="s">
        <v>8320</v>
      </c>
      <c r="R3586" t="s">
        <v>8346</v>
      </c>
      <c r="S3586" s="16">
        <f t="shared" ref="S3586:S3649" si="170">(((J3586/60)/60)/24)+DATE(1970,1,1)</f>
        <v>42019.737766203703</v>
      </c>
    </row>
    <row r="3587" spans="1:19" ht="16" x14ac:dyDescent="0.2">
      <c r="A3587">
        <v>3585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168"/>
        <v>0</v>
      </c>
      <c r="O3587" t="s">
        <v>8282</v>
      </c>
      <c r="P3587">
        <f t="shared" si="169"/>
        <v>1</v>
      </c>
      <c r="Q3587" s="11" t="s">
        <v>8320</v>
      </c>
      <c r="R3587" t="s">
        <v>8346</v>
      </c>
      <c r="S3587" s="16">
        <f t="shared" si="170"/>
        <v>42027.856990740736</v>
      </c>
    </row>
    <row r="3588" spans="1:19" ht="32" x14ac:dyDescent="0.2">
      <c r="A3588">
        <v>3586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168"/>
        <v>1</v>
      </c>
      <c r="O3588" t="s">
        <v>8282</v>
      </c>
      <c r="P3588">
        <f t="shared" si="169"/>
        <v>1</v>
      </c>
      <c r="Q3588" s="11" t="s">
        <v>8320</v>
      </c>
      <c r="R3588" t="s">
        <v>8346</v>
      </c>
      <c r="S3588" s="16">
        <f t="shared" si="170"/>
        <v>42019.76944444445</v>
      </c>
    </row>
    <row r="3589" spans="1:19" ht="32" x14ac:dyDescent="0.2">
      <c r="A3589">
        <v>3587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168"/>
        <v>0</v>
      </c>
      <c r="O3589" t="s">
        <v>8282</v>
      </c>
      <c r="P3589">
        <f t="shared" si="169"/>
        <v>5</v>
      </c>
      <c r="Q3589" s="11" t="s">
        <v>8320</v>
      </c>
      <c r="R3589" t="s">
        <v>8346</v>
      </c>
      <c r="S3589" s="16">
        <f t="shared" si="170"/>
        <v>42333.330277777779</v>
      </c>
    </row>
    <row r="3590" spans="1:19" ht="48" x14ac:dyDescent="0.2">
      <c r="A3590">
        <v>3588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168"/>
        <v>0</v>
      </c>
      <c r="O3590" t="s">
        <v>8282</v>
      </c>
      <c r="P3590">
        <f t="shared" si="169"/>
        <v>5</v>
      </c>
      <c r="Q3590" s="11" t="s">
        <v>8320</v>
      </c>
      <c r="R3590" t="s">
        <v>8346</v>
      </c>
      <c r="S3590" s="16">
        <f t="shared" si="170"/>
        <v>42422.536192129628</v>
      </c>
    </row>
    <row r="3591" spans="1:19" ht="48" x14ac:dyDescent="0.2">
      <c r="A3591">
        <v>3589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168"/>
        <v>1</v>
      </c>
      <c r="O3591" t="s">
        <v>8269</v>
      </c>
      <c r="P3591">
        <f t="shared" si="169"/>
        <v>5</v>
      </c>
      <c r="Q3591" s="11" t="s">
        <v>8324</v>
      </c>
      <c r="R3591" t="s">
        <v>8327</v>
      </c>
      <c r="S3591" s="16">
        <f t="shared" si="170"/>
        <v>42453.428240740745</v>
      </c>
    </row>
    <row r="3592" spans="1:19" ht="48" x14ac:dyDescent="0.2">
      <c r="A3592">
        <v>3590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168"/>
        <v>0</v>
      </c>
      <c r="O3592" t="s">
        <v>8269</v>
      </c>
      <c r="P3592">
        <f t="shared" si="169"/>
        <v>5</v>
      </c>
      <c r="Q3592" s="11" t="s">
        <v>8324</v>
      </c>
      <c r="R3592" t="s">
        <v>8327</v>
      </c>
      <c r="S3592" s="16">
        <f t="shared" si="170"/>
        <v>41985.427361111113</v>
      </c>
    </row>
    <row r="3593" spans="1:19" ht="48" x14ac:dyDescent="0.2">
      <c r="A3593">
        <v>3591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168"/>
        <v>0</v>
      </c>
      <c r="O3593" t="s">
        <v>8301</v>
      </c>
      <c r="P3593">
        <f t="shared" si="169"/>
        <v>5</v>
      </c>
      <c r="Q3593" s="11" t="s">
        <v>8324</v>
      </c>
      <c r="R3593" t="s">
        <v>8325</v>
      </c>
      <c r="S3593" s="16">
        <f t="shared" si="170"/>
        <v>42060.04550925926</v>
      </c>
    </row>
    <row r="3594" spans="1:19" ht="48" x14ac:dyDescent="0.2">
      <c r="A3594">
        <v>3592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168"/>
        <v>0</v>
      </c>
      <c r="O3594" t="s">
        <v>8303</v>
      </c>
      <c r="P3594">
        <f t="shared" si="169"/>
        <v>5</v>
      </c>
      <c r="Q3594" s="11" t="s">
        <v>8324</v>
      </c>
      <c r="R3594" t="s">
        <v>8336</v>
      </c>
      <c r="S3594" s="16">
        <f t="shared" si="170"/>
        <v>41799.259039351848</v>
      </c>
    </row>
    <row r="3595" spans="1:19" ht="48" x14ac:dyDescent="0.2">
      <c r="A3595">
        <v>3593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168"/>
        <v>0</v>
      </c>
      <c r="O3595" t="s">
        <v>8269</v>
      </c>
      <c r="P3595">
        <f t="shared" si="169"/>
        <v>5</v>
      </c>
      <c r="Q3595" s="11" t="s">
        <v>8324</v>
      </c>
      <c r="R3595" t="s">
        <v>8327</v>
      </c>
      <c r="S3595" s="16">
        <f t="shared" si="170"/>
        <v>42492.98505787037</v>
      </c>
    </row>
    <row r="3596" spans="1:19" ht="48" x14ac:dyDescent="0.2">
      <c r="A3596">
        <v>3594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168"/>
        <v>0</v>
      </c>
      <c r="O3596" t="s">
        <v>8269</v>
      </c>
      <c r="P3596">
        <f t="shared" si="169"/>
        <v>5</v>
      </c>
      <c r="Q3596" s="11" t="s">
        <v>8324</v>
      </c>
      <c r="R3596" t="s">
        <v>8327</v>
      </c>
      <c r="S3596" s="16">
        <f t="shared" si="170"/>
        <v>41915.400219907409</v>
      </c>
    </row>
    <row r="3597" spans="1:19" ht="48" x14ac:dyDescent="0.2">
      <c r="A3597">
        <v>3595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168"/>
        <v>0</v>
      </c>
      <c r="O3597" t="s">
        <v>8269</v>
      </c>
      <c r="P3597">
        <f t="shared" si="169"/>
        <v>5</v>
      </c>
      <c r="Q3597" s="11" t="s">
        <v>8324</v>
      </c>
      <c r="R3597" t="s">
        <v>8327</v>
      </c>
      <c r="S3597" s="16">
        <f t="shared" si="170"/>
        <v>42109.801712962959</v>
      </c>
    </row>
    <row r="3598" spans="1:19" ht="32" x14ac:dyDescent="0.2">
      <c r="A3598">
        <v>3596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168"/>
        <v>0</v>
      </c>
      <c r="O3598" t="s">
        <v>8269</v>
      </c>
      <c r="P3598">
        <f t="shared" si="169"/>
        <v>5</v>
      </c>
      <c r="Q3598" s="11" t="s">
        <v>8324</v>
      </c>
      <c r="R3598" t="s">
        <v>8327</v>
      </c>
      <c r="S3598" s="16">
        <f t="shared" si="170"/>
        <v>41809.389930555553</v>
      </c>
    </row>
    <row r="3599" spans="1:19" ht="48" x14ac:dyDescent="0.2">
      <c r="A3599">
        <v>3597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168"/>
        <v>0</v>
      </c>
      <c r="O3599" t="s">
        <v>8269</v>
      </c>
      <c r="P3599">
        <f t="shared" si="169"/>
        <v>5</v>
      </c>
      <c r="Q3599" s="11" t="s">
        <v>8324</v>
      </c>
      <c r="R3599" t="s">
        <v>8327</v>
      </c>
      <c r="S3599" s="16">
        <f t="shared" si="170"/>
        <v>41848.772928240738</v>
      </c>
    </row>
    <row r="3600" spans="1:19" ht="48" x14ac:dyDescent="0.2">
      <c r="A3600">
        <v>3598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168"/>
        <v>0</v>
      </c>
      <c r="O3600" t="s">
        <v>8269</v>
      </c>
      <c r="P3600">
        <f t="shared" si="169"/>
        <v>5</v>
      </c>
      <c r="Q3600" s="11" t="s">
        <v>8324</v>
      </c>
      <c r="R3600" t="s">
        <v>8327</v>
      </c>
      <c r="S3600" s="16">
        <f t="shared" si="170"/>
        <v>42510.938900462963</v>
      </c>
    </row>
    <row r="3601" spans="1:19" ht="32" x14ac:dyDescent="0.2">
      <c r="A3601">
        <v>3599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168"/>
        <v>0</v>
      </c>
      <c r="O3601" t="s">
        <v>8270</v>
      </c>
      <c r="P3601">
        <f t="shared" si="169"/>
        <v>4</v>
      </c>
      <c r="Q3601" s="11" t="s">
        <v>8309</v>
      </c>
      <c r="R3601" t="s">
        <v>8343</v>
      </c>
      <c r="S3601" s="16">
        <f t="shared" si="170"/>
        <v>42131.455439814818</v>
      </c>
    </row>
    <row r="3602" spans="1:19" ht="16" x14ac:dyDescent="0.2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168"/>
        <v>0</v>
      </c>
      <c r="O3602" t="s">
        <v>8282</v>
      </c>
      <c r="P3602">
        <f t="shared" si="169"/>
        <v>1.33</v>
      </c>
      <c r="Q3602" s="11" t="s">
        <v>8320</v>
      </c>
      <c r="R3602" t="s">
        <v>8346</v>
      </c>
      <c r="S3602" s="16">
        <f t="shared" si="170"/>
        <v>42034.339363425926</v>
      </c>
    </row>
    <row r="3603" spans="1:19" ht="48" x14ac:dyDescent="0.2">
      <c r="A3603">
        <v>3601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168"/>
        <v>0</v>
      </c>
      <c r="O3603" t="s">
        <v>8281</v>
      </c>
      <c r="P3603">
        <f t="shared" si="169"/>
        <v>2</v>
      </c>
      <c r="Q3603" s="11" t="s">
        <v>8317</v>
      </c>
      <c r="R3603" t="s">
        <v>8345</v>
      </c>
      <c r="S3603" s="16">
        <f t="shared" si="170"/>
        <v>42645.367442129631</v>
      </c>
    </row>
    <row r="3604" spans="1:19" ht="48" x14ac:dyDescent="0.2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168"/>
        <v>0</v>
      </c>
      <c r="O3604" t="s">
        <v>8269</v>
      </c>
      <c r="P3604">
        <f t="shared" si="169"/>
        <v>2</v>
      </c>
      <c r="Q3604" s="11" t="s">
        <v>8324</v>
      </c>
      <c r="R3604" t="s">
        <v>8327</v>
      </c>
      <c r="S3604" s="16">
        <f t="shared" si="170"/>
        <v>41812.77443287037</v>
      </c>
    </row>
    <row r="3605" spans="1:19" ht="48" x14ac:dyDescent="0.2">
      <c r="A3605">
        <v>3603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168"/>
        <v>0</v>
      </c>
      <c r="O3605" t="s">
        <v>8266</v>
      </c>
      <c r="P3605">
        <f t="shared" si="169"/>
        <v>1</v>
      </c>
      <c r="Q3605" s="11" t="s">
        <v>8322</v>
      </c>
      <c r="R3605" t="s">
        <v>8326</v>
      </c>
      <c r="S3605" s="16">
        <f t="shared" si="170"/>
        <v>42375.996886574074</v>
      </c>
    </row>
    <row r="3606" spans="1:19" ht="48" x14ac:dyDescent="0.2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168"/>
        <v>0</v>
      </c>
      <c r="O3606" t="s">
        <v>8268</v>
      </c>
      <c r="P3606">
        <f t="shared" si="169"/>
        <v>1</v>
      </c>
      <c r="Q3606" s="11" t="s">
        <v>8322</v>
      </c>
      <c r="R3606" t="s">
        <v>8340</v>
      </c>
      <c r="S3606" s="16">
        <f t="shared" si="170"/>
        <v>41500.747453703705</v>
      </c>
    </row>
    <row r="3607" spans="1:19" ht="32" x14ac:dyDescent="0.2">
      <c r="A3607">
        <v>3605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168"/>
        <v>0</v>
      </c>
      <c r="O3607" t="s">
        <v>8271</v>
      </c>
      <c r="P3607">
        <f t="shared" si="169"/>
        <v>1</v>
      </c>
      <c r="Q3607" s="11" t="s">
        <v>8309</v>
      </c>
      <c r="R3607" t="s">
        <v>8311</v>
      </c>
      <c r="S3607" s="16">
        <f t="shared" si="170"/>
        <v>42615.753310185188</v>
      </c>
    </row>
    <row r="3608" spans="1:19" ht="16" x14ac:dyDescent="0.2">
      <c r="A3608">
        <v>3606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168"/>
        <v>3</v>
      </c>
      <c r="O3608" t="s">
        <v>8285</v>
      </c>
      <c r="P3608">
        <f t="shared" si="169"/>
        <v>1</v>
      </c>
      <c r="Q3608" s="11" t="s">
        <v>8312</v>
      </c>
      <c r="R3608" t="s">
        <v>8349</v>
      </c>
      <c r="S3608" s="16">
        <f t="shared" si="170"/>
        <v>42524.667662037042</v>
      </c>
    </row>
    <row r="3609" spans="1:19" ht="32" x14ac:dyDescent="0.2">
      <c r="A3609">
        <v>3607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168"/>
        <v>0</v>
      </c>
      <c r="O3609" t="s">
        <v>8289</v>
      </c>
      <c r="P3609">
        <f t="shared" si="169"/>
        <v>1</v>
      </c>
      <c r="Q3609" s="11" t="s">
        <v>8314</v>
      </c>
      <c r="R3609" t="s">
        <v>8352</v>
      </c>
      <c r="S3609" s="16">
        <f t="shared" si="170"/>
        <v>42033.845543981486</v>
      </c>
    </row>
    <row r="3610" spans="1:19" ht="48" x14ac:dyDescent="0.2">
      <c r="A3610">
        <v>3608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168"/>
        <v>0</v>
      </c>
      <c r="O3610" t="s">
        <v>8270</v>
      </c>
      <c r="P3610">
        <f t="shared" si="169"/>
        <v>1.5</v>
      </c>
      <c r="Q3610" s="11" t="s">
        <v>8309</v>
      </c>
      <c r="R3610" t="s">
        <v>8343</v>
      </c>
      <c r="S3610" s="16">
        <f t="shared" si="170"/>
        <v>42031.362187499995</v>
      </c>
    </row>
    <row r="3611" spans="1:19" ht="48" x14ac:dyDescent="0.2">
      <c r="A3611">
        <v>3609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168"/>
        <v>0</v>
      </c>
      <c r="O3611" t="s">
        <v>8301</v>
      </c>
      <c r="P3611">
        <f t="shared" si="169"/>
        <v>1</v>
      </c>
      <c r="Q3611" s="11" t="s">
        <v>8324</v>
      </c>
      <c r="R3611" t="s">
        <v>8325</v>
      </c>
      <c r="S3611" s="16">
        <f t="shared" si="170"/>
        <v>42460.374305555553</v>
      </c>
    </row>
    <row r="3612" spans="1:19" ht="48" x14ac:dyDescent="0.2">
      <c r="A3612">
        <v>3610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168"/>
        <v>0</v>
      </c>
      <c r="O3612" t="s">
        <v>8303</v>
      </c>
      <c r="P3612">
        <f t="shared" si="169"/>
        <v>1.5</v>
      </c>
      <c r="Q3612" s="11" t="s">
        <v>8324</v>
      </c>
      <c r="R3612" t="s">
        <v>8336</v>
      </c>
      <c r="S3612" s="16">
        <f t="shared" si="170"/>
        <v>41849.887037037035</v>
      </c>
    </row>
    <row r="3613" spans="1:19" ht="16" x14ac:dyDescent="0.2">
      <c r="A3613">
        <v>3611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168"/>
        <v>0</v>
      </c>
      <c r="O3613" t="s">
        <v>8269</v>
      </c>
      <c r="P3613">
        <f t="shared" si="169"/>
        <v>1.5</v>
      </c>
      <c r="Q3613" s="11" t="s">
        <v>8324</v>
      </c>
      <c r="R3613" t="s">
        <v>8327</v>
      </c>
      <c r="S3613" s="16">
        <f t="shared" si="170"/>
        <v>42095.229166666672</v>
      </c>
    </row>
    <row r="3614" spans="1:19" ht="32" x14ac:dyDescent="0.2">
      <c r="A3614">
        <v>3612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168"/>
        <v>0</v>
      </c>
      <c r="O3614" t="s">
        <v>8269</v>
      </c>
      <c r="P3614">
        <f t="shared" si="169"/>
        <v>3</v>
      </c>
      <c r="Q3614" s="11" t="s">
        <v>8324</v>
      </c>
      <c r="R3614" t="s">
        <v>8327</v>
      </c>
      <c r="S3614" s="16">
        <f t="shared" si="170"/>
        <v>42107.864722222221</v>
      </c>
    </row>
    <row r="3615" spans="1:19" ht="48" x14ac:dyDescent="0.2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168"/>
        <v>2</v>
      </c>
      <c r="O3615" t="s">
        <v>8269</v>
      </c>
      <c r="P3615">
        <f t="shared" si="169"/>
        <v>1.5</v>
      </c>
      <c r="Q3615" s="11" t="s">
        <v>8324</v>
      </c>
      <c r="R3615" t="s">
        <v>8327</v>
      </c>
      <c r="S3615" s="16">
        <f t="shared" si="170"/>
        <v>42307.189270833333</v>
      </c>
    </row>
    <row r="3616" spans="1:19" ht="48" x14ac:dyDescent="0.2">
      <c r="A3616">
        <v>3614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168"/>
        <v>0</v>
      </c>
      <c r="O3616" t="s">
        <v>8269</v>
      </c>
      <c r="P3616">
        <f t="shared" si="169"/>
        <v>1</v>
      </c>
      <c r="Q3616" s="11" t="s">
        <v>8324</v>
      </c>
      <c r="R3616" t="s">
        <v>8327</v>
      </c>
      <c r="S3616" s="16">
        <f t="shared" si="170"/>
        <v>42358.573182870372</v>
      </c>
    </row>
    <row r="3617" spans="1:19" ht="48" x14ac:dyDescent="0.2">
      <c r="A3617">
        <v>3615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168"/>
        <v>0</v>
      </c>
      <c r="O3617" t="s">
        <v>8268</v>
      </c>
      <c r="P3617">
        <f t="shared" si="169"/>
        <v>1</v>
      </c>
      <c r="Q3617" s="11" t="s">
        <v>8322</v>
      </c>
      <c r="R3617" t="s">
        <v>8340</v>
      </c>
      <c r="S3617" s="16">
        <f t="shared" si="170"/>
        <v>42130.335358796292</v>
      </c>
    </row>
    <row r="3618" spans="1:19" ht="32" x14ac:dyDescent="0.2">
      <c r="A3618">
        <v>3616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168"/>
        <v>0</v>
      </c>
      <c r="O3618" t="s">
        <v>8270</v>
      </c>
      <c r="P3618">
        <f t="shared" si="169"/>
        <v>2</v>
      </c>
      <c r="Q3618" s="11" t="s">
        <v>8309</v>
      </c>
      <c r="R3618" t="s">
        <v>8343</v>
      </c>
      <c r="S3618" s="16">
        <f t="shared" si="170"/>
        <v>42076.092152777783</v>
      </c>
    </row>
    <row r="3619" spans="1:19" ht="32" x14ac:dyDescent="0.2">
      <c r="A3619">
        <v>3617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168"/>
        <v>0</v>
      </c>
      <c r="O3619" t="s">
        <v>8273</v>
      </c>
      <c r="P3619">
        <f t="shared" si="169"/>
        <v>2</v>
      </c>
      <c r="Q3619" s="11" t="s">
        <v>8312</v>
      </c>
      <c r="R3619" t="s">
        <v>8353</v>
      </c>
      <c r="S3619" s="16">
        <f t="shared" si="170"/>
        <v>41729.702314814815</v>
      </c>
    </row>
    <row r="3620" spans="1:19" ht="32" x14ac:dyDescent="0.2">
      <c r="A3620">
        <v>3618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168"/>
        <v>0</v>
      </c>
      <c r="O3620" t="s">
        <v>8285</v>
      </c>
      <c r="P3620">
        <f t="shared" si="169"/>
        <v>1</v>
      </c>
      <c r="Q3620" s="11" t="s">
        <v>8312</v>
      </c>
      <c r="R3620" t="s">
        <v>8349</v>
      </c>
      <c r="S3620" s="16">
        <f t="shared" si="170"/>
        <v>41931.959016203706</v>
      </c>
    </row>
    <row r="3621" spans="1:19" ht="32" x14ac:dyDescent="0.2">
      <c r="A3621">
        <v>3619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168"/>
        <v>0</v>
      </c>
      <c r="O3621" t="s">
        <v>8294</v>
      </c>
      <c r="P3621">
        <f t="shared" si="169"/>
        <v>1</v>
      </c>
      <c r="Q3621" s="11" t="s">
        <v>8314</v>
      </c>
      <c r="R3621" t="s">
        <v>8354</v>
      </c>
      <c r="S3621" s="16">
        <f t="shared" si="170"/>
        <v>42023.143414351856</v>
      </c>
    </row>
    <row r="3622" spans="1:19" ht="48" x14ac:dyDescent="0.2">
      <c r="A3622">
        <v>3620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168"/>
        <v>2</v>
      </c>
      <c r="O3622" t="s">
        <v>8280</v>
      </c>
      <c r="P3622">
        <f t="shared" si="169"/>
        <v>1</v>
      </c>
      <c r="Q3622" s="11" t="s">
        <v>8317</v>
      </c>
      <c r="R3622" t="s">
        <v>8335</v>
      </c>
      <c r="S3622" s="16">
        <f t="shared" si="170"/>
        <v>42066.733587962968</v>
      </c>
    </row>
    <row r="3623" spans="1:19" ht="32" x14ac:dyDescent="0.2">
      <c r="A3623">
        <v>3621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168"/>
        <v>1</v>
      </c>
      <c r="O3623" t="s">
        <v>8280</v>
      </c>
      <c r="P3623">
        <f t="shared" si="169"/>
        <v>1</v>
      </c>
      <c r="Q3623" s="11" t="s">
        <v>8317</v>
      </c>
      <c r="R3623" t="s">
        <v>8335</v>
      </c>
      <c r="S3623" s="16">
        <f t="shared" si="170"/>
        <v>41647.632256944446</v>
      </c>
    </row>
    <row r="3624" spans="1:19" ht="48" x14ac:dyDescent="0.2">
      <c r="A3624">
        <v>3622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168"/>
        <v>0</v>
      </c>
      <c r="O3624" t="s">
        <v>8270</v>
      </c>
      <c r="P3624">
        <f t="shared" si="169"/>
        <v>2</v>
      </c>
      <c r="Q3624" s="11" t="s">
        <v>8309</v>
      </c>
      <c r="R3624" t="s">
        <v>8343</v>
      </c>
      <c r="S3624" s="16">
        <f t="shared" si="170"/>
        <v>42377.70694444445</v>
      </c>
    </row>
    <row r="3625" spans="1:19" ht="32" x14ac:dyDescent="0.2">
      <c r="A3625">
        <v>3623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168"/>
        <v>0</v>
      </c>
      <c r="O3625" t="s">
        <v>8282</v>
      </c>
      <c r="P3625">
        <f t="shared" si="169"/>
        <v>1</v>
      </c>
      <c r="Q3625" s="11" t="s">
        <v>8320</v>
      </c>
      <c r="R3625" t="s">
        <v>8346</v>
      </c>
      <c r="S3625" s="16">
        <f t="shared" si="170"/>
        <v>42489.099687499998</v>
      </c>
    </row>
    <row r="3626" spans="1:19" ht="32" x14ac:dyDescent="0.2">
      <c r="A3626">
        <v>3624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168"/>
        <v>0</v>
      </c>
      <c r="O3626" t="s">
        <v>8282</v>
      </c>
      <c r="P3626">
        <f t="shared" si="169"/>
        <v>1</v>
      </c>
      <c r="Q3626" s="11" t="s">
        <v>8320</v>
      </c>
      <c r="R3626" t="s">
        <v>8346</v>
      </c>
      <c r="S3626" s="16">
        <f t="shared" si="170"/>
        <v>42041.218715277777</v>
      </c>
    </row>
    <row r="3627" spans="1:19" ht="48" x14ac:dyDescent="0.2">
      <c r="A3627">
        <v>3625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168"/>
        <v>0</v>
      </c>
      <c r="O3627" t="s">
        <v>8302</v>
      </c>
      <c r="P3627">
        <f t="shared" si="169"/>
        <v>1</v>
      </c>
      <c r="Q3627" s="11" t="s">
        <v>8312</v>
      </c>
      <c r="R3627" t="s">
        <v>8357</v>
      </c>
      <c r="S3627" s="16">
        <f t="shared" si="170"/>
        <v>41745.826273148145</v>
      </c>
    </row>
    <row r="3628" spans="1:19" ht="48" x14ac:dyDescent="0.2">
      <c r="A3628">
        <v>3626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168"/>
        <v>0</v>
      </c>
      <c r="O3628" t="s">
        <v>8269</v>
      </c>
      <c r="P3628">
        <f t="shared" si="169"/>
        <v>1</v>
      </c>
      <c r="Q3628" s="11" t="s">
        <v>8324</v>
      </c>
      <c r="R3628" t="s">
        <v>8327</v>
      </c>
      <c r="S3628" s="16">
        <f t="shared" si="170"/>
        <v>42444.877743055549</v>
      </c>
    </row>
    <row r="3629" spans="1:19" ht="48" x14ac:dyDescent="0.2">
      <c r="A3629">
        <v>3627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168"/>
        <v>0</v>
      </c>
      <c r="O3629" t="s">
        <v>8269</v>
      </c>
      <c r="P3629">
        <f t="shared" si="169"/>
        <v>1</v>
      </c>
      <c r="Q3629" s="11" t="s">
        <v>8324</v>
      </c>
      <c r="R3629" t="s">
        <v>8327</v>
      </c>
      <c r="S3629" s="16">
        <f t="shared" si="170"/>
        <v>41828.922905092593</v>
      </c>
    </row>
    <row r="3630" spans="1:19" ht="48" x14ac:dyDescent="0.2">
      <c r="A3630">
        <v>3628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168"/>
        <v>0</v>
      </c>
      <c r="O3630" t="s">
        <v>8301</v>
      </c>
      <c r="P3630">
        <f t="shared" si="169"/>
        <v>1</v>
      </c>
      <c r="Q3630" s="11" t="s">
        <v>8324</v>
      </c>
      <c r="R3630" t="s">
        <v>8325</v>
      </c>
      <c r="S3630" s="16">
        <f t="shared" si="170"/>
        <v>42567.531157407408</v>
      </c>
    </row>
    <row r="3631" spans="1:19" ht="48" x14ac:dyDescent="0.2">
      <c r="A3631">
        <v>3629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168"/>
        <v>0</v>
      </c>
      <c r="O3631" t="s">
        <v>8301</v>
      </c>
      <c r="P3631">
        <f t="shared" si="169"/>
        <v>1</v>
      </c>
      <c r="Q3631" s="11" t="s">
        <v>8324</v>
      </c>
      <c r="R3631" t="s">
        <v>8325</v>
      </c>
      <c r="S3631" s="16">
        <f t="shared" si="170"/>
        <v>42658.690532407403</v>
      </c>
    </row>
    <row r="3632" spans="1:19" ht="48" x14ac:dyDescent="0.2">
      <c r="A3632">
        <v>3630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168"/>
        <v>0</v>
      </c>
      <c r="O3632" t="s">
        <v>8303</v>
      </c>
      <c r="P3632">
        <f t="shared" si="169"/>
        <v>1</v>
      </c>
      <c r="Q3632" s="11" t="s">
        <v>8324</v>
      </c>
      <c r="R3632" t="s">
        <v>8336</v>
      </c>
      <c r="S3632" s="16">
        <f t="shared" si="170"/>
        <v>42437.094490740739</v>
      </c>
    </row>
    <row r="3633" spans="1:19" ht="48" x14ac:dyDescent="0.2">
      <c r="A3633">
        <v>3631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168"/>
        <v>0</v>
      </c>
      <c r="O3633" t="s">
        <v>8269</v>
      </c>
      <c r="P3633">
        <f t="shared" si="169"/>
        <v>2</v>
      </c>
      <c r="Q3633" s="11" t="s">
        <v>8324</v>
      </c>
      <c r="R3633" t="s">
        <v>8327</v>
      </c>
      <c r="S3633" s="16">
        <f t="shared" si="170"/>
        <v>42391.772997685184</v>
      </c>
    </row>
    <row r="3634" spans="1:19" ht="48" x14ac:dyDescent="0.2">
      <c r="A3634">
        <v>3632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168"/>
        <v>0</v>
      </c>
      <c r="O3634" t="s">
        <v>8265</v>
      </c>
      <c r="P3634">
        <f t="shared" si="169"/>
        <v>1</v>
      </c>
      <c r="Q3634" s="11" t="s">
        <v>8322</v>
      </c>
      <c r="R3634" t="s">
        <v>8338</v>
      </c>
      <c r="S3634" s="16">
        <f t="shared" si="170"/>
        <v>42096.704976851848</v>
      </c>
    </row>
    <row r="3635" spans="1:19" ht="48" x14ac:dyDescent="0.2">
      <c r="A3635">
        <v>3633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168"/>
        <v>0</v>
      </c>
      <c r="O3635" t="s">
        <v>8266</v>
      </c>
      <c r="P3635">
        <f t="shared" si="169"/>
        <v>1</v>
      </c>
      <c r="Q3635" s="11" t="s">
        <v>8322</v>
      </c>
      <c r="R3635" t="s">
        <v>8326</v>
      </c>
      <c r="S3635" s="16">
        <f t="shared" si="170"/>
        <v>42534.180717592593</v>
      </c>
    </row>
    <row r="3636" spans="1:19" ht="32" x14ac:dyDescent="0.2">
      <c r="A3636">
        <v>3634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168"/>
        <v>0</v>
      </c>
      <c r="O3636" t="s">
        <v>8266</v>
      </c>
      <c r="P3636">
        <f t="shared" si="169"/>
        <v>1</v>
      </c>
      <c r="Q3636" s="11" t="s">
        <v>8322</v>
      </c>
      <c r="R3636" t="s">
        <v>8326</v>
      </c>
      <c r="S3636" s="16">
        <f t="shared" si="170"/>
        <v>42416.881018518514</v>
      </c>
    </row>
    <row r="3637" spans="1:19" ht="48" x14ac:dyDescent="0.2">
      <c r="A3637">
        <v>3635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168"/>
        <v>0</v>
      </c>
      <c r="O3637" t="s">
        <v>8266</v>
      </c>
      <c r="P3637">
        <f t="shared" si="169"/>
        <v>1</v>
      </c>
      <c r="Q3637" s="11" t="s">
        <v>8322</v>
      </c>
      <c r="R3637" t="s">
        <v>8326</v>
      </c>
      <c r="S3637" s="16">
        <f t="shared" si="170"/>
        <v>42009.64061342593</v>
      </c>
    </row>
    <row r="3638" spans="1:19" ht="32" x14ac:dyDescent="0.2">
      <c r="A3638">
        <v>3636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168"/>
        <v>0</v>
      </c>
      <c r="O3638" t="s">
        <v>8268</v>
      </c>
      <c r="P3638">
        <f t="shared" si="169"/>
        <v>1</v>
      </c>
      <c r="Q3638" s="11" t="s">
        <v>8322</v>
      </c>
      <c r="R3638" t="s">
        <v>8340</v>
      </c>
      <c r="S3638" s="16">
        <f t="shared" si="170"/>
        <v>42488.848784722228</v>
      </c>
    </row>
    <row r="3639" spans="1:19" ht="48" x14ac:dyDescent="0.2">
      <c r="A3639">
        <v>3637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168"/>
        <v>0</v>
      </c>
      <c r="O3639" t="s">
        <v>8268</v>
      </c>
      <c r="P3639">
        <f t="shared" si="169"/>
        <v>1</v>
      </c>
      <c r="Q3639" s="11" t="s">
        <v>8322</v>
      </c>
      <c r="R3639" t="s">
        <v>8340</v>
      </c>
      <c r="S3639" s="16">
        <f t="shared" si="170"/>
        <v>42753.329039351855</v>
      </c>
    </row>
    <row r="3640" spans="1:19" ht="32" x14ac:dyDescent="0.2">
      <c r="A3640">
        <v>3638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168"/>
        <v>0</v>
      </c>
      <c r="O3640" t="s">
        <v>8268</v>
      </c>
      <c r="P3640">
        <f t="shared" si="169"/>
        <v>1</v>
      </c>
      <c r="Q3640" s="11" t="s">
        <v>8322</v>
      </c>
      <c r="R3640" t="s">
        <v>8340</v>
      </c>
      <c r="S3640" s="16">
        <f t="shared" si="170"/>
        <v>41620.93141203704</v>
      </c>
    </row>
    <row r="3641" spans="1:19" ht="64" x14ac:dyDescent="0.2">
      <c r="A3641">
        <v>3639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168"/>
        <v>0</v>
      </c>
      <c r="O3641" t="s">
        <v>8270</v>
      </c>
      <c r="P3641">
        <f t="shared" si="169"/>
        <v>1</v>
      </c>
      <c r="Q3641" s="11" t="s">
        <v>8309</v>
      </c>
      <c r="R3641" t="s">
        <v>8343</v>
      </c>
      <c r="S3641" s="16">
        <f t="shared" si="170"/>
        <v>42009.817199074074</v>
      </c>
    </row>
    <row r="3642" spans="1:19" ht="48" x14ac:dyDescent="0.2">
      <c r="A3642">
        <v>3640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168"/>
        <v>0</v>
      </c>
      <c r="O3642" t="s">
        <v>8270</v>
      </c>
      <c r="P3642">
        <f t="shared" si="169"/>
        <v>1</v>
      </c>
      <c r="Q3642" s="11" t="s">
        <v>8309</v>
      </c>
      <c r="R3642" t="s">
        <v>8343</v>
      </c>
      <c r="S3642" s="16">
        <f t="shared" si="170"/>
        <v>42433.737453703703</v>
      </c>
    </row>
    <row r="3643" spans="1:19" ht="48" x14ac:dyDescent="0.2">
      <c r="A3643">
        <v>3641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168"/>
        <v>0</v>
      </c>
      <c r="O3643" t="s">
        <v>8270</v>
      </c>
      <c r="P3643">
        <f t="shared" si="169"/>
        <v>1</v>
      </c>
      <c r="Q3643" s="11" t="s">
        <v>8309</v>
      </c>
      <c r="R3643" t="s">
        <v>8343</v>
      </c>
      <c r="S3643" s="16">
        <f t="shared" si="170"/>
        <v>42411.942997685182</v>
      </c>
    </row>
    <row r="3644" spans="1:19" ht="48" x14ac:dyDescent="0.2">
      <c r="A3644">
        <v>3642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168"/>
        <v>0</v>
      </c>
      <c r="O3644" t="s">
        <v>8270</v>
      </c>
      <c r="P3644">
        <f t="shared" si="169"/>
        <v>1</v>
      </c>
      <c r="Q3644" s="11" t="s">
        <v>8309</v>
      </c>
      <c r="R3644" t="s">
        <v>8343</v>
      </c>
      <c r="S3644" s="16">
        <f t="shared" si="170"/>
        <v>42535.68440972222</v>
      </c>
    </row>
    <row r="3645" spans="1:19" ht="48" x14ac:dyDescent="0.2">
      <c r="A3645">
        <v>3643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168"/>
        <v>0</v>
      </c>
      <c r="O3645" t="s">
        <v>8270</v>
      </c>
      <c r="P3645">
        <f t="shared" si="169"/>
        <v>1</v>
      </c>
      <c r="Q3645" s="11" t="s">
        <v>8309</v>
      </c>
      <c r="R3645" t="s">
        <v>8343</v>
      </c>
      <c r="S3645" s="16">
        <f t="shared" si="170"/>
        <v>42031.471666666665</v>
      </c>
    </row>
    <row r="3646" spans="1:19" ht="48" x14ac:dyDescent="0.2">
      <c r="A3646">
        <v>3644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168"/>
        <v>0</v>
      </c>
      <c r="O3646" t="s">
        <v>8270</v>
      </c>
      <c r="P3646">
        <f t="shared" si="169"/>
        <v>1</v>
      </c>
      <c r="Q3646" s="11" t="s">
        <v>8309</v>
      </c>
      <c r="R3646" t="s">
        <v>8343</v>
      </c>
      <c r="S3646" s="16">
        <f t="shared" si="170"/>
        <v>42605.908182870371</v>
      </c>
    </row>
    <row r="3647" spans="1:19" ht="32" x14ac:dyDescent="0.2">
      <c r="A3647">
        <v>3645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168"/>
        <v>0</v>
      </c>
      <c r="O3647" t="s">
        <v>8270</v>
      </c>
      <c r="P3647">
        <f t="shared" si="169"/>
        <v>1</v>
      </c>
      <c r="Q3647" s="11" t="s">
        <v>8309</v>
      </c>
      <c r="R3647" t="s">
        <v>8343</v>
      </c>
      <c r="S3647" s="16">
        <f t="shared" si="170"/>
        <v>42052.93850694444</v>
      </c>
    </row>
    <row r="3648" spans="1:19" ht="16" x14ac:dyDescent="0.2">
      <c r="A3648">
        <v>3646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168"/>
        <v>0</v>
      </c>
      <c r="O3648" t="s">
        <v>8270</v>
      </c>
      <c r="P3648">
        <f t="shared" si="169"/>
        <v>1</v>
      </c>
      <c r="Q3648" s="11" t="s">
        <v>8309</v>
      </c>
      <c r="R3648" t="s">
        <v>8343</v>
      </c>
      <c r="S3648" s="16">
        <f t="shared" si="170"/>
        <v>42178.614571759259</v>
      </c>
    </row>
    <row r="3649" spans="1:19" ht="32" x14ac:dyDescent="0.2">
      <c r="A3649">
        <v>3647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168"/>
        <v>0</v>
      </c>
      <c r="O3649" t="s">
        <v>8270</v>
      </c>
      <c r="P3649">
        <f t="shared" si="169"/>
        <v>1</v>
      </c>
      <c r="Q3649" s="11" t="s">
        <v>8309</v>
      </c>
      <c r="R3649" t="s">
        <v>8343</v>
      </c>
      <c r="S3649" s="16">
        <f t="shared" si="170"/>
        <v>41908.650347222225</v>
      </c>
    </row>
    <row r="3650" spans="1:19" ht="32" x14ac:dyDescent="0.2">
      <c r="A3650">
        <v>3648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171" xml:space="preserve"> ROUND(E3650/D3650*100,0)</f>
        <v>0</v>
      </c>
      <c r="O3650" t="s">
        <v>8270</v>
      </c>
      <c r="P3650">
        <f t="shared" ref="P3650:P3713" si="172">IFERROR(ROUND(E3650/L3650,2),0)</f>
        <v>1</v>
      </c>
      <c r="Q3650" s="11" t="s">
        <v>8309</v>
      </c>
      <c r="R3650" t="s">
        <v>8343</v>
      </c>
      <c r="S3650" s="16">
        <f t="shared" ref="S3650:S3713" si="173">(((J3650/60)/60)/24)+DATE(1970,1,1)</f>
        <v>42031.928576388891</v>
      </c>
    </row>
    <row r="3651" spans="1:19" ht="32" x14ac:dyDescent="0.2">
      <c r="A3651">
        <v>3649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171"/>
        <v>0</v>
      </c>
      <c r="O3651" t="s">
        <v>8270</v>
      </c>
      <c r="P3651">
        <f t="shared" si="172"/>
        <v>1</v>
      </c>
      <c r="Q3651" s="11" t="s">
        <v>8309</v>
      </c>
      <c r="R3651" t="s">
        <v>8343</v>
      </c>
      <c r="S3651" s="16">
        <f t="shared" si="173"/>
        <v>41865.583275462966</v>
      </c>
    </row>
    <row r="3652" spans="1:19" ht="48" x14ac:dyDescent="0.2">
      <c r="A3652">
        <v>3650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171"/>
        <v>0</v>
      </c>
      <c r="O3652" t="s">
        <v>8271</v>
      </c>
      <c r="P3652">
        <f t="shared" si="172"/>
        <v>1</v>
      </c>
      <c r="Q3652" s="11" t="s">
        <v>8309</v>
      </c>
      <c r="R3652" t="s">
        <v>8311</v>
      </c>
      <c r="S3652" s="16">
        <f t="shared" si="173"/>
        <v>42639.805601851855</v>
      </c>
    </row>
    <row r="3653" spans="1:19" ht="32" x14ac:dyDescent="0.2">
      <c r="A3653">
        <v>3651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171"/>
        <v>0</v>
      </c>
      <c r="O3653" t="s">
        <v>8271</v>
      </c>
      <c r="P3653">
        <f t="shared" si="172"/>
        <v>1</v>
      </c>
      <c r="Q3653" s="11" t="s">
        <v>8309</v>
      </c>
      <c r="R3653" t="s">
        <v>8311</v>
      </c>
      <c r="S3653" s="16">
        <f t="shared" si="173"/>
        <v>41815.927106481482</v>
      </c>
    </row>
    <row r="3654" spans="1:19" ht="32" x14ac:dyDescent="0.2">
      <c r="A3654">
        <v>3652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171"/>
        <v>0</v>
      </c>
      <c r="O3654" t="s">
        <v>8279</v>
      </c>
      <c r="P3654">
        <f t="shared" si="172"/>
        <v>1</v>
      </c>
      <c r="Q3654" s="11" t="s">
        <v>8347</v>
      </c>
      <c r="R3654" t="s">
        <v>8348</v>
      </c>
      <c r="S3654" s="16">
        <f t="shared" si="173"/>
        <v>41918.818460648145</v>
      </c>
    </row>
    <row r="3655" spans="1:19" ht="48" x14ac:dyDescent="0.2">
      <c r="A3655">
        <v>3653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171"/>
        <v>0</v>
      </c>
      <c r="O3655" t="s">
        <v>8280</v>
      </c>
      <c r="P3655">
        <f t="shared" si="172"/>
        <v>1</v>
      </c>
      <c r="Q3655" s="11" t="s">
        <v>8317</v>
      </c>
      <c r="R3655" t="s">
        <v>8335</v>
      </c>
      <c r="S3655" s="16">
        <f t="shared" si="173"/>
        <v>42347.203587962969</v>
      </c>
    </row>
    <row r="3656" spans="1:19" ht="16" x14ac:dyDescent="0.2">
      <c r="A3656">
        <v>3654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171"/>
        <v>0</v>
      </c>
      <c r="O3656" t="s">
        <v>8281</v>
      </c>
      <c r="P3656">
        <f t="shared" si="172"/>
        <v>1</v>
      </c>
      <c r="Q3656" s="11" t="s">
        <v>8317</v>
      </c>
      <c r="R3656" t="s">
        <v>8345</v>
      </c>
      <c r="S3656" s="16">
        <f t="shared" si="173"/>
        <v>41828.649502314816</v>
      </c>
    </row>
    <row r="3657" spans="1:19" ht="48" x14ac:dyDescent="0.2">
      <c r="A3657">
        <v>3655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171"/>
        <v>0</v>
      </c>
      <c r="O3657" t="s">
        <v>8281</v>
      </c>
      <c r="P3657">
        <f t="shared" si="172"/>
        <v>1</v>
      </c>
      <c r="Q3657" s="11" t="s">
        <v>8317</v>
      </c>
      <c r="R3657" t="s">
        <v>8345</v>
      </c>
      <c r="S3657" s="16">
        <f t="shared" si="173"/>
        <v>41958.285046296296</v>
      </c>
    </row>
    <row r="3658" spans="1:19" ht="48" x14ac:dyDescent="0.2">
      <c r="A3658">
        <v>3656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171"/>
        <v>0</v>
      </c>
      <c r="O3658" t="s">
        <v>8271</v>
      </c>
      <c r="P3658">
        <f t="shared" si="172"/>
        <v>1</v>
      </c>
      <c r="Q3658" s="11" t="s">
        <v>8309</v>
      </c>
      <c r="R3658" t="s">
        <v>8311</v>
      </c>
      <c r="S3658" s="16">
        <f t="shared" si="173"/>
        <v>42393.961909722217</v>
      </c>
    </row>
    <row r="3659" spans="1:19" ht="48" x14ac:dyDescent="0.2">
      <c r="A3659">
        <v>3657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171"/>
        <v>0</v>
      </c>
      <c r="O3659" t="s">
        <v>8285</v>
      </c>
      <c r="P3659">
        <f t="shared" si="172"/>
        <v>1</v>
      </c>
      <c r="Q3659" s="11" t="s">
        <v>8312</v>
      </c>
      <c r="R3659" t="s">
        <v>8349</v>
      </c>
      <c r="S3659" s="16">
        <f t="shared" si="173"/>
        <v>42479.318518518514</v>
      </c>
    </row>
    <row r="3660" spans="1:19" ht="48" x14ac:dyDescent="0.2">
      <c r="A3660">
        <v>3658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171"/>
        <v>0</v>
      </c>
      <c r="O3660" t="s">
        <v>8285</v>
      </c>
      <c r="P3660">
        <f t="shared" si="172"/>
        <v>1</v>
      </c>
      <c r="Q3660" s="11" t="s">
        <v>8312</v>
      </c>
      <c r="R3660" t="s">
        <v>8349</v>
      </c>
      <c r="S3660" s="16">
        <f t="shared" si="173"/>
        <v>42708.25309027778</v>
      </c>
    </row>
    <row r="3661" spans="1:19" ht="48" x14ac:dyDescent="0.2">
      <c r="A3661">
        <v>3659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171"/>
        <v>0</v>
      </c>
      <c r="O3661" t="s">
        <v>8285</v>
      </c>
      <c r="P3661">
        <f t="shared" si="172"/>
        <v>1</v>
      </c>
      <c r="Q3661" s="11" t="s">
        <v>8312</v>
      </c>
      <c r="R3661" t="s">
        <v>8349</v>
      </c>
      <c r="S3661" s="16">
        <f t="shared" si="173"/>
        <v>42486.748414351852</v>
      </c>
    </row>
    <row r="3662" spans="1:19" ht="48" x14ac:dyDescent="0.2">
      <c r="A3662">
        <v>3660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171"/>
        <v>0</v>
      </c>
      <c r="O3662" t="s">
        <v>8285</v>
      </c>
      <c r="P3662">
        <f t="shared" si="172"/>
        <v>1</v>
      </c>
      <c r="Q3662" s="11" t="s">
        <v>8312</v>
      </c>
      <c r="R3662" t="s">
        <v>8349</v>
      </c>
      <c r="S3662" s="16">
        <f t="shared" si="173"/>
        <v>42390.171261574069</v>
      </c>
    </row>
    <row r="3663" spans="1:19" ht="48" x14ac:dyDescent="0.2">
      <c r="A3663">
        <v>3661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171"/>
        <v>0</v>
      </c>
      <c r="O3663" t="s">
        <v>8273</v>
      </c>
      <c r="P3663">
        <f t="shared" si="172"/>
        <v>1</v>
      </c>
      <c r="Q3663" s="11" t="s">
        <v>8312</v>
      </c>
      <c r="R3663" t="s">
        <v>8353</v>
      </c>
      <c r="S3663" s="16">
        <f t="shared" si="173"/>
        <v>41444.64261574074</v>
      </c>
    </row>
    <row r="3664" spans="1:19" ht="48" x14ac:dyDescent="0.2">
      <c r="A3664">
        <v>3662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171"/>
        <v>0</v>
      </c>
      <c r="O3664" t="s">
        <v>8287</v>
      </c>
      <c r="P3664">
        <f t="shared" si="172"/>
        <v>1</v>
      </c>
      <c r="Q3664" s="11" t="s">
        <v>8314</v>
      </c>
      <c r="R3664" t="s">
        <v>8356</v>
      </c>
      <c r="S3664" s="16">
        <f t="shared" si="173"/>
        <v>42031.884652777779</v>
      </c>
    </row>
    <row r="3665" spans="1:19" ht="48" x14ac:dyDescent="0.2">
      <c r="A3665">
        <v>3663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171"/>
        <v>0</v>
      </c>
      <c r="O3665" t="s">
        <v>8289</v>
      </c>
      <c r="P3665">
        <f t="shared" si="172"/>
        <v>1</v>
      </c>
      <c r="Q3665" s="11" t="s">
        <v>8314</v>
      </c>
      <c r="R3665" t="s">
        <v>8352</v>
      </c>
      <c r="S3665" s="16">
        <f t="shared" si="173"/>
        <v>41956.950983796298</v>
      </c>
    </row>
    <row r="3666" spans="1:19" ht="48" x14ac:dyDescent="0.2">
      <c r="A3666">
        <v>3664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171"/>
        <v>0</v>
      </c>
      <c r="O3666" t="s">
        <v>8289</v>
      </c>
      <c r="P3666">
        <f t="shared" si="172"/>
        <v>1</v>
      </c>
      <c r="Q3666" s="11" t="s">
        <v>8314</v>
      </c>
      <c r="R3666" t="s">
        <v>8352</v>
      </c>
      <c r="S3666" s="16">
        <f t="shared" si="173"/>
        <v>42151.667337962965</v>
      </c>
    </row>
    <row r="3667" spans="1:19" ht="16" x14ac:dyDescent="0.2">
      <c r="A3667">
        <v>3665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171"/>
        <v>0</v>
      </c>
      <c r="O3667" t="s">
        <v>8291</v>
      </c>
      <c r="P3667">
        <f t="shared" si="172"/>
        <v>1</v>
      </c>
      <c r="Q3667" s="11" t="s">
        <v>8328</v>
      </c>
      <c r="R3667" t="s">
        <v>8331</v>
      </c>
      <c r="S3667" s="16">
        <f t="shared" si="173"/>
        <v>42063.869791666672</v>
      </c>
    </row>
    <row r="3668" spans="1:19" ht="48" x14ac:dyDescent="0.2">
      <c r="A3668">
        <v>3666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171"/>
        <v>0</v>
      </c>
      <c r="O3668" t="s">
        <v>8291</v>
      </c>
      <c r="P3668">
        <f t="shared" si="172"/>
        <v>1</v>
      </c>
      <c r="Q3668" s="11" t="s">
        <v>8328</v>
      </c>
      <c r="R3668" t="s">
        <v>8331</v>
      </c>
      <c r="S3668" s="16">
        <f t="shared" si="173"/>
        <v>42425.960983796293</v>
      </c>
    </row>
    <row r="3669" spans="1:19" ht="48" x14ac:dyDescent="0.2">
      <c r="A3669">
        <v>3667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171"/>
        <v>0</v>
      </c>
      <c r="O3669" t="s">
        <v>8291</v>
      </c>
      <c r="P3669">
        <f t="shared" si="172"/>
        <v>1</v>
      </c>
      <c r="Q3669" s="11" t="s">
        <v>8328</v>
      </c>
      <c r="R3669" t="s">
        <v>8331</v>
      </c>
      <c r="S3669" s="16">
        <f t="shared" si="173"/>
        <v>42044.927974537044</v>
      </c>
    </row>
    <row r="3670" spans="1:19" ht="48" x14ac:dyDescent="0.2">
      <c r="A3670">
        <v>3668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171"/>
        <v>0</v>
      </c>
      <c r="O3670" t="s">
        <v>8291</v>
      </c>
      <c r="P3670">
        <f t="shared" si="172"/>
        <v>1</v>
      </c>
      <c r="Q3670" s="11" t="s">
        <v>8328</v>
      </c>
      <c r="R3670" t="s">
        <v>8331</v>
      </c>
      <c r="S3670" s="16">
        <f t="shared" si="173"/>
        <v>42102.036527777775</v>
      </c>
    </row>
    <row r="3671" spans="1:19" ht="48" x14ac:dyDescent="0.2">
      <c r="A3671">
        <v>3669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171"/>
        <v>0</v>
      </c>
      <c r="O3671" t="s">
        <v>8291</v>
      </c>
      <c r="P3671">
        <f t="shared" si="172"/>
        <v>1</v>
      </c>
      <c r="Q3671" s="11" t="s">
        <v>8328</v>
      </c>
      <c r="R3671" t="s">
        <v>8331</v>
      </c>
      <c r="S3671" s="16">
        <f t="shared" si="173"/>
        <v>42435.874212962968</v>
      </c>
    </row>
    <row r="3672" spans="1:19" ht="48" x14ac:dyDescent="0.2">
      <c r="A3672">
        <v>3670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171"/>
        <v>0</v>
      </c>
      <c r="O3672" t="s">
        <v>8294</v>
      </c>
      <c r="P3672">
        <f t="shared" si="172"/>
        <v>1</v>
      </c>
      <c r="Q3672" s="11" t="s">
        <v>8314</v>
      </c>
      <c r="R3672" t="s">
        <v>8354</v>
      </c>
      <c r="S3672" s="16">
        <f t="shared" si="173"/>
        <v>42413.433831018512</v>
      </c>
    </row>
    <row r="3673" spans="1:19" ht="48" x14ac:dyDescent="0.2">
      <c r="A3673">
        <v>3671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171"/>
        <v>0</v>
      </c>
      <c r="O3673" t="s">
        <v>8280</v>
      </c>
      <c r="P3673">
        <f t="shared" si="172"/>
        <v>1</v>
      </c>
      <c r="Q3673" s="11" t="s">
        <v>8317</v>
      </c>
      <c r="R3673" t="s">
        <v>8335</v>
      </c>
      <c r="S3673" s="16">
        <f t="shared" si="173"/>
        <v>42397.679513888885</v>
      </c>
    </row>
    <row r="3674" spans="1:19" ht="48" x14ac:dyDescent="0.2">
      <c r="A3674">
        <v>3672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171"/>
        <v>0</v>
      </c>
      <c r="O3674" t="s">
        <v>8270</v>
      </c>
      <c r="P3674">
        <f t="shared" si="172"/>
        <v>1</v>
      </c>
      <c r="Q3674" s="11" t="s">
        <v>8309</v>
      </c>
      <c r="R3674" t="s">
        <v>8343</v>
      </c>
      <c r="S3674" s="16">
        <f t="shared" si="173"/>
        <v>42515.727650462963</v>
      </c>
    </row>
    <row r="3675" spans="1:19" ht="16" x14ac:dyDescent="0.2">
      <c r="A3675">
        <v>3673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171"/>
        <v>0</v>
      </c>
      <c r="O3675" t="s">
        <v>8282</v>
      </c>
      <c r="P3675">
        <f t="shared" si="172"/>
        <v>1</v>
      </c>
      <c r="Q3675" s="11" t="s">
        <v>8320</v>
      </c>
      <c r="R3675" t="s">
        <v>8346</v>
      </c>
      <c r="S3675" s="16">
        <f t="shared" si="173"/>
        <v>42026.687453703707</v>
      </c>
    </row>
    <row r="3676" spans="1:19" ht="32" x14ac:dyDescent="0.2">
      <c r="A3676">
        <v>3674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171"/>
        <v>0</v>
      </c>
      <c r="O3676" t="s">
        <v>8282</v>
      </c>
      <c r="P3676">
        <f t="shared" si="172"/>
        <v>1</v>
      </c>
      <c r="Q3676" s="11" t="s">
        <v>8320</v>
      </c>
      <c r="R3676" t="s">
        <v>8346</v>
      </c>
      <c r="S3676" s="16">
        <f t="shared" si="173"/>
        <v>42044.724953703699</v>
      </c>
    </row>
    <row r="3677" spans="1:19" ht="48" x14ac:dyDescent="0.2">
      <c r="A3677">
        <v>3675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171"/>
        <v>0</v>
      </c>
      <c r="O3677" t="s">
        <v>8282</v>
      </c>
      <c r="P3677">
        <f t="shared" si="172"/>
        <v>1</v>
      </c>
      <c r="Q3677" s="11" t="s">
        <v>8320</v>
      </c>
      <c r="R3677" t="s">
        <v>8346</v>
      </c>
      <c r="S3677" s="16">
        <f t="shared" si="173"/>
        <v>42502.913761574076</v>
      </c>
    </row>
    <row r="3678" spans="1:19" ht="32" x14ac:dyDescent="0.2">
      <c r="A3678">
        <v>3676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171"/>
        <v>0</v>
      </c>
      <c r="O3678" t="s">
        <v>8282</v>
      </c>
      <c r="P3678">
        <f t="shared" si="172"/>
        <v>1</v>
      </c>
      <c r="Q3678" s="11" t="s">
        <v>8320</v>
      </c>
      <c r="R3678" t="s">
        <v>8346</v>
      </c>
      <c r="S3678" s="16">
        <f t="shared" si="173"/>
        <v>42412.318668981476</v>
      </c>
    </row>
    <row r="3679" spans="1:19" ht="32" x14ac:dyDescent="0.2">
      <c r="A3679">
        <v>3677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171"/>
        <v>0</v>
      </c>
      <c r="O3679" t="s">
        <v>8282</v>
      </c>
      <c r="P3679">
        <f t="shared" si="172"/>
        <v>1</v>
      </c>
      <c r="Q3679" s="11" t="s">
        <v>8320</v>
      </c>
      <c r="R3679" t="s">
        <v>8346</v>
      </c>
      <c r="S3679" s="16">
        <f t="shared" si="173"/>
        <v>42045.784155092595</v>
      </c>
    </row>
    <row r="3680" spans="1:19" ht="16" x14ac:dyDescent="0.2">
      <c r="A3680">
        <v>3678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171"/>
        <v>0</v>
      </c>
      <c r="O3680" t="s">
        <v>8282</v>
      </c>
      <c r="P3680">
        <f t="shared" si="172"/>
        <v>1</v>
      </c>
      <c r="Q3680" s="11" t="s">
        <v>8320</v>
      </c>
      <c r="R3680" t="s">
        <v>8346</v>
      </c>
      <c r="S3680" s="16">
        <f t="shared" si="173"/>
        <v>42642.988819444443</v>
      </c>
    </row>
    <row r="3681" spans="1:19" ht="48" x14ac:dyDescent="0.2">
      <c r="A3681">
        <v>3679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171"/>
        <v>0</v>
      </c>
      <c r="O3681" t="s">
        <v>8282</v>
      </c>
      <c r="P3681">
        <f t="shared" si="172"/>
        <v>1</v>
      </c>
      <c r="Q3681" s="11" t="s">
        <v>8320</v>
      </c>
      <c r="R3681" t="s">
        <v>8346</v>
      </c>
      <c r="S3681" s="16">
        <f t="shared" si="173"/>
        <v>41828.967916666668</v>
      </c>
    </row>
    <row r="3682" spans="1:19" ht="48" x14ac:dyDescent="0.2">
      <c r="A3682">
        <v>3680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171"/>
        <v>0</v>
      </c>
      <c r="O3682" t="s">
        <v>8282</v>
      </c>
      <c r="P3682">
        <f t="shared" si="172"/>
        <v>1</v>
      </c>
      <c r="Q3682" s="11" t="s">
        <v>8320</v>
      </c>
      <c r="R3682" t="s">
        <v>8346</v>
      </c>
      <c r="S3682" s="16">
        <f t="shared" si="173"/>
        <v>42551.961689814809</v>
      </c>
    </row>
    <row r="3683" spans="1:19" ht="48" x14ac:dyDescent="0.2">
      <c r="A3683">
        <v>3681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171"/>
        <v>0</v>
      </c>
      <c r="O3683" t="s">
        <v>8282</v>
      </c>
      <c r="P3683">
        <f t="shared" si="172"/>
        <v>1</v>
      </c>
      <c r="Q3683" s="11" t="s">
        <v>8320</v>
      </c>
      <c r="R3683" t="s">
        <v>8346</v>
      </c>
      <c r="S3683" s="16">
        <f t="shared" si="173"/>
        <v>41878.140497685185</v>
      </c>
    </row>
    <row r="3684" spans="1:19" ht="32" x14ac:dyDescent="0.2">
      <c r="A3684">
        <v>3682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171"/>
        <v>0</v>
      </c>
      <c r="O3684" t="s">
        <v>8302</v>
      </c>
      <c r="P3684">
        <f t="shared" si="172"/>
        <v>1</v>
      </c>
      <c r="Q3684" s="11" t="s">
        <v>8312</v>
      </c>
      <c r="R3684" t="s">
        <v>8357</v>
      </c>
      <c r="S3684" s="16">
        <f t="shared" si="173"/>
        <v>42474.86482638889</v>
      </c>
    </row>
    <row r="3685" spans="1:19" ht="48" x14ac:dyDescent="0.2">
      <c r="A3685">
        <v>3683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171"/>
        <v>0</v>
      </c>
      <c r="O3685" t="s">
        <v>8269</v>
      </c>
      <c r="P3685">
        <f t="shared" si="172"/>
        <v>1</v>
      </c>
      <c r="Q3685" s="11" t="s">
        <v>8324</v>
      </c>
      <c r="R3685" t="s">
        <v>8327</v>
      </c>
      <c r="S3685" s="16">
        <f t="shared" si="173"/>
        <v>42107.841284722221</v>
      </c>
    </row>
    <row r="3686" spans="1:19" ht="32" x14ac:dyDescent="0.2">
      <c r="A3686">
        <v>3684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171"/>
        <v>0</v>
      </c>
      <c r="O3686" t="s">
        <v>8269</v>
      </c>
      <c r="P3686">
        <f t="shared" si="172"/>
        <v>1</v>
      </c>
      <c r="Q3686" s="11" t="s">
        <v>8324</v>
      </c>
      <c r="R3686" t="s">
        <v>8327</v>
      </c>
      <c r="S3686" s="16">
        <f t="shared" si="173"/>
        <v>42017.907337962963</v>
      </c>
    </row>
    <row r="3687" spans="1:19" ht="48" x14ac:dyDescent="0.2">
      <c r="A3687">
        <v>3685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171"/>
        <v>0</v>
      </c>
      <c r="O3687" t="s">
        <v>8301</v>
      </c>
      <c r="P3687">
        <f t="shared" si="172"/>
        <v>1</v>
      </c>
      <c r="Q3687" s="11" t="s">
        <v>8324</v>
      </c>
      <c r="R3687" t="s">
        <v>8325</v>
      </c>
      <c r="S3687" s="16">
        <f t="shared" si="173"/>
        <v>42034.960127314815</v>
      </c>
    </row>
    <row r="3688" spans="1:19" ht="48" x14ac:dyDescent="0.2">
      <c r="A3688">
        <v>3686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171"/>
        <v>0</v>
      </c>
      <c r="O3688" t="s">
        <v>8301</v>
      </c>
      <c r="P3688">
        <f t="shared" si="172"/>
        <v>1</v>
      </c>
      <c r="Q3688" s="11" t="s">
        <v>8324</v>
      </c>
      <c r="R3688" t="s">
        <v>8325</v>
      </c>
      <c r="S3688" s="16">
        <f t="shared" si="173"/>
        <v>41953.95821759259</v>
      </c>
    </row>
    <row r="3689" spans="1:19" ht="32" x14ac:dyDescent="0.2">
      <c r="A3689">
        <v>3687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171"/>
        <v>0</v>
      </c>
      <c r="O3689" t="s">
        <v>8301</v>
      </c>
      <c r="P3689">
        <f t="shared" si="172"/>
        <v>1</v>
      </c>
      <c r="Q3689" s="11" t="s">
        <v>8324</v>
      </c>
      <c r="R3689" t="s">
        <v>8325</v>
      </c>
      <c r="S3689" s="16">
        <f t="shared" si="173"/>
        <v>42509.374537037031</v>
      </c>
    </row>
    <row r="3690" spans="1:19" ht="48" x14ac:dyDescent="0.2">
      <c r="A3690">
        <v>3688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171"/>
        <v>0</v>
      </c>
      <c r="O3690" t="s">
        <v>8303</v>
      </c>
      <c r="P3690">
        <f t="shared" si="172"/>
        <v>1</v>
      </c>
      <c r="Q3690" s="11" t="s">
        <v>8324</v>
      </c>
      <c r="R3690" t="s">
        <v>8336</v>
      </c>
      <c r="S3690" s="16">
        <f t="shared" si="173"/>
        <v>42460.320613425924</v>
      </c>
    </row>
    <row r="3691" spans="1:19" ht="48" x14ac:dyDescent="0.2">
      <c r="A3691">
        <v>3689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171"/>
        <v>0</v>
      </c>
      <c r="O3691" t="s">
        <v>8303</v>
      </c>
      <c r="P3691">
        <f t="shared" si="172"/>
        <v>1</v>
      </c>
      <c r="Q3691" s="11" t="s">
        <v>8324</v>
      </c>
      <c r="R3691" t="s">
        <v>8336</v>
      </c>
      <c r="S3691" s="16">
        <f t="shared" si="173"/>
        <v>41942.84710648148</v>
      </c>
    </row>
    <row r="3692" spans="1:19" ht="48" x14ac:dyDescent="0.2">
      <c r="A3692">
        <v>3690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171"/>
        <v>0</v>
      </c>
      <c r="O3692" t="s">
        <v>8303</v>
      </c>
      <c r="P3692">
        <f t="shared" si="172"/>
        <v>1</v>
      </c>
      <c r="Q3692" s="11" t="s">
        <v>8324</v>
      </c>
      <c r="R3692" t="s">
        <v>8336</v>
      </c>
      <c r="S3692" s="16">
        <f t="shared" si="173"/>
        <v>42590.677152777775</v>
      </c>
    </row>
    <row r="3693" spans="1:19" ht="48" x14ac:dyDescent="0.2">
      <c r="A3693">
        <v>3691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171"/>
        <v>0</v>
      </c>
      <c r="O3693" t="s">
        <v>8303</v>
      </c>
      <c r="P3693">
        <f t="shared" si="172"/>
        <v>1</v>
      </c>
      <c r="Q3693" s="11" t="s">
        <v>8324</v>
      </c>
      <c r="R3693" t="s">
        <v>8336</v>
      </c>
      <c r="S3693" s="16">
        <f t="shared" si="173"/>
        <v>42665.970347222217</v>
      </c>
    </row>
    <row r="3694" spans="1:19" ht="48" x14ac:dyDescent="0.2">
      <c r="A3694">
        <v>3692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171"/>
        <v>0</v>
      </c>
      <c r="O3694" t="s">
        <v>8303</v>
      </c>
      <c r="P3694">
        <f t="shared" si="172"/>
        <v>1</v>
      </c>
      <c r="Q3694" s="11" t="s">
        <v>8324</v>
      </c>
      <c r="R3694" t="s">
        <v>8336</v>
      </c>
      <c r="S3694" s="16">
        <f t="shared" si="173"/>
        <v>42689.029583333337</v>
      </c>
    </row>
    <row r="3695" spans="1:19" ht="48" x14ac:dyDescent="0.2">
      <c r="A3695">
        <v>3693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171"/>
        <v>0</v>
      </c>
      <c r="O3695" t="s">
        <v>8269</v>
      </c>
      <c r="P3695">
        <f t="shared" si="172"/>
        <v>1</v>
      </c>
      <c r="Q3695" s="11" t="s">
        <v>8324</v>
      </c>
      <c r="R3695" t="s">
        <v>8327</v>
      </c>
      <c r="S3695" s="16">
        <f t="shared" si="173"/>
        <v>42041.743090277778</v>
      </c>
    </row>
    <row r="3696" spans="1:19" ht="48" x14ac:dyDescent="0.2">
      <c r="A3696">
        <v>3694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171"/>
        <v>0</v>
      </c>
      <c r="O3696" t="s">
        <v>8269</v>
      </c>
      <c r="P3696">
        <f t="shared" si="172"/>
        <v>1</v>
      </c>
      <c r="Q3696" s="11" t="s">
        <v>8324</v>
      </c>
      <c r="R3696" t="s">
        <v>8327</v>
      </c>
      <c r="S3696" s="16">
        <f t="shared" si="173"/>
        <v>41789.893599537041</v>
      </c>
    </row>
    <row r="3697" spans="1:19" ht="32" x14ac:dyDescent="0.2">
      <c r="A3697">
        <v>3695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171"/>
        <v>0</v>
      </c>
      <c r="O3697" t="s">
        <v>8269</v>
      </c>
      <c r="P3697">
        <f t="shared" si="172"/>
        <v>1</v>
      </c>
      <c r="Q3697" s="11" t="s">
        <v>8324</v>
      </c>
      <c r="R3697" t="s">
        <v>8327</v>
      </c>
      <c r="S3697" s="16">
        <f t="shared" si="173"/>
        <v>42611.261064814811</v>
      </c>
    </row>
    <row r="3698" spans="1:19" ht="48" x14ac:dyDescent="0.2">
      <c r="A3698">
        <v>3696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171"/>
        <v>0</v>
      </c>
      <c r="O3698" t="s">
        <v>8269</v>
      </c>
      <c r="P3698">
        <f t="shared" si="172"/>
        <v>1</v>
      </c>
      <c r="Q3698" s="11" t="s">
        <v>8324</v>
      </c>
      <c r="R3698" t="s">
        <v>8327</v>
      </c>
      <c r="S3698" s="16">
        <f t="shared" si="173"/>
        <v>42059.270023148143</v>
      </c>
    </row>
    <row r="3699" spans="1:19" ht="48" x14ac:dyDescent="0.2">
      <c r="A3699">
        <v>3697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171"/>
        <v>0</v>
      </c>
      <c r="O3699" t="s">
        <v>8269</v>
      </c>
      <c r="P3699">
        <f t="shared" si="172"/>
        <v>1</v>
      </c>
      <c r="Q3699" s="11" t="s">
        <v>8324</v>
      </c>
      <c r="R3699" t="s">
        <v>8327</v>
      </c>
      <c r="S3699" s="16">
        <f t="shared" si="173"/>
        <v>42415.168564814812</v>
      </c>
    </row>
    <row r="3700" spans="1:19" ht="48" x14ac:dyDescent="0.2">
      <c r="A3700">
        <v>3698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171"/>
        <v>0</v>
      </c>
      <c r="O3700" t="s">
        <v>8269</v>
      </c>
      <c r="P3700">
        <f t="shared" si="172"/>
        <v>1</v>
      </c>
      <c r="Q3700" s="11" t="s">
        <v>8324</v>
      </c>
      <c r="R3700" t="s">
        <v>8327</v>
      </c>
      <c r="S3700" s="16">
        <f t="shared" si="173"/>
        <v>42433.825717592597</v>
      </c>
    </row>
    <row r="3701" spans="1:19" ht="16" x14ac:dyDescent="0.2">
      <c r="A3701">
        <v>3699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171"/>
        <v>0</v>
      </c>
      <c r="O3701" t="s">
        <v>8269</v>
      </c>
      <c r="P3701">
        <f t="shared" si="172"/>
        <v>1</v>
      </c>
      <c r="Q3701" s="11" t="s">
        <v>8324</v>
      </c>
      <c r="R3701" t="s">
        <v>8327</v>
      </c>
      <c r="S3701" s="16">
        <f t="shared" si="173"/>
        <v>41890.16269675926</v>
      </c>
    </row>
    <row r="3702" spans="1:19" ht="48" x14ac:dyDescent="0.2">
      <c r="A3702">
        <v>3700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171"/>
        <v>0</v>
      </c>
      <c r="O3702" t="s">
        <v>8269</v>
      </c>
      <c r="P3702">
        <f t="shared" si="172"/>
        <v>1</v>
      </c>
      <c r="Q3702" s="11" t="s">
        <v>8324</v>
      </c>
      <c r="R3702" t="s">
        <v>8327</v>
      </c>
      <c r="S3702" s="16">
        <f t="shared" si="173"/>
        <v>42174.780821759254</v>
      </c>
    </row>
    <row r="3703" spans="1:19" ht="48" x14ac:dyDescent="0.2">
      <c r="A3703">
        <v>3701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171"/>
        <v>0</v>
      </c>
      <c r="O3703" t="s">
        <v>8269</v>
      </c>
      <c r="P3703">
        <f t="shared" si="172"/>
        <v>1</v>
      </c>
      <c r="Q3703" s="11" t="s">
        <v>8324</v>
      </c>
      <c r="R3703" t="s">
        <v>8327</v>
      </c>
      <c r="S3703" s="16">
        <f t="shared" si="173"/>
        <v>41842.201261574075</v>
      </c>
    </row>
    <row r="3704" spans="1:19" ht="48" x14ac:dyDescent="0.2">
      <c r="A3704">
        <v>3702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171"/>
        <v>0</v>
      </c>
      <c r="O3704" t="s">
        <v>8269</v>
      </c>
      <c r="P3704">
        <f t="shared" si="172"/>
        <v>1</v>
      </c>
      <c r="Q3704" s="11" t="s">
        <v>8324</v>
      </c>
      <c r="R3704" t="s">
        <v>8327</v>
      </c>
      <c r="S3704" s="16">
        <f t="shared" si="173"/>
        <v>41905.636469907404</v>
      </c>
    </row>
    <row r="3705" spans="1:19" ht="48" x14ac:dyDescent="0.2">
      <c r="A3705">
        <v>3703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171"/>
        <v>0</v>
      </c>
      <c r="O3705" t="s">
        <v>8269</v>
      </c>
      <c r="P3705">
        <f t="shared" si="172"/>
        <v>1</v>
      </c>
      <c r="Q3705" s="11" t="s">
        <v>8324</v>
      </c>
      <c r="R3705" t="s">
        <v>8327</v>
      </c>
      <c r="S3705" s="16">
        <f t="shared" si="173"/>
        <v>42400.946597222224</v>
      </c>
    </row>
    <row r="3706" spans="1:19" ht="32" x14ac:dyDescent="0.2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171"/>
        <v>0</v>
      </c>
      <c r="O3706" t="s">
        <v>8265</v>
      </c>
      <c r="P3706">
        <f t="shared" si="172"/>
        <v>0</v>
      </c>
      <c r="Q3706" s="11" t="s">
        <v>8322</v>
      </c>
      <c r="R3706" t="s">
        <v>8338</v>
      </c>
      <c r="S3706" s="16">
        <f t="shared" si="173"/>
        <v>42593.431793981479</v>
      </c>
    </row>
    <row r="3707" spans="1:19" ht="48" x14ac:dyDescent="0.2">
      <c r="A3707">
        <v>3705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171"/>
        <v>0</v>
      </c>
      <c r="O3707" t="s">
        <v>8265</v>
      </c>
      <c r="P3707">
        <f t="shared" si="172"/>
        <v>0</v>
      </c>
      <c r="Q3707" s="11" t="s">
        <v>8322</v>
      </c>
      <c r="R3707" t="s">
        <v>8338</v>
      </c>
      <c r="S3707" s="16">
        <f t="shared" si="173"/>
        <v>42114.928726851853</v>
      </c>
    </row>
    <row r="3708" spans="1:19" ht="48" x14ac:dyDescent="0.2">
      <c r="A3708">
        <v>3706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171"/>
        <v>0</v>
      </c>
      <c r="O3708" t="s">
        <v>8265</v>
      </c>
      <c r="P3708">
        <f t="shared" si="172"/>
        <v>0</v>
      </c>
      <c r="Q3708" s="11" t="s">
        <v>8322</v>
      </c>
      <c r="R3708" t="s">
        <v>8338</v>
      </c>
      <c r="S3708" s="16">
        <f t="shared" si="173"/>
        <v>41882.937303240738</v>
      </c>
    </row>
    <row r="3709" spans="1:19" ht="48" x14ac:dyDescent="0.2">
      <c r="A3709">
        <v>3707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171"/>
        <v>0</v>
      </c>
      <c r="O3709" t="s">
        <v>8265</v>
      </c>
      <c r="P3709">
        <f t="shared" si="172"/>
        <v>0</v>
      </c>
      <c r="Q3709" s="11" t="s">
        <v>8322</v>
      </c>
      <c r="R3709" t="s">
        <v>8338</v>
      </c>
      <c r="S3709" s="16">
        <f t="shared" si="173"/>
        <v>41778.915416666663</v>
      </c>
    </row>
    <row r="3710" spans="1:19" ht="16" x14ac:dyDescent="0.2">
      <c r="A3710">
        <v>3708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171"/>
        <v>0</v>
      </c>
      <c r="O3710" t="s">
        <v>8265</v>
      </c>
      <c r="P3710">
        <f t="shared" si="172"/>
        <v>0</v>
      </c>
      <c r="Q3710" s="11" t="s">
        <v>8322</v>
      </c>
      <c r="R3710" t="s">
        <v>8338</v>
      </c>
      <c r="S3710" s="16">
        <f t="shared" si="173"/>
        <v>42541.837511574078</v>
      </c>
    </row>
    <row r="3711" spans="1:19" ht="32" x14ac:dyDescent="0.2">
      <c r="A3711">
        <v>3709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171"/>
        <v>0</v>
      </c>
      <c r="O3711" t="s">
        <v>8265</v>
      </c>
      <c r="P3711">
        <f t="shared" si="172"/>
        <v>0</v>
      </c>
      <c r="Q3711" s="11" t="s">
        <v>8322</v>
      </c>
      <c r="R3711" t="s">
        <v>8338</v>
      </c>
      <c r="S3711" s="16">
        <f t="shared" si="173"/>
        <v>42491.80768518518</v>
      </c>
    </row>
    <row r="3712" spans="1:19" ht="16" x14ac:dyDescent="0.2">
      <c r="A3712">
        <v>3710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171"/>
        <v>0</v>
      </c>
      <c r="O3712" t="s">
        <v>8265</v>
      </c>
      <c r="P3712">
        <f t="shared" si="172"/>
        <v>0</v>
      </c>
      <c r="Q3712" s="11" t="s">
        <v>8322</v>
      </c>
      <c r="R3712" t="s">
        <v>8338</v>
      </c>
      <c r="S3712" s="16">
        <f t="shared" si="173"/>
        <v>42221.909930555557</v>
      </c>
    </row>
    <row r="3713" spans="1:19" ht="48" x14ac:dyDescent="0.2">
      <c r="A3713">
        <v>3711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171"/>
        <v>0</v>
      </c>
      <c r="O3713" t="s">
        <v>8265</v>
      </c>
      <c r="P3713">
        <f t="shared" si="172"/>
        <v>0</v>
      </c>
      <c r="Q3713" s="11" t="s">
        <v>8322</v>
      </c>
      <c r="R3713" t="s">
        <v>8338</v>
      </c>
      <c r="S3713" s="16">
        <f t="shared" si="173"/>
        <v>42096.410115740742</v>
      </c>
    </row>
    <row r="3714" spans="1:19" ht="48" x14ac:dyDescent="0.2">
      <c r="A3714">
        <v>3712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174" xml:space="preserve"> ROUND(E3714/D3714*100,0)</f>
        <v>0</v>
      </c>
      <c r="O3714" t="s">
        <v>8265</v>
      </c>
      <c r="P3714">
        <f t="shared" ref="P3714:P3777" si="175">IFERROR(ROUND(E3714/L3714,2),0)</f>
        <v>0</v>
      </c>
      <c r="Q3714" s="11" t="s">
        <v>8322</v>
      </c>
      <c r="R3714" t="s">
        <v>8338</v>
      </c>
      <c r="S3714" s="16">
        <f t="shared" ref="S3714:S3777" si="176">(((J3714/60)/60)/24)+DATE(1970,1,1)</f>
        <v>42239.573993055557</v>
      </c>
    </row>
    <row r="3715" spans="1:19" ht="48" x14ac:dyDescent="0.2">
      <c r="A3715">
        <v>3713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174"/>
        <v>0</v>
      </c>
      <c r="O3715" t="s">
        <v>8265</v>
      </c>
      <c r="P3715">
        <f t="shared" si="175"/>
        <v>0</v>
      </c>
      <c r="Q3715" s="11" t="s">
        <v>8322</v>
      </c>
      <c r="R3715" t="s">
        <v>8338</v>
      </c>
      <c r="S3715" s="16">
        <f t="shared" si="176"/>
        <v>42053.198287037041</v>
      </c>
    </row>
    <row r="3716" spans="1:19" ht="48" x14ac:dyDescent="0.2">
      <c r="A3716">
        <v>3714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174"/>
        <v>0</v>
      </c>
      <c r="O3716" t="s">
        <v>8265</v>
      </c>
      <c r="P3716">
        <f t="shared" si="175"/>
        <v>0</v>
      </c>
      <c r="Q3716" s="11" t="s">
        <v>8322</v>
      </c>
      <c r="R3716" t="s">
        <v>8338</v>
      </c>
      <c r="S3716" s="16">
        <f t="shared" si="176"/>
        <v>42559.064143518524</v>
      </c>
    </row>
    <row r="3717" spans="1:19" ht="32" x14ac:dyDescent="0.2">
      <c r="A3717">
        <v>3715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174"/>
        <v>0</v>
      </c>
      <c r="O3717" t="s">
        <v>8265</v>
      </c>
      <c r="P3717">
        <f t="shared" si="175"/>
        <v>0</v>
      </c>
      <c r="Q3717" s="11" t="s">
        <v>8322</v>
      </c>
      <c r="R3717" t="s">
        <v>8338</v>
      </c>
      <c r="S3717" s="16">
        <f t="shared" si="176"/>
        <v>41969.767824074079</v>
      </c>
    </row>
    <row r="3718" spans="1:19" ht="48" x14ac:dyDescent="0.2">
      <c r="A3718">
        <v>3716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174"/>
        <v>0</v>
      </c>
      <c r="O3718" t="s">
        <v>8265</v>
      </c>
      <c r="P3718">
        <f t="shared" si="175"/>
        <v>0</v>
      </c>
      <c r="Q3718" s="11" t="s">
        <v>8322</v>
      </c>
      <c r="R3718" t="s">
        <v>8338</v>
      </c>
      <c r="S3718" s="16">
        <f t="shared" si="176"/>
        <v>41904.07671296296</v>
      </c>
    </row>
    <row r="3719" spans="1:19" ht="48" x14ac:dyDescent="0.2">
      <c r="A3719">
        <v>3717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174"/>
        <v>0</v>
      </c>
      <c r="O3719" t="s">
        <v>8266</v>
      </c>
      <c r="P3719">
        <f t="shared" si="175"/>
        <v>0</v>
      </c>
      <c r="Q3719" s="11" t="s">
        <v>8322</v>
      </c>
      <c r="R3719" t="s">
        <v>8326</v>
      </c>
      <c r="S3719" s="16">
        <f t="shared" si="176"/>
        <v>42171.913090277783</v>
      </c>
    </row>
    <row r="3720" spans="1:19" ht="64" x14ac:dyDescent="0.2">
      <c r="A3720">
        <v>3718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174"/>
        <v>0</v>
      </c>
      <c r="O3720" t="s">
        <v>8266</v>
      </c>
      <c r="P3720">
        <f t="shared" si="175"/>
        <v>0</v>
      </c>
      <c r="Q3720" s="11" t="s">
        <v>8322</v>
      </c>
      <c r="R3720" t="s">
        <v>8326</v>
      </c>
      <c r="S3720" s="16">
        <f t="shared" si="176"/>
        <v>42243.961273148147</v>
      </c>
    </row>
    <row r="3721" spans="1:19" ht="32" x14ac:dyDescent="0.2">
      <c r="A3721">
        <v>3719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174"/>
        <v>0</v>
      </c>
      <c r="O3721" t="s">
        <v>8266</v>
      </c>
      <c r="P3721">
        <f t="shared" si="175"/>
        <v>0</v>
      </c>
      <c r="Q3721" s="11" t="s">
        <v>8322</v>
      </c>
      <c r="R3721" t="s">
        <v>8326</v>
      </c>
      <c r="S3721" s="16">
        <f t="shared" si="176"/>
        <v>42351.658842592587</v>
      </c>
    </row>
    <row r="3722" spans="1:19" ht="32" x14ac:dyDescent="0.2">
      <c r="A3722">
        <v>3720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174"/>
        <v>0</v>
      </c>
      <c r="O3722" t="s">
        <v>8266</v>
      </c>
      <c r="P3722">
        <f t="shared" si="175"/>
        <v>0</v>
      </c>
      <c r="Q3722" s="11" t="s">
        <v>8322</v>
      </c>
      <c r="R3722" t="s">
        <v>8326</v>
      </c>
      <c r="S3722" s="16">
        <f t="shared" si="176"/>
        <v>42047.394942129627</v>
      </c>
    </row>
    <row r="3723" spans="1:19" ht="48" x14ac:dyDescent="0.2">
      <c r="A3723">
        <v>3721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174"/>
        <v>0</v>
      </c>
      <c r="O3723" t="s">
        <v>8266</v>
      </c>
      <c r="P3723">
        <f t="shared" si="175"/>
        <v>0</v>
      </c>
      <c r="Q3723" s="11" t="s">
        <v>8322</v>
      </c>
      <c r="R3723" t="s">
        <v>8326</v>
      </c>
      <c r="S3723" s="16">
        <f t="shared" si="176"/>
        <v>42033.573009259257</v>
      </c>
    </row>
    <row r="3724" spans="1:19" ht="48" x14ac:dyDescent="0.2">
      <c r="A3724">
        <v>3722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174"/>
        <v>0</v>
      </c>
      <c r="O3724" t="s">
        <v>8266</v>
      </c>
      <c r="P3724">
        <f t="shared" si="175"/>
        <v>0</v>
      </c>
      <c r="Q3724" s="11" t="s">
        <v>8322</v>
      </c>
      <c r="R3724" t="s">
        <v>8326</v>
      </c>
      <c r="S3724" s="16">
        <f t="shared" si="176"/>
        <v>42072.758981481486</v>
      </c>
    </row>
    <row r="3725" spans="1:19" ht="48" x14ac:dyDescent="0.2">
      <c r="A3725">
        <v>3723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174"/>
        <v>0</v>
      </c>
      <c r="O3725" t="s">
        <v>8266</v>
      </c>
      <c r="P3725">
        <f t="shared" si="175"/>
        <v>0</v>
      </c>
      <c r="Q3725" s="11" t="s">
        <v>8322</v>
      </c>
      <c r="R3725" t="s">
        <v>8326</v>
      </c>
      <c r="S3725" s="16">
        <f t="shared" si="176"/>
        <v>42191.824062500003</v>
      </c>
    </row>
    <row r="3726" spans="1:19" ht="32" x14ac:dyDescent="0.2">
      <c r="A3726">
        <v>3724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174"/>
        <v>0</v>
      </c>
      <c r="O3726" t="s">
        <v>8266</v>
      </c>
      <c r="P3726">
        <f t="shared" si="175"/>
        <v>0</v>
      </c>
      <c r="Q3726" s="11" t="s">
        <v>8322</v>
      </c>
      <c r="R3726" t="s">
        <v>8326</v>
      </c>
      <c r="S3726" s="16">
        <f t="shared" si="176"/>
        <v>42304.955381944441</v>
      </c>
    </row>
    <row r="3727" spans="1:19" ht="48" x14ac:dyDescent="0.2">
      <c r="A3727">
        <v>3725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174"/>
        <v>0</v>
      </c>
      <c r="O3727" t="s">
        <v>8266</v>
      </c>
      <c r="P3727">
        <f t="shared" si="175"/>
        <v>0</v>
      </c>
      <c r="Q3727" s="11" t="s">
        <v>8322</v>
      </c>
      <c r="R3727" t="s">
        <v>8326</v>
      </c>
      <c r="S3727" s="16">
        <f t="shared" si="176"/>
        <v>42712.011944444443</v>
      </c>
    </row>
    <row r="3728" spans="1:19" ht="48" x14ac:dyDescent="0.2">
      <c r="A3728">
        <v>3726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174"/>
        <v>0</v>
      </c>
      <c r="O3728" t="s">
        <v>8266</v>
      </c>
      <c r="P3728">
        <f t="shared" si="175"/>
        <v>0</v>
      </c>
      <c r="Q3728" s="11" t="s">
        <v>8322</v>
      </c>
      <c r="R3728" t="s">
        <v>8326</v>
      </c>
      <c r="S3728" s="16">
        <f t="shared" si="176"/>
        <v>42767.812893518523</v>
      </c>
    </row>
    <row r="3729" spans="1:19" ht="48" x14ac:dyDescent="0.2">
      <c r="A3729">
        <v>3727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174"/>
        <v>0</v>
      </c>
      <c r="O3729" t="s">
        <v>8266</v>
      </c>
      <c r="P3729">
        <f t="shared" si="175"/>
        <v>0</v>
      </c>
      <c r="Q3729" s="11" t="s">
        <v>8322</v>
      </c>
      <c r="R3729" t="s">
        <v>8326</v>
      </c>
      <c r="S3729" s="16">
        <f t="shared" si="176"/>
        <v>41857.18304398148</v>
      </c>
    </row>
    <row r="3730" spans="1:19" ht="48" x14ac:dyDescent="0.2">
      <c r="A3730">
        <v>3728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174"/>
        <v>0</v>
      </c>
      <c r="O3730" t="s">
        <v>8266</v>
      </c>
      <c r="P3730">
        <f t="shared" si="175"/>
        <v>0</v>
      </c>
      <c r="Q3730" s="11" t="s">
        <v>8322</v>
      </c>
      <c r="R3730" t="s">
        <v>8326</v>
      </c>
      <c r="S3730" s="16">
        <f t="shared" si="176"/>
        <v>41911.934791666667</v>
      </c>
    </row>
    <row r="3731" spans="1:19" ht="48" x14ac:dyDescent="0.2">
      <c r="A3731">
        <v>3729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174"/>
        <v>0</v>
      </c>
      <c r="O3731" t="s">
        <v>8266</v>
      </c>
      <c r="P3731">
        <f t="shared" si="175"/>
        <v>0</v>
      </c>
      <c r="Q3731" s="11" t="s">
        <v>8322</v>
      </c>
      <c r="R3731" t="s">
        <v>8326</v>
      </c>
      <c r="S3731" s="16">
        <f t="shared" si="176"/>
        <v>42135.67050925926</v>
      </c>
    </row>
    <row r="3732" spans="1:19" ht="48" x14ac:dyDescent="0.2">
      <c r="A3732">
        <v>3730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174"/>
        <v>0</v>
      </c>
      <c r="O3732" t="s">
        <v>8266</v>
      </c>
      <c r="P3732">
        <f t="shared" si="175"/>
        <v>0</v>
      </c>
      <c r="Q3732" s="11" t="s">
        <v>8322</v>
      </c>
      <c r="R3732" t="s">
        <v>8326</v>
      </c>
      <c r="S3732" s="16">
        <f t="shared" si="176"/>
        <v>42584.123865740738</v>
      </c>
    </row>
    <row r="3733" spans="1:19" ht="16" x14ac:dyDescent="0.2">
      <c r="A3733">
        <v>3731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174"/>
        <v>0</v>
      </c>
      <c r="O3733" t="s">
        <v>8266</v>
      </c>
      <c r="P3733">
        <f t="shared" si="175"/>
        <v>0</v>
      </c>
      <c r="Q3733" s="11" t="s">
        <v>8322</v>
      </c>
      <c r="R3733" t="s">
        <v>8326</v>
      </c>
      <c r="S3733" s="16">
        <f t="shared" si="176"/>
        <v>42255.927824074075</v>
      </c>
    </row>
    <row r="3734" spans="1:19" ht="48" x14ac:dyDescent="0.2">
      <c r="A3734">
        <v>3732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174"/>
        <v>0</v>
      </c>
      <c r="O3734" t="s">
        <v>8266</v>
      </c>
      <c r="P3734">
        <f t="shared" si="175"/>
        <v>0</v>
      </c>
      <c r="Q3734" s="11" t="s">
        <v>8322</v>
      </c>
      <c r="R3734" t="s">
        <v>8326</v>
      </c>
      <c r="S3734" s="16">
        <f t="shared" si="176"/>
        <v>42567.004432870366</v>
      </c>
    </row>
    <row r="3735" spans="1:19" ht="48" x14ac:dyDescent="0.2">
      <c r="A3735">
        <v>3733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174"/>
        <v>0</v>
      </c>
      <c r="O3735" t="s">
        <v>8266</v>
      </c>
      <c r="P3735">
        <f t="shared" si="175"/>
        <v>0</v>
      </c>
      <c r="Q3735" s="11" t="s">
        <v>8322</v>
      </c>
      <c r="R3735" t="s">
        <v>8326</v>
      </c>
      <c r="S3735" s="16">
        <f t="shared" si="176"/>
        <v>41959.369988425926</v>
      </c>
    </row>
    <row r="3736" spans="1:19" ht="48" x14ac:dyDescent="0.2">
      <c r="A3736">
        <v>3734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174"/>
        <v>0</v>
      </c>
      <c r="O3736" t="s">
        <v>8266</v>
      </c>
      <c r="P3736">
        <f t="shared" si="175"/>
        <v>0</v>
      </c>
      <c r="Q3736" s="11" t="s">
        <v>8322</v>
      </c>
      <c r="R3736" t="s">
        <v>8326</v>
      </c>
      <c r="S3736" s="16">
        <f t="shared" si="176"/>
        <v>42165.922858796301</v>
      </c>
    </row>
    <row r="3737" spans="1:19" ht="16" x14ac:dyDescent="0.2">
      <c r="A3737">
        <v>3735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174"/>
        <v>0</v>
      </c>
      <c r="O3737" t="s">
        <v>8266</v>
      </c>
      <c r="P3737">
        <f t="shared" si="175"/>
        <v>0</v>
      </c>
      <c r="Q3737" s="11" t="s">
        <v>8322</v>
      </c>
      <c r="R3737" t="s">
        <v>8326</v>
      </c>
      <c r="S3737" s="16">
        <f t="shared" si="176"/>
        <v>42031.837546296301</v>
      </c>
    </row>
    <row r="3738" spans="1:19" ht="48" x14ac:dyDescent="0.2">
      <c r="A3738">
        <v>3736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174"/>
        <v>0</v>
      </c>
      <c r="O3738" t="s">
        <v>8266</v>
      </c>
      <c r="P3738">
        <f t="shared" si="175"/>
        <v>0</v>
      </c>
      <c r="Q3738" s="11" t="s">
        <v>8322</v>
      </c>
      <c r="R3738" t="s">
        <v>8326</v>
      </c>
      <c r="S3738" s="16">
        <f t="shared" si="176"/>
        <v>42482.048032407409</v>
      </c>
    </row>
    <row r="3739" spans="1:19" ht="48" x14ac:dyDescent="0.2">
      <c r="A3739">
        <v>3737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174"/>
        <v>0</v>
      </c>
      <c r="O3739" t="s">
        <v>8266</v>
      </c>
      <c r="P3739">
        <f t="shared" si="175"/>
        <v>0</v>
      </c>
      <c r="Q3739" s="11" t="s">
        <v>8322</v>
      </c>
      <c r="R3739" t="s">
        <v>8326</v>
      </c>
      <c r="S3739" s="16">
        <f t="shared" si="176"/>
        <v>42135.235254629632</v>
      </c>
    </row>
    <row r="3740" spans="1:19" ht="48" x14ac:dyDescent="0.2">
      <c r="A3740">
        <v>3738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174"/>
        <v>0</v>
      </c>
      <c r="O3740" t="s">
        <v>8266</v>
      </c>
      <c r="P3740">
        <f t="shared" si="175"/>
        <v>0</v>
      </c>
      <c r="Q3740" s="11" t="s">
        <v>8322</v>
      </c>
      <c r="R3740" t="s">
        <v>8326</v>
      </c>
      <c r="S3740" s="16">
        <f t="shared" si="176"/>
        <v>42438.961273148147</v>
      </c>
    </row>
    <row r="3741" spans="1:19" ht="48" x14ac:dyDescent="0.2">
      <c r="A3741">
        <v>3739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174"/>
        <v>0</v>
      </c>
      <c r="O3741" t="s">
        <v>8266</v>
      </c>
      <c r="P3741">
        <f t="shared" si="175"/>
        <v>0</v>
      </c>
      <c r="Q3741" s="11" t="s">
        <v>8322</v>
      </c>
      <c r="R3741" t="s">
        <v>8326</v>
      </c>
      <c r="S3741" s="16">
        <f t="shared" si="176"/>
        <v>42164.893993055557</v>
      </c>
    </row>
    <row r="3742" spans="1:19" ht="32" x14ac:dyDescent="0.2">
      <c r="A3742">
        <v>3740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174"/>
        <v>0</v>
      </c>
      <c r="O3742" t="s">
        <v>8266</v>
      </c>
      <c r="P3742">
        <f t="shared" si="175"/>
        <v>0</v>
      </c>
      <c r="Q3742" s="11" t="s">
        <v>8322</v>
      </c>
      <c r="R3742" t="s">
        <v>8326</v>
      </c>
      <c r="S3742" s="16">
        <f t="shared" si="176"/>
        <v>42096.686400462961</v>
      </c>
    </row>
    <row r="3743" spans="1:19" ht="48" x14ac:dyDescent="0.2">
      <c r="A3743">
        <v>3741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174"/>
        <v>0</v>
      </c>
      <c r="O3743" t="s">
        <v>8266</v>
      </c>
      <c r="P3743">
        <f t="shared" si="175"/>
        <v>0</v>
      </c>
      <c r="Q3743" s="11" t="s">
        <v>8322</v>
      </c>
      <c r="R3743" t="s">
        <v>8326</v>
      </c>
      <c r="S3743" s="16">
        <f t="shared" si="176"/>
        <v>42383.933993055558</v>
      </c>
    </row>
    <row r="3744" spans="1:19" ht="48" x14ac:dyDescent="0.2">
      <c r="A3744">
        <v>3742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174"/>
        <v>0</v>
      </c>
      <c r="O3744" t="s">
        <v>8266</v>
      </c>
      <c r="P3744">
        <f t="shared" si="175"/>
        <v>0</v>
      </c>
      <c r="Q3744" s="11" t="s">
        <v>8322</v>
      </c>
      <c r="R3744" t="s">
        <v>8326</v>
      </c>
      <c r="S3744" s="16">
        <f t="shared" si="176"/>
        <v>42341.958923611113</v>
      </c>
    </row>
    <row r="3745" spans="1:19" ht="48" x14ac:dyDescent="0.2">
      <c r="A3745">
        <v>3743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174"/>
        <v>0</v>
      </c>
      <c r="O3745" t="s">
        <v>8266</v>
      </c>
      <c r="P3745">
        <f t="shared" si="175"/>
        <v>0</v>
      </c>
      <c r="Q3745" s="11" t="s">
        <v>8322</v>
      </c>
      <c r="R3745" t="s">
        <v>8326</v>
      </c>
      <c r="S3745" s="16">
        <f t="shared" si="176"/>
        <v>42612.911712962959</v>
      </c>
    </row>
    <row r="3746" spans="1:19" ht="32" x14ac:dyDescent="0.2">
      <c r="A3746">
        <v>3744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174"/>
        <v>0</v>
      </c>
      <c r="O3746" t="s">
        <v>8266</v>
      </c>
      <c r="P3746">
        <f t="shared" si="175"/>
        <v>0</v>
      </c>
      <c r="Q3746" s="11" t="s">
        <v>8322</v>
      </c>
      <c r="R3746" t="s">
        <v>8326</v>
      </c>
      <c r="S3746" s="16">
        <f t="shared" si="176"/>
        <v>42164.908530092594</v>
      </c>
    </row>
    <row r="3747" spans="1:19" ht="48" x14ac:dyDescent="0.2">
      <c r="A3747">
        <v>3745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174"/>
        <v>0</v>
      </c>
      <c r="O3747" t="s">
        <v>8266</v>
      </c>
      <c r="P3747">
        <f t="shared" si="175"/>
        <v>0</v>
      </c>
      <c r="Q3747" s="11" t="s">
        <v>8322</v>
      </c>
      <c r="R3747" t="s">
        <v>8326</v>
      </c>
      <c r="S3747" s="16">
        <f t="shared" si="176"/>
        <v>42321.08447916666</v>
      </c>
    </row>
    <row r="3748" spans="1:19" ht="48" x14ac:dyDescent="0.2">
      <c r="A3748">
        <v>3746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174"/>
        <v>0</v>
      </c>
      <c r="O3748" t="s">
        <v>8266</v>
      </c>
      <c r="P3748">
        <f t="shared" si="175"/>
        <v>0</v>
      </c>
      <c r="Q3748" s="11" t="s">
        <v>8322</v>
      </c>
      <c r="R3748" t="s">
        <v>8326</v>
      </c>
      <c r="S3748" s="16">
        <f t="shared" si="176"/>
        <v>42713.962499999994</v>
      </c>
    </row>
    <row r="3749" spans="1:19" ht="48" x14ac:dyDescent="0.2">
      <c r="A3749">
        <v>3747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174"/>
        <v>0</v>
      </c>
      <c r="O3749" t="s">
        <v>8268</v>
      </c>
      <c r="P3749">
        <f t="shared" si="175"/>
        <v>0</v>
      </c>
      <c r="Q3749" s="11" t="s">
        <v>8322</v>
      </c>
      <c r="R3749" t="s">
        <v>8340</v>
      </c>
      <c r="S3749" s="16">
        <f t="shared" si="176"/>
        <v>42285.909027777772</v>
      </c>
    </row>
    <row r="3750" spans="1:19" ht="48" x14ac:dyDescent="0.2">
      <c r="A3750">
        <v>3748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174"/>
        <v>0</v>
      </c>
      <c r="O3750" t="s">
        <v>8268</v>
      </c>
      <c r="P3750">
        <f t="shared" si="175"/>
        <v>0</v>
      </c>
      <c r="Q3750" s="11" t="s">
        <v>8322</v>
      </c>
      <c r="R3750" t="s">
        <v>8340</v>
      </c>
      <c r="S3750" s="16">
        <f t="shared" si="176"/>
        <v>40070.901412037041</v>
      </c>
    </row>
    <row r="3751" spans="1:19" ht="64" x14ac:dyDescent="0.2">
      <c r="A3751">
        <v>3749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174"/>
        <v>0</v>
      </c>
      <c r="O3751" t="s">
        <v>8268</v>
      </c>
      <c r="P3751">
        <f t="shared" si="175"/>
        <v>0</v>
      </c>
      <c r="Q3751" s="11" t="s">
        <v>8322</v>
      </c>
      <c r="R3751" t="s">
        <v>8340</v>
      </c>
      <c r="S3751" s="16">
        <f t="shared" si="176"/>
        <v>42228.629884259266</v>
      </c>
    </row>
    <row r="3752" spans="1:19" ht="48" x14ac:dyDescent="0.2">
      <c r="A3752">
        <v>3750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174"/>
        <v>0</v>
      </c>
      <c r="O3752" t="s">
        <v>8268</v>
      </c>
      <c r="P3752">
        <f t="shared" si="175"/>
        <v>0</v>
      </c>
      <c r="Q3752" s="11" t="s">
        <v>8322</v>
      </c>
      <c r="R3752" t="s">
        <v>8340</v>
      </c>
      <c r="S3752" s="16">
        <f t="shared" si="176"/>
        <v>41456.36241898148</v>
      </c>
    </row>
    <row r="3753" spans="1:19" ht="48" x14ac:dyDescent="0.2">
      <c r="A3753">
        <v>3751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174"/>
        <v>0</v>
      </c>
      <c r="O3753" t="s">
        <v>8268</v>
      </c>
      <c r="P3753">
        <f t="shared" si="175"/>
        <v>0</v>
      </c>
      <c r="Q3753" s="11" t="s">
        <v>8322</v>
      </c>
      <c r="R3753" t="s">
        <v>8340</v>
      </c>
      <c r="S3753" s="16">
        <f t="shared" si="176"/>
        <v>42591.31858796296</v>
      </c>
    </row>
    <row r="3754" spans="1:19" ht="48" x14ac:dyDescent="0.2">
      <c r="A3754">
        <v>3752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174"/>
        <v>0</v>
      </c>
      <c r="O3754" t="s">
        <v>8268</v>
      </c>
      <c r="P3754">
        <f t="shared" si="175"/>
        <v>0</v>
      </c>
      <c r="Q3754" s="11" t="s">
        <v>8322</v>
      </c>
      <c r="R3754" t="s">
        <v>8340</v>
      </c>
      <c r="S3754" s="16">
        <f t="shared" si="176"/>
        <v>41919.761782407404</v>
      </c>
    </row>
    <row r="3755" spans="1:19" ht="48" x14ac:dyDescent="0.2">
      <c r="A3755">
        <v>3753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174"/>
        <v>0</v>
      </c>
      <c r="O3755" t="s">
        <v>8268</v>
      </c>
      <c r="P3755">
        <f t="shared" si="175"/>
        <v>0</v>
      </c>
      <c r="Q3755" s="11" t="s">
        <v>8322</v>
      </c>
      <c r="R3755" t="s">
        <v>8340</v>
      </c>
      <c r="S3755" s="16">
        <f t="shared" si="176"/>
        <v>41550.793935185182</v>
      </c>
    </row>
    <row r="3756" spans="1:19" ht="48" x14ac:dyDescent="0.2">
      <c r="A3756">
        <v>3754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174"/>
        <v>0</v>
      </c>
      <c r="O3756" t="s">
        <v>8268</v>
      </c>
      <c r="P3756">
        <f t="shared" si="175"/>
        <v>0</v>
      </c>
      <c r="Q3756" s="11" t="s">
        <v>8322</v>
      </c>
      <c r="R3756" t="s">
        <v>8340</v>
      </c>
      <c r="S3756" s="16">
        <f t="shared" si="176"/>
        <v>41634.715173611112</v>
      </c>
    </row>
    <row r="3757" spans="1:19" ht="48" x14ac:dyDescent="0.2">
      <c r="A3757">
        <v>3755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174"/>
        <v>0</v>
      </c>
      <c r="O3757" t="s">
        <v>8268</v>
      </c>
      <c r="P3757">
        <f t="shared" si="175"/>
        <v>0</v>
      </c>
      <c r="Q3757" s="11" t="s">
        <v>8322</v>
      </c>
      <c r="R3757" t="s">
        <v>8340</v>
      </c>
      <c r="S3757" s="16">
        <f t="shared" si="176"/>
        <v>41837.767500000002</v>
      </c>
    </row>
    <row r="3758" spans="1:19" ht="48" x14ac:dyDescent="0.2">
      <c r="A3758">
        <v>3756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174"/>
        <v>0</v>
      </c>
      <c r="O3758" t="s">
        <v>8268</v>
      </c>
      <c r="P3758">
        <f t="shared" si="175"/>
        <v>0</v>
      </c>
      <c r="Q3758" s="11" t="s">
        <v>8322</v>
      </c>
      <c r="R3758" t="s">
        <v>8340</v>
      </c>
      <c r="S3758" s="16">
        <f t="shared" si="176"/>
        <v>41407.84684027778</v>
      </c>
    </row>
    <row r="3759" spans="1:19" ht="48" x14ac:dyDescent="0.2">
      <c r="A3759">
        <v>3757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174"/>
        <v>0</v>
      </c>
      <c r="O3759" t="s">
        <v>8268</v>
      </c>
      <c r="P3759">
        <f t="shared" si="175"/>
        <v>0</v>
      </c>
      <c r="Q3759" s="11" t="s">
        <v>8322</v>
      </c>
      <c r="R3759" t="s">
        <v>8340</v>
      </c>
      <c r="S3759" s="16">
        <f t="shared" si="176"/>
        <v>40705.126631944448</v>
      </c>
    </row>
    <row r="3760" spans="1:19" ht="48" x14ac:dyDescent="0.2">
      <c r="A3760">
        <v>3758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174"/>
        <v>0</v>
      </c>
      <c r="O3760" t="s">
        <v>8268</v>
      </c>
      <c r="P3760">
        <f t="shared" si="175"/>
        <v>0</v>
      </c>
      <c r="Q3760" s="11" t="s">
        <v>8322</v>
      </c>
      <c r="R3760" t="s">
        <v>8340</v>
      </c>
      <c r="S3760" s="16">
        <f t="shared" si="176"/>
        <v>41041.167627314811</v>
      </c>
    </row>
    <row r="3761" spans="1:19" ht="32" x14ac:dyDescent="0.2">
      <c r="A3761">
        <v>3759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174"/>
        <v>0</v>
      </c>
      <c r="O3761" t="s">
        <v>8268</v>
      </c>
      <c r="P3761">
        <f t="shared" si="175"/>
        <v>0</v>
      </c>
      <c r="Q3761" s="11" t="s">
        <v>8322</v>
      </c>
      <c r="R3761" t="s">
        <v>8340</v>
      </c>
      <c r="S3761" s="16">
        <f t="shared" si="176"/>
        <v>41827.989861111113</v>
      </c>
    </row>
    <row r="3762" spans="1:19" ht="48" x14ac:dyDescent="0.2">
      <c r="A3762">
        <v>3760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174"/>
        <v>0</v>
      </c>
      <c r="O3762" t="s">
        <v>8268</v>
      </c>
      <c r="P3762">
        <f t="shared" si="175"/>
        <v>0</v>
      </c>
      <c r="Q3762" s="11" t="s">
        <v>8322</v>
      </c>
      <c r="R3762" t="s">
        <v>8340</v>
      </c>
      <c r="S3762" s="16">
        <f t="shared" si="176"/>
        <v>42100.086145833338</v>
      </c>
    </row>
    <row r="3763" spans="1:19" ht="48" x14ac:dyDescent="0.2">
      <c r="A3763">
        <v>3761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174"/>
        <v>0</v>
      </c>
      <c r="O3763" t="s">
        <v>8268</v>
      </c>
      <c r="P3763">
        <f t="shared" si="175"/>
        <v>0</v>
      </c>
      <c r="Q3763" s="11" t="s">
        <v>8322</v>
      </c>
      <c r="R3763" t="s">
        <v>8340</v>
      </c>
      <c r="S3763" s="16">
        <f t="shared" si="176"/>
        <v>40987.83488425926</v>
      </c>
    </row>
    <row r="3764" spans="1:19" ht="48" x14ac:dyDescent="0.2">
      <c r="A3764">
        <v>3762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174"/>
        <v>0</v>
      </c>
      <c r="O3764" t="s">
        <v>8268</v>
      </c>
      <c r="P3764">
        <f t="shared" si="175"/>
        <v>0</v>
      </c>
      <c r="Q3764" s="11" t="s">
        <v>8322</v>
      </c>
      <c r="R3764" t="s">
        <v>8340</v>
      </c>
      <c r="S3764" s="16">
        <f t="shared" si="176"/>
        <v>42065.910983796297</v>
      </c>
    </row>
    <row r="3765" spans="1:19" ht="48" x14ac:dyDescent="0.2">
      <c r="A3765">
        <v>3763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174"/>
        <v>0</v>
      </c>
      <c r="O3765" t="s">
        <v>8268</v>
      </c>
      <c r="P3765">
        <f t="shared" si="175"/>
        <v>0</v>
      </c>
      <c r="Q3765" s="11" t="s">
        <v>8322</v>
      </c>
      <c r="R3765" t="s">
        <v>8340</v>
      </c>
      <c r="S3765" s="16">
        <f t="shared" si="176"/>
        <v>42669.594837962963</v>
      </c>
    </row>
    <row r="3766" spans="1:19" ht="32" x14ac:dyDescent="0.2">
      <c r="A3766">
        <v>3764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174"/>
        <v>0</v>
      </c>
      <c r="O3766" t="s">
        <v>8268</v>
      </c>
      <c r="P3766">
        <f t="shared" si="175"/>
        <v>0</v>
      </c>
      <c r="Q3766" s="11" t="s">
        <v>8322</v>
      </c>
      <c r="R3766" t="s">
        <v>8340</v>
      </c>
      <c r="S3766" s="16">
        <f t="shared" si="176"/>
        <v>42714.054398148146</v>
      </c>
    </row>
    <row r="3767" spans="1:19" ht="16" x14ac:dyDescent="0.2">
      <c r="A3767">
        <v>3765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174"/>
        <v>0</v>
      </c>
      <c r="O3767" t="s">
        <v>8268</v>
      </c>
      <c r="P3767">
        <f t="shared" si="175"/>
        <v>0</v>
      </c>
      <c r="Q3767" s="11" t="s">
        <v>8322</v>
      </c>
      <c r="R3767" t="s">
        <v>8340</v>
      </c>
      <c r="S3767" s="16">
        <f t="shared" si="176"/>
        <v>41113.968576388892</v>
      </c>
    </row>
    <row r="3768" spans="1:19" ht="48" x14ac:dyDescent="0.2">
      <c r="A3768">
        <v>3766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174"/>
        <v>0</v>
      </c>
      <c r="O3768" t="s">
        <v>8268</v>
      </c>
      <c r="P3768">
        <f t="shared" si="175"/>
        <v>0</v>
      </c>
      <c r="Q3768" s="11" t="s">
        <v>8322</v>
      </c>
      <c r="R3768" t="s">
        <v>8340</v>
      </c>
      <c r="S3768" s="16">
        <f t="shared" si="176"/>
        <v>42366.982627314821</v>
      </c>
    </row>
    <row r="3769" spans="1:19" ht="48" x14ac:dyDescent="0.2">
      <c r="A3769">
        <v>3767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174"/>
        <v>0</v>
      </c>
      <c r="O3769" t="s">
        <v>8268</v>
      </c>
      <c r="P3769">
        <f t="shared" si="175"/>
        <v>0</v>
      </c>
      <c r="Q3769" s="11" t="s">
        <v>8322</v>
      </c>
      <c r="R3769" t="s">
        <v>8340</v>
      </c>
      <c r="S3769" s="16">
        <f t="shared" si="176"/>
        <v>42596.03506944445</v>
      </c>
    </row>
    <row r="3770" spans="1:19" ht="48" x14ac:dyDescent="0.2">
      <c r="A3770">
        <v>3768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174"/>
        <v>0</v>
      </c>
      <c r="O3770" t="s">
        <v>8268</v>
      </c>
      <c r="P3770">
        <f t="shared" si="175"/>
        <v>0</v>
      </c>
      <c r="Q3770" s="11" t="s">
        <v>8322</v>
      </c>
      <c r="R3770" t="s">
        <v>8340</v>
      </c>
      <c r="S3770" s="16">
        <f t="shared" si="176"/>
        <v>42114.726134259254</v>
      </c>
    </row>
    <row r="3771" spans="1:19" ht="48" x14ac:dyDescent="0.2">
      <c r="A3771">
        <v>3769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174"/>
        <v>0</v>
      </c>
      <c r="O3771" t="s">
        <v>8268</v>
      </c>
      <c r="P3771">
        <f t="shared" si="175"/>
        <v>0</v>
      </c>
      <c r="Q3771" s="11" t="s">
        <v>8322</v>
      </c>
      <c r="R3771" t="s">
        <v>8340</v>
      </c>
      <c r="S3771" s="16">
        <f t="shared" si="176"/>
        <v>42171.827604166669</v>
      </c>
    </row>
    <row r="3772" spans="1:19" ht="48" x14ac:dyDescent="0.2">
      <c r="A3772">
        <v>3770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174"/>
        <v>0</v>
      </c>
      <c r="O3772" t="s">
        <v>8268</v>
      </c>
      <c r="P3772">
        <f t="shared" si="175"/>
        <v>0</v>
      </c>
      <c r="Q3772" s="11" t="s">
        <v>8322</v>
      </c>
      <c r="R3772" t="s">
        <v>8340</v>
      </c>
      <c r="S3772" s="16">
        <f t="shared" si="176"/>
        <v>40703.234386574077</v>
      </c>
    </row>
    <row r="3773" spans="1:19" ht="48" x14ac:dyDescent="0.2">
      <c r="A3773">
        <v>3771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174"/>
        <v>0</v>
      </c>
      <c r="O3773" t="s">
        <v>8268</v>
      </c>
      <c r="P3773">
        <f t="shared" si="175"/>
        <v>0</v>
      </c>
      <c r="Q3773" s="11" t="s">
        <v>8322</v>
      </c>
      <c r="R3773" t="s">
        <v>8340</v>
      </c>
      <c r="S3773" s="16">
        <f t="shared" si="176"/>
        <v>42400.176377314812</v>
      </c>
    </row>
    <row r="3774" spans="1:19" ht="32" x14ac:dyDescent="0.2">
      <c r="A3774">
        <v>3772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174"/>
        <v>0</v>
      </c>
      <c r="O3774" t="s">
        <v>8268</v>
      </c>
      <c r="P3774">
        <f t="shared" si="175"/>
        <v>0</v>
      </c>
      <c r="Q3774" s="11" t="s">
        <v>8322</v>
      </c>
      <c r="R3774" t="s">
        <v>8340</v>
      </c>
      <c r="S3774" s="16">
        <f t="shared" si="176"/>
        <v>42091.778703703705</v>
      </c>
    </row>
    <row r="3775" spans="1:19" ht="48" x14ac:dyDescent="0.2">
      <c r="A3775">
        <v>3773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174"/>
        <v>0</v>
      </c>
      <c r="O3775" t="s">
        <v>8268</v>
      </c>
      <c r="P3775">
        <f t="shared" si="175"/>
        <v>0</v>
      </c>
      <c r="Q3775" s="11" t="s">
        <v>8322</v>
      </c>
      <c r="R3775" t="s">
        <v>8340</v>
      </c>
      <c r="S3775" s="16">
        <f t="shared" si="176"/>
        <v>42223.616018518514</v>
      </c>
    </row>
    <row r="3776" spans="1:19" ht="48" x14ac:dyDescent="0.2">
      <c r="A3776">
        <v>3774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174"/>
        <v>0</v>
      </c>
      <c r="O3776" t="s">
        <v>8270</v>
      </c>
      <c r="P3776">
        <f t="shared" si="175"/>
        <v>0</v>
      </c>
      <c r="Q3776" s="11" t="s">
        <v>8309</v>
      </c>
      <c r="R3776" t="s">
        <v>8343</v>
      </c>
      <c r="S3776" s="16">
        <f t="shared" si="176"/>
        <v>42380.696342592593</v>
      </c>
    </row>
    <row r="3777" spans="1:19" ht="32" x14ac:dyDescent="0.2">
      <c r="A3777">
        <v>3775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174"/>
        <v>0</v>
      </c>
      <c r="O3777" t="s">
        <v>8270</v>
      </c>
      <c r="P3777">
        <f t="shared" si="175"/>
        <v>0</v>
      </c>
      <c r="Q3777" s="11" t="s">
        <v>8309</v>
      </c>
      <c r="R3777" t="s">
        <v>8343</v>
      </c>
      <c r="S3777" s="16">
        <f t="shared" si="176"/>
        <v>42318.616851851853</v>
      </c>
    </row>
    <row r="3778" spans="1:19" ht="48" x14ac:dyDescent="0.2">
      <c r="A3778">
        <v>3776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177" xml:space="preserve"> ROUND(E3778/D3778*100,0)</f>
        <v>0</v>
      </c>
      <c r="O3778" t="s">
        <v>8270</v>
      </c>
      <c r="P3778">
        <f t="shared" ref="P3778:P3841" si="178">IFERROR(ROUND(E3778/L3778,2),0)</f>
        <v>0</v>
      </c>
      <c r="Q3778" s="11" t="s">
        <v>8309</v>
      </c>
      <c r="R3778" t="s">
        <v>8343</v>
      </c>
      <c r="S3778" s="16">
        <f t="shared" ref="S3778:S3841" si="179">(((J3778/60)/60)/24)+DATE(1970,1,1)</f>
        <v>42503.353506944448</v>
      </c>
    </row>
    <row r="3779" spans="1:19" ht="48" x14ac:dyDescent="0.2">
      <c r="A3779">
        <v>3777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177"/>
        <v>0</v>
      </c>
      <c r="O3779" t="s">
        <v>8270</v>
      </c>
      <c r="P3779">
        <f t="shared" si="178"/>
        <v>0</v>
      </c>
      <c r="Q3779" s="11" t="s">
        <v>8309</v>
      </c>
      <c r="R3779" t="s">
        <v>8343</v>
      </c>
      <c r="S3779" s="16">
        <f t="shared" si="179"/>
        <v>42057.883159722223</v>
      </c>
    </row>
    <row r="3780" spans="1:19" ht="48" x14ac:dyDescent="0.2">
      <c r="A3780">
        <v>3778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177"/>
        <v>0</v>
      </c>
      <c r="O3780" t="s">
        <v>8270</v>
      </c>
      <c r="P3780">
        <f t="shared" si="178"/>
        <v>0</v>
      </c>
      <c r="Q3780" s="11" t="s">
        <v>8309</v>
      </c>
      <c r="R3780" t="s">
        <v>8343</v>
      </c>
      <c r="S3780" s="16">
        <f t="shared" si="179"/>
        <v>42692.389062500006</v>
      </c>
    </row>
    <row r="3781" spans="1:19" ht="48" x14ac:dyDescent="0.2">
      <c r="A3781">
        <v>3779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177"/>
        <v>0</v>
      </c>
      <c r="O3781" t="s">
        <v>8270</v>
      </c>
      <c r="P3781">
        <f t="shared" si="178"/>
        <v>0</v>
      </c>
      <c r="Q3781" s="11" t="s">
        <v>8309</v>
      </c>
      <c r="R3781" t="s">
        <v>8343</v>
      </c>
      <c r="S3781" s="16">
        <f t="shared" si="179"/>
        <v>42165.785289351858</v>
      </c>
    </row>
    <row r="3782" spans="1:19" ht="48" x14ac:dyDescent="0.2">
      <c r="A3782">
        <v>3780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177"/>
        <v>0</v>
      </c>
      <c r="O3782" t="s">
        <v>8270</v>
      </c>
      <c r="P3782">
        <f t="shared" si="178"/>
        <v>0</v>
      </c>
      <c r="Q3782" s="11" t="s">
        <v>8309</v>
      </c>
      <c r="R3782" t="s">
        <v>8343</v>
      </c>
      <c r="S3782" s="16">
        <f t="shared" si="179"/>
        <v>41975.842523148152</v>
      </c>
    </row>
    <row r="3783" spans="1:19" ht="48" x14ac:dyDescent="0.2">
      <c r="A3783">
        <v>3781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177"/>
        <v>0</v>
      </c>
      <c r="O3783" t="s">
        <v>8270</v>
      </c>
      <c r="P3783">
        <f t="shared" si="178"/>
        <v>0</v>
      </c>
      <c r="Q3783" s="11" t="s">
        <v>8309</v>
      </c>
      <c r="R3783" t="s">
        <v>8343</v>
      </c>
      <c r="S3783" s="16">
        <f t="shared" si="179"/>
        <v>42282.71629629629</v>
      </c>
    </row>
    <row r="3784" spans="1:19" ht="48" x14ac:dyDescent="0.2">
      <c r="A3784">
        <v>3782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177"/>
        <v>0</v>
      </c>
      <c r="O3784" t="s">
        <v>8270</v>
      </c>
      <c r="P3784">
        <f t="shared" si="178"/>
        <v>0</v>
      </c>
      <c r="Q3784" s="11" t="s">
        <v>8309</v>
      </c>
      <c r="R3784" t="s">
        <v>8343</v>
      </c>
      <c r="S3784" s="16">
        <f t="shared" si="179"/>
        <v>42188.012777777782</v>
      </c>
    </row>
    <row r="3785" spans="1:19" ht="48" x14ac:dyDescent="0.2">
      <c r="A3785">
        <v>3783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177"/>
        <v>0</v>
      </c>
      <c r="O3785" t="s">
        <v>8270</v>
      </c>
      <c r="P3785">
        <f t="shared" si="178"/>
        <v>0</v>
      </c>
      <c r="Q3785" s="11" t="s">
        <v>8309</v>
      </c>
      <c r="R3785" t="s">
        <v>8343</v>
      </c>
      <c r="S3785" s="16">
        <f t="shared" si="179"/>
        <v>42055.739803240736</v>
      </c>
    </row>
    <row r="3786" spans="1:19" ht="48" x14ac:dyDescent="0.2">
      <c r="A3786">
        <v>3784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177"/>
        <v>0</v>
      </c>
      <c r="O3786" t="s">
        <v>8270</v>
      </c>
      <c r="P3786">
        <f t="shared" si="178"/>
        <v>0</v>
      </c>
      <c r="Q3786" s="11" t="s">
        <v>8309</v>
      </c>
      <c r="R3786" t="s">
        <v>8343</v>
      </c>
      <c r="S3786" s="16">
        <f t="shared" si="179"/>
        <v>42283.3909375</v>
      </c>
    </row>
    <row r="3787" spans="1:19" ht="48" x14ac:dyDescent="0.2">
      <c r="A3787">
        <v>3785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177"/>
        <v>0</v>
      </c>
      <c r="O3787" t="s">
        <v>8270</v>
      </c>
      <c r="P3787">
        <f t="shared" si="178"/>
        <v>0</v>
      </c>
      <c r="Q3787" s="11" t="s">
        <v>8309</v>
      </c>
      <c r="R3787" t="s">
        <v>8343</v>
      </c>
      <c r="S3787" s="16">
        <f t="shared" si="179"/>
        <v>42143.79415509259</v>
      </c>
    </row>
    <row r="3788" spans="1:19" ht="48" x14ac:dyDescent="0.2">
      <c r="A3788">
        <v>3786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177"/>
        <v>0</v>
      </c>
      <c r="O3788" t="s">
        <v>8270</v>
      </c>
      <c r="P3788">
        <f t="shared" si="178"/>
        <v>0</v>
      </c>
      <c r="Q3788" s="11" t="s">
        <v>8309</v>
      </c>
      <c r="R3788" t="s">
        <v>8343</v>
      </c>
      <c r="S3788" s="16">
        <f t="shared" si="179"/>
        <v>41849.035370370373</v>
      </c>
    </row>
    <row r="3789" spans="1:19" ht="48" x14ac:dyDescent="0.2">
      <c r="A3789">
        <v>3787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177"/>
        <v>0</v>
      </c>
      <c r="O3789" t="s">
        <v>8270</v>
      </c>
      <c r="P3789">
        <f t="shared" si="178"/>
        <v>0</v>
      </c>
      <c r="Q3789" s="11" t="s">
        <v>8309</v>
      </c>
      <c r="R3789" t="s">
        <v>8343</v>
      </c>
      <c r="S3789" s="16">
        <f t="shared" si="179"/>
        <v>42300.825648148151</v>
      </c>
    </row>
    <row r="3790" spans="1:19" ht="32" x14ac:dyDescent="0.2">
      <c r="A3790">
        <v>3788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177"/>
        <v>0</v>
      </c>
      <c r="O3790" t="s">
        <v>8270</v>
      </c>
      <c r="P3790">
        <f t="shared" si="178"/>
        <v>0</v>
      </c>
      <c r="Q3790" s="11" t="s">
        <v>8309</v>
      </c>
      <c r="R3790" t="s">
        <v>8343</v>
      </c>
      <c r="S3790" s="16">
        <f t="shared" si="179"/>
        <v>42086.83085648148</v>
      </c>
    </row>
    <row r="3791" spans="1:19" ht="48" x14ac:dyDescent="0.2">
      <c r="A3791">
        <v>3789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177"/>
        <v>0</v>
      </c>
      <c r="O3791" t="s">
        <v>8270</v>
      </c>
      <c r="P3791">
        <f t="shared" si="178"/>
        <v>0</v>
      </c>
      <c r="Q3791" s="11" t="s">
        <v>8309</v>
      </c>
      <c r="R3791" t="s">
        <v>8343</v>
      </c>
      <c r="S3791" s="16">
        <f t="shared" si="179"/>
        <v>42328.560613425929</v>
      </c>
    </row>
    <row r="3792" spans="1:19" ht="32" x14ac:dyDescent="0.2">
      <c r="A3792">
        <v>3790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177"/>
        <v>0</v>
      </c>
      <c r="O3792" t="s">
        <v>8270</v>
      </c>
      <c r="P3792">
        <f t="shared" si="178"/>
        <v>0</v>
      </c>
      <c r="Q3792" s="11" t="s">
        <v>8309</v>
      </c>
      <c r="R3792" t="s">
        <v>8343</v>
      </c>
      <c r="S3792" s="16">
        <f t="shared" si="179"/>
        <v>42585.031782407401</v>
      </c>
    </row>
    <row r="3793" spans="1:19" ht="48" x14ac:dyDescent="0.2">
      <c r="A3793">
        <v>3791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177"/>
        <v>0</v>
      </c>
      <c r="O3793" t="s">
        <v>8270</v>
      </c>
      <c r="P3793">
        <f t="shared" si="178"/>
        <v>0</v>
      </c>
      <c r="Q3793" s="11" t="s">
        <v>8309</v>
      </c>
      <c r="R3793" t="s">
        <v>8343</v>
      </c>
      <c r="S3793" s="16">
        <f t="shared" si="179"/>
        <v>42515.061805555553</v>
      </c>
    </row>
    <row r="3794" spans="1:19" ht="48" x14ac:dyDescent="0.2">
      <c r="A3794">
        <v>3792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177"/>
        <v>0</v>
      </c>
      <c r="O3794" t="s">
        <v>8270</v>
      </c>
      <c r="P3794">
        <f t="shared" si="178"/>
        <v>0</v>
      </c>
      <c r="Q3794" s="11" t="s">
        <v>8309</v>
      </c>
      <c r="R3794" t="s">
        <v>8343</v>
      </c>
      <c r="S3794" s="16">
        <f t="shared" si="179"/>
        <v>42242.122210648144</v>
      </c>
    </row>
    <row r="3795" spans="1:19" ht="48" x14ac:dyDescent="0.2">
      <c r="A3795">
        <v>3793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177"/>
        <v>0</v>
      </c>
      <c r="O3795" t="s">
        <v>8270</v>
      </c>
      <c r="P3795">
        <f t="shared" si="178"/>
        <v>0</v>
      </c>
      <c r="Q3795" s="11" t="s">
        <v>8309</v>
      </c>
      <c r="R3795" t="s">
        <v>8343</v>
      </c>
      <c r="S3795" s="16">
        <f t="shared" si="179"/>
        <v>42761.376238425932</v>
      </c>
    </row>
    <row r="3796" spans="1:19" ht="48" x14ac:dyDescent="0.2">
      <c r="A3796">
        <v>3794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177"/>
        <v>0</v>
      </c>
      <c r="O3796" t="s">
        <v>8270</v>
      </c>
      <c r="P3796">
        <f t="shared" si="178"/>
        <v>0</v>
      </c>
      <c r="Q3796" s="11" t="s">
        <v>8309</v>
      </c>
      <c r="R3796" t="s">
        <v>8343</v>
      </c>
      <c r="S3796" s="16">
        <f t="shared" si="179"/>
        <v>42317.810219907406</v>
      </c>
    </row>
    <row r="3797" spans="1:19" ht="48" x14ac:dyDescent="0.2">
      <c r="A3797">
        <v>3795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177"/>
        <v>0</v>
      </c>
      <c r="O3797" t="s">
        <v>8270</v>
      </c>
      <c r="P3797">
        <f t="shared" si="178"/>
        <v>0</v>
      </c>
      <c r="Q3797" s="11" t="s">
        <v>8309</v>
      </c>
      <c r="R3797" t="s">
        <v>8343</v>
      </c>
      <c r="S3797" s="16">
        <f t="shared" si="179"/>
        <v>42122.009224537032</v>
      </c>
    </row>
    <row r="3798" spans="1:19" ht="32" x14ac:dyDescent="0.2">
      <c r="A3798">
        <v>3796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177"/>
        <v>0</v>
      </c>
      <c r="O3798" t="s">
        <v>8270</v>
      </c>
      <c r="P3798">
        <f t="shared" si="178"/>
        <v>0</v>
      </c>
      <c r="Q3798" s="11" t="s">
        <v>8309</v>
      </c>
      <c r="R3798" t="s">
        <v>8343</v>
      </c>
      <c r="S3798" s="16">
        <f t="shared" si="179"/>
        <v>42108.988900462966</v>
      </c>
    </row>
    <row r="3799" spans="1:19" ht="48" x14ac:dyDescent="0.2">
      <c r="A3799">
        <v>3797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177"/>
        <v>0</v>
      </c>
      <c r="O3799" t="s">
        <v>8270</v>
      </c>
      <c r="P3799">
        <f t="shared" si="178"/>
        <v>0</v>
      </c>
      <c r="Q3799" s="11" t="s">
        <v>8309</v>
      </c>
      <c r="R3799" t="s">
        <v>8343</v>
      </c>
      <c r="S3799" s="16">
        <f t="shared" si="179"/>
        <v>42790.895567129628</v>
      </c>
    </row>
    <row r="3800" spans="1:19" ht="32" x14ac:dyDescent="0.2">
      <c r="A3800">
        <v>3798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177"/>
        <v>0</v>
      </c>
      <c r="O3800" t="s">
        <v>8270</v>
      </c>
      <c r="P3800">
        <f t="shared" si="178"/>
        <v>0</v>
      </c>
      <c r="Q3800" s="11" t="s">
        <v>8309</v>
      </c>
      <c r="R3800" t="s">
        <v>8343</v>
      </c>
      <c r="S3800" s="16">
        <f t="shared" si="179"/>
        <v>41803.692789351851</v>
      </c>
    </row>
    <row r="3801" spans="1:19" ht="32" x14ac:dyDescent="0.2">
      <c r="A3801">
        <v>3799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177"/>
        <v>0</v>
      </c>
      <c r="O3801" t="s">
        <v>8270</v>
      </c>
      <c r="P3801">
        <f t="shared" si="178"/>
        <v>0</v>
      </c>
      <c r="Q3801" s="11" t="s">
        <v>8309</v>
      </c>
      <c r="R3801" t="s">
        <v>8343</v>
      </c>
      <c r="S3801" s="16">
        <f t="shared" si="179"/>
        <v>42303.659317129626</v>
      </c>
    </row>
    <row r="3802" spans="1:19" ht="48" x14ac:dyDescent="0.2">
      <c r="A3802">
        <v>3800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177"/>
        <v>0</v>
      </c>
      <c r="O3802" t="s">
        <v>8270</v>
      </c>
      <c r="P3802">
        <f t="shared" si="178"/>
        <v>0</v>
      </c>
      <c r="Q3802" s="11" t="s">
        <v>8309</v>
      </c>
      <c r="R3802" t="s">
        <v>8343</v>
      </c>
      <c r="S3802" s="16">
        <f t="shared" si="179"/>
        <v>42762.962013888886</v>
      </c>
    </row>
    <row r="3803" spans="1:19" ht="48" x14ac:dyDescent="0.2">
      <c r="A3803">
        <v>3801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177"/>
        <v>0</v>
      </c>
      <c r="O3803" t="s">
        <v>8271</v>
      </c>
      <c r="P3803">
        <f t="shared" si="178"/>
        <v>0</v>
      </c>
      <c r="Q3803" s="11" t="s">
        <v>8309</v>
      </c>
      <c r="R3803" t="s">
        <v>8311</v>
      </c>
      <c r="S3803" s="16">
        <f t="shared" si="179"/>
        <v>42189.673263888893</v>
      </c>
    </row>
    <row r="3804" spans="1:19" ht="48" x14ac:dyDescent="0.2">
      <c r="A3804">
        <v>3802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177"/>
        <v>0</v>
      </c>
      <c r="O3804" t="s">
        <v>8271</v>
      </c>
      <c r="P3804">
        <f t="shared" si="178"/>
        <v>0</v>
      </c>
      <c r="Q3804" s="11" t="s">
        <v>8309</v>
      </c>
      <c r="R3804" t="s">
        <v>8311</v>
      </c>
      <c r="S3804" s="16">
        <f t="shared" si="179"/>
        <v>42676.995173611111</v>
      </c>
    </row>
    <row r="3805" spans="1:19" ht="32" x14ac:dyDescent="0.2">
      <c r="A3805">
        <v>3803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177"/>
        <v>0</v>
      </c>
      <c r="O3805" t="s">
        <v>8271</v>
      </c>
      <c r="P3805">
        <f t="shared" si="178"/>
        <v>0</v>
      </c>
      <c r="Q3805" s="11" t="s">
        <v>8309</v>
      </c>
      <c r="R3805" t="s">
        <v>8311</v>
      </c>
      <c r="S3805" s="16">
        <f t="shared" si="179"/>
        <v>41837.984976851854</v>
      </c>
    </row>
    <row r="3806" spans="1:19" ht="48" x14ac:dyDescent="0.2">
      <c r="A3806">
        <v>3804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177"/>
        <v>0</v>
      </c>
      <c r="O3806" t="s">
        <v>8273</v>
      </c>
      <c r="P3806">
        <f t="shared" si="178"/>
        <v>0</v>
      </c>
      <c r="Q3806" s="11" t="s">
        <v>8312</v>
      </c>
      <c r="R3806" t="s">
        <v>8353</v>
      </c>
      <c r="S3806" s="16">
        <f t="shared" si="179"/>
        <v>42670.764039351852</v>
      </c>
    </row>
    <row r="3807" spans="1:19" ht="48" x14ac:dyDescent="0.2">
      <c r="A3807">
        <v>3805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177"/>
        <v>0</v>
      </c>
      <c r="O3807" t="s">
        <v>8273</v>
      </c>
      <c r="P3807">
        <f t="shared" si="178"/>
        <v>0</v>
      </c>
      <c r="Q3807" s="11" t="s">
        <v>8312</v>
      </c>
      <c r="R3807" t="s">
        <v>8353</v>
      </c>
      <c r="S3807" s="16">
        <f t="shared" si="179"/>
        <v>42690.858449074076</v>
      </c>
    </row>
    <row r="3808" spans="1:19" ht="48" x14ac:dyDescent="0.2">
      <c r="A3808">
        <v>3806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177"/>
        <v>0</v>
      </c>
      <c r="O3808" t="s">
        <v>8273</v>
      </c>
      <c r="P3808">
        <f t="shared" si="178"/>
        <v>0</v>
      </c>
      <c r="Q3808" s="11" t="s">
        <v>8312</v>
      </c>
      <c r="R3808" t="s">
        <v>8353</v>
      </c>
      <c r="S3808" s="16">
        <f t="shared" si="179"/>
        <v>42227.173159722224</v>
      </c>
    </row>
    <row r="3809" spans="1:19" ht="48" x14ac:dyDescent="0.2">
      <c r="A3809">
        <v>3807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177"/>
        <v>0</v>
      </c>
      <c r="O3809" t="s">
        <v>8273</v>
      </c>
      <c r="P3809">
        <f t="shared" si="178"/>
        <v>0</v>
      </c>
      <c r="Q3809" s="11" t="s">
        <v>8312</v>
      </c>
      <c r="R3809" t="s">
        <v>8353</v>
      </c>
      <c r="S3809" s="16">
        <f t="shared" si="179"/>
        <v>42021.783368055556</v>
      </c>
    </row>
    <row r="3810" spans="1:19" ht="48" x14ac:dyDescent="0.2">
      <c r="A3810">
        <v>3808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177"/>
        <v>0</v>
      </c>
      <c r="O3810" t="s">
        <v>8273</v>
      </c>
      <c r="P3810">
        <f t="shared" si="178"/>
        <v>0</v>
      </c>
      <c r="Q3810" s="11" t="s">
        <v>8312</v>
      </c>
      <c r="R3810" t="s">
        <v>8353</v>
      </c>
      <c r="S3810" s="16">
        <f t="shared" si="179"/>
        <v>41594.207060185188</v>
      </c>
    </row>
    <row r="3811" spans="1:19" ht="48" x14ac:dyDescent="0.2">
      <c r="A3811">
        <v>3809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177"/>
        <v>0</v>
      </c>
      <c r="O3811" t="s">
        <v>8273</v>
      </c>
      <c r="P3811">
        <f t="shared" si="178"/>
        <v>0</v>
      </c>
      <c r="Q3811" s="11" t="s">
        <v>8312</v>
      </c>
      <c r="R3811" t="s">
        <v>8353</v>
      </c>
      <c r="S3811" s="16">
        <f t="shared" si="179"/>
        <v>41289.999641203707</v>
      </c>
    </row>
    <row r="3812" spans="1:19" ht="48" x14ac:dyDescent="0.2">
      <c r="A3812">
        <v>3810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177"/>
        <v>0</v>
      </c>
      <c r="O3812" t="s">
        <v>8276</v>
      </c>
      <c r="P3812">
        <f t="shared" si="178"/>
        <v>0</v>
      </c>
      <c r="Q3812" s="11" t="s">
        <v>8328</v>
      </c>
      <c r="R3812" t="s">
        <v>8351</v>
      </c>
      <c r="S3812" s="16">
        <f t="shared" si="179"/>
        <v>42248.723738425921</v>
      </c>
    </row>
    <row r="3813" spans="1:19" ht="48" x14ac:dyDescent="0.2">
      <c r="A3813">
        <v>3811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177"/>
        <v>0</v>
      </c>
      <c r="O3813" t="s">
        <v>8277</v>
      </c>
      <c r="P3813">
        <f t="shared" si="178"/>
        <v>0</v>
      </c>
      <c r="Q3813" s="11" t="s">
        <v>8328</v>
      </c>
      <c r="R3813" t="s">
        <v>8329</v>
      </c>
      <c r="S3813" s="16">
        <f t="shared" si="179"/>
        <v>41026.958969907406</v>
      </c>
    </row>
    <row r="3814" spans="1:19" ht="48" x14ac:dyDescent="0.2">
      <c r="A3814">
        <v>3812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177"/>
        <v>0</v>
      </c>
      <c r="O3814" t="s">
        <v>8277</v>
      </c>
      <c r="P3814">
        <f t="shared" si="178"/>
        <v>0</v>
      </c>
      <c r="Q3814" s="11" t="s">
        <v>8328</v>
      </c>
      <c r="R3814" t="s">
        <v>8329</v>
      </c>
      <c r="S3814" s="16">
        <f t="shared" si="179"/>
        <v>41211.688750000001</v>
      </c>
    </row>
    <row r="3815" spans="1:19" ht="48" x14ac:dyDescent="0.2">
      <c r="A3815">
        <v>3813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177"/>
        <v>0</v>
      </c>
      <c r="O3815" t="s">
        <v>8276</v>
      </c>
      <c r="P3815">
        <f t="shared" si="178"/>
        <v>0</v>
      </c>
      <c r="Q3815" s="11" t="s">
        <v>8328</v>
      </c>
      <c r="R3815" t="s">
        <v>8351</v>
      </c>
      <c r="S3815" s="16">
        <f t="shared" si="179"/>
        <v>40291.81150462963</v>
      </c>
    </row>
    <row r="3816" spans="1:19" ht="32" x14ac:dyDescent="0.2">
      <c r="A3816">
        <v>3814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177"/>
        <v>0</v>
      </c>
      <c r="O3816" t="s">
        <v>8276</v>
      </c>
      <c r="P3816">
        <f t="shared" si="178"/>
        <v>0</v>
      </c>
      <c r="Q3816" s="11" t="s">
        <v>8328</v>
      </c>
      <c r="R3816" t="s">
        <v>8351</v>
      </c>
      <c r="S3816" s="16">
        <f t="shared" si="179"/>
        <v>41681.189699074072</v>
      </c>
    </row>
    <row r="3817" spans="1:19" ht="32" x14ac:dyDescent="0.2">
      <c r="A3817">
        <v>3815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177"/>
        <v>0</v>
      </c>
      <c r="O3817" t="s">
        <v>8276</v>
      </c>
      <c r="P3817">
        <f t="shared" si="178"/>
        <v>0</v>
      </c>
      <c r="Q3817" s="11" t="s">
        <v>8328</v>
      </c>
      <c r="R3817" t="s">
        <v>8351</v>
      </c>
      <c r="S3817" s="16">
        <f t="shared" si="179"/>
        <v>40767.192395833335</v>
      </c>
    </row>
    <row r="3818" spans="1:19" ht="32" x14ac:dyDescent="0.2">
      <c r="A3818">
        <v>3816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177"/>
        <v>0</v>
      </c>
      <c r="O3818" t="s">
        <v>8276</v>
      </c>
      <c r="P3818">
        <f t="shared" si="178"/>
        <v>0</v>
      </c>
      <c r="Q3818" s="11" t="s">
        <v>8328</v>
      </c>
      <c r="R3818" t="s">
        <v>8351</v>
      </c>
      <c r="S3818" s="16">
        <f t="shared" si="179"/>
        <v>40340.801562499997</v>
      </c>
    </row>
    <row r="3819" spans="1:19" ht="48" x14ac:dyDescent="0.2">
      <c r="A3819">
        <v>3817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177"/>
        <v>0</v>
      </c>
      <c r="O3819" t="s">
        <v>8276</v>
      </c>
      <c r="P3819">
        <f t="shared" si="178"/>
        <v>0</v>
      </c>
      <c r="Q3819" s="11" t="s">
        <v>8328</v>
      </c>
      <c r="R3819" t="s">
        <v>8351</v>
      </c>
      <c r="S3819" s="16">
        <f t="shared" si="179"/>
        <v>41642.005150462966</v>
      </c>
    </row>
    <row r="3820" spans="1:19" ht="32" x14ac:dyDescent="0.2">
      <c r="A3820">
        <v>3818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177"/>
        <v>0</v>
      </c>
      <c r="O3820" t="s">
        <v>8276</v>
      </c>
      <c r="P3820">
        <f t="shared" si="178"/>
        <v>0</v>
      </c>
      <c r="Q3820" s="11" t="s">
        <v>8328</v>
      </c>
      <c r="R3820" t="s">
        <v>8351</v>
      </c>
      <c r="S3820" s="16">
        <f t="shared" si="179"/>
        <v>41116.763275462967</v>
      </c>
    </row>
    <row r="3821" spans="1:19" ht="32" x14ac:dyDescent="0.2">
      <c r="A3821">
        <v>3819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177"/>
        <v>0</v>
      </c>
      <c r="O3821" t="s">
        <v>8276</v>
      </c>
      <c r="P3821">
        <f t="shared" si="178"/>
        <v>0</v>
      </c>
      <c r="Q3821" s="11" t="s">
        <v>8328</v>
      </c>
      <c r="R3821" t="s">
        <v>8351</v>
      </c>
      <c r="S3821" s="16">
        <f t="shared" si="179"/>
        <v>40434.853402777779</v>
      </c>
    </row>
    <row r="3822" spans="1:19" ht="48" x14ac:dyDescent="0.2">
      <c r="A3822">
        <v>3820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177"/>
        <v>0</v>
      </c>
      <c r="O3822" t="s">
        <v>8276</v>
      </c>
      <c r="P3822">
        <f t="shared" si="178"/>
        <v>0</v>
      </c>
      <c r="Q3822" s="11" t="s">
        <v>8328</v>
      </c>
      <c r="R3822" t="s">
        <v>8351</v>
      </c>
      <c r="S3822" s="16">
        <f t="shared" si="179"/>
        <v>41562.67155092593</v>
      </c>
    </row>
    <row r="3823" spans="1:19" ht="48" x14ac:dyDescent="0.2">
      <c r="A3823">
        <v>3821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177"/>
        <v>0</v>
      </c>
      <c r="O3823" t="s">
        <v>8276</v>
      </c>
      <c r="P3823">
        <f t="shared" si="178"/>
        <v>0</v>
      </c>
      <c r="Q3823" s="11" t="s">
        <v>8328</v>
      </c>
      <c r="R3823" t="s">
        <v>8351</v>
      </c>
      <c r="S3823" s="16">
        <f t="shared" si="179"/>
        <v>40338.02002314815</v>
      </c>
    </row>
    <row r="3824" spans="1:19" ht="32" x14ac:dyDescent="0.2">
      <c r="A3824">
        <v>3822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177"/>
        <v>0</v>
      </c>
      <c r="O3824" t="s">
        <v>8276</v>
      </c>
      <c r="P3824">
        <f t="shared" si="178"/>
        <v>0</v>
      </c>
      <c r="Q3824" s="11" t="s">
        <v>8328</v>
      </c>
      <c r="R3824" t="s">
        <v>8351</v>
      </c>
      <c r="S3824" s="16">
        <f t="shared" si="179"/>
        <v>41013.822858796295</v>
      </c>
    </row>
    <row r="3825" spans="1:19" ht="48" x14ac:dyDescent="0.2">
      <c r="A3825">
        <v>3823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177"/>
        <v>0</v>
      </c>
      <c r="O3825" t="s">
        <v>8276</v>
      </c>
      <c r="P3825">
        <f t="shared" si="178"/>
        <v>0</v>
      </c>
      <c r="Q3825" s="11" t="s">
        <v>8328</v>
      </c>
      <c r="R3825" t="s">
        <v>8351</v>
      </c>
      <c r="S3825" s="16">
        <f t="shared" si="179"/>
        <v>40978.238067129627</v>
      </c>
    </row>
    <row r="3826" spans="1:19" ht="32" x14ac:dyDescent="0.2">
      <c r="A3826">
        <v>3824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177"/>
        <v>0</v>
      </c>
      <c r="O3826" t="s">
        <v>8276</v>
      </c>
      <c r="P3826">
        <f t="shared" si="178"/>
        <v>0</v>
      </c>
      <c r="Q3826" s="11" t="s">
        <v>8328</v>
      </c>
      <c r="R3826" t="s">
        <v>8351</v>
      </c>
      <c r="S3826" s="16">
        <f t="shared" si="179"/>
        <v>40883.024178240739</v>
      </c>
    </row>
    <row r="3827" spans="1:19" ht="48" x14ac:dyDescent="0.2">
      <c r="A3827">
        <v>3825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177"/>
        <v>0</v>
      </c>
      <c r="O3827" t="s">
        <v>8271</v>
      </c>
      <c r="P3827">
        <f t="shared" si="178"/>
        <v>0</v>
      </c>
      <c r="Q3827" s="11" t="s">
        <v>8309</v>
      </c>
      <c r="R3827" t="s">
        <v>8311</v>
      </c>
      <c r="S3827" s="16">
        <f t="shared" si="179"/>
        <v>42491.781319444446</v>
      </c>
    </row>
    <row r="3828" spans="1:19" ht="48" x14ac:dyDescent="0.2">
      <c r="A3828">
        <v>3826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177"/>
        <v>0</v>
      </c>
      <c r="O3828" t="s">
        <v>8271</v>
      </c>
      <c r="P3828">
        <f t="shared" si="178"/>
        <v>0</v>
      </c>
      <c r="Q3828" s="11" t="s">
        <v>8309</v>
      </c>
      <c r="R3828" t="s">
        <v>8311</v>
      </c>
      <c r="S3828" s="16">
        <f t="shared" si="179"/>
        <v>42614.356770833328</v>
      </c>
    </row>
    <row r="3829" spans="1:19" ht="32" x14ac:dyDescent="0.2">
      <c r="A3829">
        <v>3827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177"/>
        <v>0</v>
      </c>
      <c r="O3829" t="s">
        <v>8279</v>
      </c>
      <c r="P3829">
        <f t="shared" si="178"/>
        <v>0</v>
      </c>
      <c r="Q3829" s="11" t="s">
        <v>8347</v>
      </c>
      <c r="R3829" t="s">
        <v>8348</v>
      </c>
      <c r="S3829" s="16">
        <f t="shared" si="179"/>
        <v>41831.060092592597</v>
      </c>
    </row>
    <row r="3830" spans="1:19" ht="48" x14ac:dyDescent="0.2">
      <c r="A3830">
        <v>3828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177"/>
        <v>0</v>
      </c>
      <c r="O3830" t="s">
        <v>8279</v>
      </c>
      <c r="P3830">
        <f t="shared" si="178"/>
        <v>0</v>
      </c>
      <c r="Q3830" s="11" t="s">
        <v>8347</v>
      </c>
      <c r="R3830" t="s">
        <v>8348</v>
      </c>
      <c r="S3830" s="16">
        <f t="shared" si="179"/>
        <v>42319.851388888885</v>
      </c>
    </row>
    <row r="3831" spans="1:19" ht="16" x14ac:dyDescent="0.2">
      <c r="A3831">
        <v>3829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177"/>
        <v>0</v>
      </c>
      <c r="O3831" t="s">
        <v>8279</v>
      </c>
      <c r="P3831">
        <f t="shared" si="178"/>
        <v>0</v>
      </c>
      <c r="Q3831" s="11" t="s">
        <v>8347</v>
      </c>
      <c r="R3831" t="s">
        <v>8348</v>
      </c>
      <c r="S3831" s="16">
        <f t="shared" si="179"/>
        <v>42382.431076388893</v>
      </c>
    </row>
    <row r="3832" spans="1:19" ht="16" x14ac:dyDescent="0.2">
      <c r="A3832">
        <v>3830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177"/>
        <v>0</v>
      </c>
      <c r="O3832" t="s">
        <v>8279</v>
      </c>
      <c r="P3832">
        <f t="shared" si="178"/>
        <v>0</v>
      </c>
      <c r="Q3832" s="11" t="s">
        <v>8347</v>
      </c>
      <c r="R3832" t="s">
        <v>8348</v>
      </c>
      <c r="S3832" s="16">
        <f t="shared" si="179"/>
        <v>42231.7971875</v>
      </c>
    </row>
    <row r="3833" spans="1:19" ht="48" x14ac:dyDescent="0.2">
      <c r="A3833">
        <v>3831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177"/>
        <v>0</v>
      </c>
      <c r="O3833" t="s">
        <v>8279</v>
      </c>
      <c r="P3833">
        <f t="shared" si="178"/>
        <v>0</v>
      </c>
      <c r="Q3833" s="11" t="s">
        <v>8347</v>
      </c>
      <c r="R3833" t="s">
        <v>8348</v>
      </c>
      <c r="S3833" s="16">
        <f t="shared" si="179"/>
        <v>41850.014178240745</v>
      </c>
    </row>
    <row r="3834" spans="1:19" ht="48" x14ac:dyDescent="0.2">
      <c r="A3834">
        <v>3832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177"/>
        <v>0</v>
      </c>
      <c r="O3834" t="s">
        <v>8279</v>
      </c>
      <c r="P3834">
        <f t="shared" si="178"/>
        <v>0</v>
      </c>
      <c r="Q3834" s="11" t="s">
        <v>8347</v>
      </c>
      <c r="R3834" t="s">
        <v>8348</v>
      </c>
      <c r="S3834" s="16">
        <f t="shared" si="179"/>
        <v>42483.797395833331</v>
      </c>
    </row>
    <row r="3835" spans="1:19" ht="48" x14ac:dyDescent="0.2">
      <c r="A3835">
        <v>3833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177"/>
        <v>0</v>
      </c>
      <c r="O3835" t="s">
        <v>8279</v>
      </c>
      <c r="P3835">
        <f t="shared" si="178"/>
        <v>0</v>
      </c>
      <c r="Q3835" s="11" t="s">
        <v>8347</v>
      </c>
      <c r="R3835" t="s">
        <v>8348</v>
      </c>
      <c r="S3835" s="16">
        <f t="shared" si="179"/>
        <v>41831.851840277777</v>
      </c>
    </row>
    <row r="3836" spans="1:19" ht="48" x14ac:dyDescent="0.2">
      <c r="A3836">
        <v>3834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177"/>
        <v>0</v>
      </c>
      <c r="O3836" t="s">
        <v>8279</v>
      </c>
      <c r="P3836">
        <f t="shared" si="178"/>
        <v>0</v>
      </c>
      <c r="Q3836" s="11" t="s">
        <v>8347</v>
      </c>
      <c r="R3836" t="s">
        <v>8348</v>
      </c>
      <c r="S3836" s="16">
        <f t="shared" si="179"/>
        <v>42406.992418981477</v>
      </c>
    </row>
    <row r="3837" spans="1:19" ht="48" x14ac:dyDescent="0.2">
      <c r="A3837">
        <v>3835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177"/>
        <v>0</v>
      </c>
      <c r="O3837" t="s">
        <v>8279</v>
      </c>
      <c r="P3837">
        <f t="shared" si="178"/>
        <v>0</v>
      </c>
      <c r="Q3837" s="11" t="s">
        <v>8347</v>
      </c>
      <c r="R3837" t="s">
        <v>8348</v>
      </c>
      <c r="S3837" s="16">
        <f t="shared" si="179"/>
        <v>42058.719641203701</v>
      </c>
    </row>
    <row r="3838" spans="1:19" ht="32" x14ac:dyDescent="0.2">
      <c r="A3838">
        <v>3836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177"/>
        <v>0</v>
      </c>
      <c r="O3838" t="s">
        <v>8279</v>
      </c>
      <c r="P3838">
        <f t="shared" si="178"/>
        <v>0</v>
      </c>
      <c r="Q3838" s="11" t="s">
        <v>8347</v>
      </c>
      <c r="R3838" t="s">
        <v>8348</v>
      </c>
      <c r="S3838" s="16">
        <f t="shared" si="179"/>
        <v>42678.871331018512</v>
      </c>
    </row>
    <row r="3839" spans="1:19" ht="48" x14ac:dyDescent="0.2">
      <c r="A3839">
        <v>3837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177"/>
        <v>0</v>
      </c>
      <c r="O3839" t="s">
        <v>8279</v>
      </c>
      <c r="P3839">
        <f t="shared" si="178"/>
        <v>0</v>
      </c>
      <c r="Q3839" s="11" t="s">
        <v>8347</v>
      </c>
      <c r="R3839" t="s">
        <v>8348</v>
      </c>
      <c r="S3839" s="16">
        <f t="shared" si="179"/>
        <v>42047.900960648149</v>
      </c>
    </row>
    <row r="3840" spans="1:19" ht="16" x14ac:dyDescent="0.2">
      <c r="A3840">
        <v>3838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177"/>
        <v>0</v>
      </c>
      <c r="O3840" t="s">
        <v>8279</v>
      </c>
      <c r="P3840">
        <f t="shared" si="178"/>
        <v>0</v>
      </c>
      <c r="Q3840" s="11" t="s">
        <v>8347</v>
      </c>
      <c r="R3840" t="s">
        <v>8348</v>
      </c>
      <c r="S3840" s="16">
        <f t="shared" si="179"/>
        <v>42046.79</v>
      </c>
    </row>
    <row r="3841" spans="1:19" ht="32" x14ac:dyDescent="0.2">
      <c r="A3841">
        <v>3839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177"/>
        <v>0</v>
      </c>
      <c r="O3841" t="s">
        <v>8279</v>
      </c>
      <c r="P3841">
        <f t="shared" si="178"/>
        <v>0</v>
      </c>
      <c r="Q3841" s="11" t="s">
        <v>8347</v>
      </c>
      <c r="R3841" t="s">
        <v>8348</v>
      </c>
      <c r="S3841" s="16">
        <f t="shared" si="179"/>
        <v>42432.276712962965</v>
      </c>
    </row>
    <row r="3842" spans="1:19" ht="48" x14ac:dyDescent="0.2">
      <c r="A3842">
        <v>3840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180" xml:space="preserve"> ROUND(E3842/D3842*100,0)</f>
        <v>0</v>
      </c>
      <c r="O3842" t="s">
        <v>8279</v>
      </c>
      <c r="P3842">
        <f t="shared" ref="P3842:P3905" si="181">IFERROR(ROUND(E3842/L3842,2),0)</f>
        <v>0</v>
      </c>
      <c r="Q3842" s="11" t="s">
        <v>8347</v>
      </c>
      <c r="R3842" t="s">
        <v>8348</v>
      </c>
      <c r="S3842" s="16">
        <f t="shared" ref="S3842:S3905" si="182">(((J3842/60)/60)/24)+DATE(1970,1,1)</f>
        <v>42583.030810185184</v>
      </c>
    </row>
    <row r="3843" spans="1:19" ht="48" x14ac:dyDescent="0.2">
      <c r="A3843">
        <v>3841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180"/>
        <v>0</v>
      </c>
      <c r="O3843" t="s">
        <v>8280</v>
      </c>
      <c r="P3843">
        <f t="shared" si="181"/>
        <v>0</v>
      </c>
      <c r="Q3843" s="11" t="s">
        <v>8317</v>
      </c>
      <c r="R3843" t="s">
        <v>8335</v>
      </c>
      <c r="S3843" s="16">
        <f t="shared" si="182"/>
        <v>42295.753391203703</v>
      </c>
    </row>
    <row r="3844" spans="1:19" ht="16" x14ac:dyDescent="0.2">
      <c r="A3844">
        <v>3842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180"/>
        <v>0</v>
      </c>
      <c r="O3844" t="s">
        <v>8280</v>
      </c>
      <c r="P3844">
        <f t="shared" si="181"/>
        <v>0</v>
      </c>
      <c r="Q3844" s="11" t="s">
        <v>8317</v>
      </c>
      <c r="R3844" t="s">
        <v>8335</v>
      </c>
      <c r="S3844" s="16">
        <f t="shared" si="182"/>
        <v>41829.912083333329</v>
      </c>
    </row>
    <row r="3845" spans="1:19" ht="48" x14ac:dyDescent="0.2">
      <c r="A3845">
        <v>3843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180"/>
        <v>0</v>
      </c>
      <c r="O3845" t="s">
        <v>8280</v>
      </c>
      <c r="P3845">
        <f t="shared" si="181"/>
        <v>0</v>
      </c>
      <c r="Q3845" s="11" t="s">
        <v>8317</v>
      </c>
      <c r="R3845" t="s">
        <v>8335</v>
      </c>
      <c r="S3845" s="16">
        <f t="shared" si="182"/>
        <v>41775.713969907411</v>
      </c>
    </row>
    <row r="3846" spans="1:19" ht="48" x14ac:dyDescent="0.2">
      <c r="A3846">
        <v>3844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180"/>
        <v>0</v>
      </c>
      <c r="O3846" t="s">
        <v>8280</v>
      </c>
      <c r="P3846">
        <f t="shared" si="181"/>
        <v>0</v>
      </c>
      <c r="Q3846" s="11" t="s">
        <v>8317</v>
      </c>
      <c r="R3846" t="s">
        <v>8335</v>
      </c>
      <c r="S3846" s="16">
        <f t="shared" si="182"/>
        <v>41813.861388888887</v>
      </c>
    </row>
    <row r="3847" spans="1:19" ht="32" x14ac:dyDescent="0.2">
      <c r="A3847">
        <v>3845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180"/>
        <v>0</v>
      </c>
      <c r="O3847" t="s">
        <v>8280</v>
      </c>
      <c r="P3847">
        <f t="shared" si="181"/>
        <v>0</v>
      </c>
      <c r="Q3847" s="11" t="s">
        <v>8317</v>
      </c>
      <c r="R3847" t="s">
        <v>8335</v>
      </c>
      <c r="S3847" s="16">
        <f t="shared" si="182"/>
        <v>40799.872685185182</v>
      </c>
    </row>
    <row r="3848" spans="1:19" ht="48" x14ac:dyDescent="0.2">
      <c r="A3848">
        <v>3846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180"/>
        <v>0</v>
      </c>
      <c r="O3848" t="s">
        <v>8280</v>
      </c>
      <c r="P3848">
        <f t="shared" si="181"/>
        <v>0</v>
      </c>
      <c r="Q3848" s="11" t="s">
        <v>8317</v>
      </c>
      <c r="R3848" t="s">
        <v>8335</v>
      </c>
      <c r="S3848" s="16">
        <f t="shared" si="182"/>
        <v>41410.703993055555</v>
      </c>
    </row>
    <row r="3849" spans="1:19" ht="48" x14ac:dyDescent="0.2">
      <c r="A3849">
        <v>3847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180"/>
        <v>0</v>
      </c>
      <c r="O3849" t="s">
        <v>8281</v>
      </c>
      <c r="P3849">
        <f t="shared" si="181"/>
        <v>0</v>
      </c>
      <c r="Q3849" s="11" t="s">
        <v>8317</v>
      </c>
      <c r="R3849" t="s">
        <v>8345</v>
      </c>
      <c r="S3849" s="16">
        <f t="shared" si="182"/>
        <v>42212.624189814815</v>
      </c>
    </row>
    <row r="3850" spans="1:19" ht="48" x14ac:dyDescent="0.2">
      <c r="A3850">
        <v>3848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180"/>
        <v>0</v>
      </c>
      <c r="O3850" t="s">
        <v>8281</v>
      </c>
      <c r="P3850">
        <f t="shared" si="181"/>
        <v>0</v>
      </c>
      <c r="Q3850" s="11" t="s">
        <v>8317</v>
      </c>
      <c r="R3850" t="s">
        <v>8345</v>
      </c>
      <c r="S3850" s="16">
        <f t="shared" si="182"/>
        <v>42332.908194444448</v>
      </c>
    </row>
    <row r="3851" spans="1:19" ht="48" x14ac:dyDescent="0.2">
      <c r="A3851">
        <v>3849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180"/>
        <v>0</v>
      </c>
      <c r="O3851" t="s">
        <v>8281</v>
      </c>
      <c r="P3851">
        <f t="shared" si="181"/>
        <v>0</v>
      </c>
      <c r="Q3851" s="11" t="s">
        <v>8317</v>
      </c>
      <c r="R3851" t="s">
        <v>8345</v>
      </c>
      <c r="S3851" s="16">
        <f t="shared" si="182"/>
        <v>42192.462048611109</v>
      </c>
    </row>
    <row r="3852" spans="1:19" ht="16" x14ac:dyDescent="0.2">
      <c r="A3852">
        <v>3850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180"/>
        <v>0</v>
      </c>
      <c r="O3852" t="s">
        <v>8281</v>
      </c>
      <c r="P3852">
        <f t="shared" si="181"/>
        <v>0</v>
      </c>
      <c r="Q3852" s="11" t="s">
        <v>8317</v>
      </c>
      <c r="R3852" t="s">
        <v>8345</v>
      </c>
      <c r="S3852" s="16">
        <f t="shared" si="182"/>
        <v>42164.699652777781</v>
      </c>
    </row>
    <row r="3853" spans="1:19" ht="48" x14ac:dyDescent="0.2">
      <c r="A3853">
        <v>3851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180"/>
        <v>0</v>
      </c>
      <c r="O3853" t="s">
        <v>8281</v>
      </c>
      <c r="P3853">
        <f t="shared" si="181"/>
        <v>0</v>
      </c>
      <c r="Q3853" s="11" t="s">
        <v>8317</v>
      </c>
      <c r="R3853" t="s">
        <v>8345</v>
      </c>
      <c r="S3853" s="16">
        <f t="shared" si="182"/>
        <v>42022.006099537044</v>
      </c>
    </row>
    <row r="3854" spans="1:19" ht="48" x14ac:dyDescent="0.2">
      <c r="A3854">
        <v>3852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180"/>
        <v>0</v>
      </c>
      <c r="O3854" t="s">
        <v>8282</v>
      </c>
      <c r="P3854">
        <f t="shared" si="181"/>
        <v>0</v>
      </c>
      <c r="Q3854" s="11" t="s">
        <v>8320</v>
      </c>
      <c r="R3854" t="s">
        <v>8346</v>
      </c>
      <c r="S3854" s="16">
        <f t="shared" si="182"/>
        <v>42093.181944444441</v>
      </c>
    </row>
    <row r="3855" spans="1:19" ht="48" x14ac:dyDescent="0.2">
      <c r="A3855">
        <v>3853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180"/>
        <v>0</v>
      </c>
      <c r="O3855" t="s">
        <v>8282</v>
      </c>
      <c r="P3855">
        <f t="shared" si="181"/>
        <v>0</v>
      </c>
      <c r="Q3855" s="11" t="s">
        <v>8320</v>
      </c>
      <c r="R3855" t="s">
        <v>8346</v>
      </c>
      <c r="S3855" s="16">
        <f t="shared" si="182"/>
        <v>41871.972025462965</v>
      </c>
    </row>
    <row r="3856" spans="1:19" ht="48" x14ac:dyDescent="0.2">
      <c r="A3856">
        <v>3854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180"/>
        <v>0</v>
      </c>
      <c r="O3856" t="s">
        <v>8282</v>
      </c>
      <c r="P3856">
        <f t="shared" si="181"/>
        <v>0</v>
      </c>
      <c r="Q3856" s="11" t="s">
        <v>8320</v>
      </c>
      <c r="R3856" t="s">
        <v>8346</v>
      </c>
      <c r="S3856" s="16">
        <f t="shared" si="182"/>
        <v>42224.102581018517</v>
      </c>
    </row>
    <row r="3857" spans="1:19" ht="48" x14ac:dyDescent="0.2">
      <c r="A3857">
        <v>3855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180"/>
        <v>0</v>
      </c>
      <c r="O3857" t="s">
        <v>8282</v>
      </c>
      <c r="P3857">
        <f t="shared" si="181"/>
        <v>0</v>
      </c>
      <c r="Q3857" s="11" t="s">
        <v>8320</v>
      </c>
      <c r="R3857" t="s">
        <v>8346</v>
      </c>
      <c r="S3857" s="16">
        <f t="shared" si="182"/>
        <v>42029.07131944444</v>
      </c>
    </row>
    <row r="3858" spans="1:19" ht="48" x14ac:dyDescent="0.2">
      <c r="A3858">
        <v>3856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180"/>
        <v>0</v>
      </c>
      <c r="O3858" t="s">
        <v>8282</v>
      </c>
      <c r="P3858">
        <f t="shared" si="181"/>
        <v>0</v>
      </c>
      <c r="Q3858" s="11" t="s">
        <v>8320</v>
      </c>
      <c r="R3858" t="s">
        <v>8346</v>
      </c>
      <c r="S3858" s="16">
        <f t="shared" si="182"/>
        <v>42154.726446759261</v>
      </c>
    </row>
    <row r="3859" spans="1:19" ht="48" x14ac:dyDescent="0.2">
      <c r="A3859">
        <v>3857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180"/>
        <v>0</v>
      </c>
      <c r="O3859" t="s">
        <v>8282</v>
      </c>
      <c r="P3859">
        <f t="shared" si="181"/>
        <v>0</v>
      </c>
      <c r="Q3859" s="11" t="s">
        <v>8320</v>
      </c>
      <c r="R3859" t="s">
        <v>8346</v>
      </c>
      <c r="S3859" s="16">
        <f t="shared" si="182"/>
        <v>42122.629502314812</v>
      </c>
    </row>
    <row r="3860" spans="1:19" ht="48" x14ac:dyDescent="0.2">
      <c r="A3860">
        <v>3858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180"/>
        <v>0</v>
      </c>
      <c r="O3860" t="s">
        <v>8282</v>
      </c>
      <c r="P3860">
        <f t="shared" si="181"/>
        <v>0</v>
      </c>
      <c r="Q3860" s="11" t="s">
        <v>8320</v>
      </c>
      <c r="R3860" t="s">
        <v>8346</v>
      </c>
      <c r="S3860" s="16">
        <f t="shared" si="182"/>
        <v>41830.723611111112</v>
      </c>
    </row>
    <row r="3861" spans="1:19" ht="64" x14ac:dyDescent="0.2">
      <c r="A3861">
        <v>3859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180"/>
        <v>0</v>
      </c>
      <c r="O3861" t="s">
        <v>8282</v>
      </c>
      <c r="P3861">
        <f t="shared" si="181"/>
        <v>0</v>
      </c>
      <c r="Q3861" s="11" t="s">
        <v>8320</v>
      </c>
      <c r="R3861" t="s">
        <v>8346</v>
      </c>
      <c r="S3861" s="16">
        <f t="shared" si="182"/>
        <v>42509.724328703705</v>
      </c>
    </row>
    <row r="3862" spans="1:19" ht="16" x14ac:dyDescent="0.2">
      <c r="A3862">
        <v>3860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180"/>
        <v>0</v>
      </c>
      <c r="O3862" t="s">
        <v>8282</v>
      </c>
      <c r="P3862">
        <f t="shared" si="181"/>
        <v>0</v>
      </c>
      <c r="Q3862" s="11" t="s">
        <v>8320</v>
      </c>
      <c r="R3862" t="s">
        <v>8346</v>
      </c>
      <c r="S3862" s="16">
        <f t="shared" si="182"/>
        <v>41841.682314814818</v>
      </c>
    </row>
    <row r="3863" spans="1:19" ht="48" x14ac:dyDescent="0.2">
      <c r="A3863">
        <v>3861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180"/>
        <v>0</v>
      </c>
      <c r="O3863" t="s">
        <v>8282</v>
      </c>
      <c r="P3863">
        <f t="shared" si="181"/>
        <v>0</v>
      </c>
      <c r="Q3863" s="11" t="s">
        <v>8320</v>
      </c>
      <c r="R3863" t="s">
        <v>8346</v>
      </c>
      <c r="S3863" s="16">
        <f t="shared" si="182"/>
        <v>41897.660833333335</v>
      </c>
    </row>
    <row r="3864" spans="1:19" ht="48" x14ac:dyDescent="0.2">
      <c r="A3864">
        <v>3862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180"/>
        <v>0</v>
      </c>
      <c r="O3864" t="s">
        <v>8284</v>
      </c>
      <c r="P3864">
        <f t="shared" si="181"/>
        <v>0</v>
      </c>
      <c r="Q3864" s="11" t="s">
        <v>8328</v>
      </c>
      <c r="R3864" t="s">
        <v>8355</v>
      </c>
      <c r="S3864" s="16">
        <f t="shared" si="182"/>
        <v>41827.919166666667</v>
      </c>
    </row>
    <row r="3865" spans="1:19" ht="48" x14ac:dyDescent="0.2">
      <c r="A3865">
        <v>3863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180"/>
        <v>0</v>
      </c>
      <c r="O3865" t="s">
        <v>8284</v>
      </c>
      <c r="P3865">
        <f t="shared" si="181"/>
        <v>0</v>
      </c>
      <c r="Q3865" s="11" t="s">
        <v>8328</v>
      </c>
      <c r="R3865" t="s">
        <v>8355</v>
      </c>
      <c r="S3865" s="16">
        <f t="shared" si="182"/>
        <v>40568.972569444442</v>
      </c>
    </row>
    <row r="3866" spans="1:19" ht="48" x14ac:dyDescent="0.2">
      <c r="A3866">
        <v>3864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180"/>
        <v>0</v>
      </c>
      <c r="O3866" t="s">
        <v>8284</v>
      </c>
      <c r="P3866">
        <f t="shared" si="181"/>
        <v>0</v>
      </c>
      <c r="Q3866" s="11" t="s">
        <v>8328</v>
      </c>
      <c r="R3866" t="s">
        <v>8355</v>
      </c>
      <c r="S3866" s="16">
        <f t="shared" si="182"/>
        <v>42193.941759259258</v>
      </c>
    </row>
    <row r="3867" spans="1:19" ht="48" x14ac:dyDescent="0.2">
      <c r="A3867">
        <v>3865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180"/>
        <v>0</v>
      </c>
      <c r="O3867" t="s">
        <v>8284</v>
      </c>
      <c r="P3867">
        <f t="shared" si="181"/>
        <v>0</v>
      </c>
      <c r="Q3867" s="11" t="s">
        <v>8328</v>
      </c>
      <c r="R3867" t="s">
        <v>8355</v>
      </c>
      <c r="S3867" s="16">
        <f t="shared" si="182"/>
        <v>42007.788680555561</v>
      </c>
    </row>
    <row r="3868" spans="1:19" ht="16" x14ac:dyDescent="0.2">
      <c r="A3868">
        <v>3866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180"/>
        <v>0</v>
      </c>
      <c r="O3868" t="s">
        <v>8284</v>
      </c>
      <c r="P3868">
        <f t="shared" si="181"/>
        <v>0</v>
      </c>
      <c r="Q3868" s="11" t="s">
        <v>8328</v>
      </c>
      <c r="R3868" t="s">
        <v>8355</v>
      </c>
      <c r="S3868" s="16">
        <f t="shared" si="182"/>
        <v>41110.680138888885</v>
      </c>
    </row>
    <row r="3869" spans="1:19" ht="48" x14ac:dyDescent="0.2">
      <c r="A3869">
        <v>3867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180"/>
        <v>0</v>
      </c>
      <c r="O3869" t="s">
        <v>8284</v>
      </c>
      <c r="P3869">
        <f t="shared" si="181"/>
        <v>0</v>
      </c>
      <c r="Q3869" s="11" t="s">
        <v>8328</v>
      </c>
      <c r="R3869" t="s">
        <v>8355</v>
      </c>
      <c r="S3869" s="16">
        <f t="shared" si="182"/>
        <v>41125.283159722225</v>
      </c>
    </row>
    <row r="3870" spans="1:19" ht="32" x14ac:dyDescent="0.2">
      <c r="A3870">
        <v>3868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180"/>
        <v>0</v>
      </c>
      <c r="O3870" t="s">
        <v>8284</v>
      </c>
      <c r="P3870">
        <f t="shared" si="181"/>
        <v>0</v>
      </c>
      <c r="Q3870" s="11" t="s">
        <v>8328</v>
      </c>
      <c r="R3870" t="s">
        <v>8355</v>
      </c>
      <c r="S3870" s="16">
        <f t="shared" si="182"/>
        <v>40883.962581018517</v>
      </c>
    </row>
    <row r="3871" spans="1:19" ht="48" x14ac:dyDescent="0.2">
      <c r="A3871">
        <v>3869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180"/>
        <v>0</v>
      </c>
      <c r="O3871" t="s">
        <v>8271</v>
      </c>
      <c r="P3871">
        <f t="shared" si="181"/>
        <v>0</v>
      </c>
      <c r="Q3871" s="11" t="s">
        <v>8309</v>
      </c>
      <c r="R3871" t="s">
        <v>8311</v>
      </c>
      <c r="S3871" s="16">
        <f t="shared" si="182"/>
        <v>42732.060277777782</v>
      </c>
    </row>
    <row r="3872" spans="1:19" ht="48" x14ac:dyDescent="0.2">
      <c r="A3872">
        <v>3870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180"/>
        <v>0</v>
      </c>
      <c r="O3872" t="s">
        <v>8271</v>
      </c>
      <c r="P3872">
        <f t="shared" si="181"/>
        <v>0</v>
      </c>
      <c r="Q3872" s="11" t="s">
        <v>8309</v>
      </c>
      <c r="R3872" t="s">
        <v>8311</v>
      </c>
      <c r="S3872" s="16">
        <f t="shared" si="182"/>
        <v>41806.106770833336</v>
      </c>
    </row>
    <row r="3873" spans="1:19" ht="32" x14ac:dyDescent="0.2">
      <c r="A3873">
        <v>3871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180"/>
        <v>0</v>
      </c>
      <c r="O3873" t="s">
        <v>8271</v>
      </c>
      <c r="P3873">
        <f t="shared" si="181"/>
        <v>0</v>
      </c>
      <c r="Q3873" s="11" t="s">
        <v>8309</v>
      </c>
      <c r="R3873" t="s">
        <v>8311</v>
      </c>
      <c r="S3873" s="16">
        <f t="shared" si="182"/>
        <v>41836.595520833333</v>
      </c>
    </row>
    <row r="3874" spans="1:19" ht="48" x14ac:dyDescent="0.2">
      <c r="A3874">
        <v>3872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180"/>
        <v>0</v>
      </c>
      <c r="O3874" t="s">
        <v>8285</v>
      </c>
      <c r="P3874">
        <f t="shared" si="181"/>
        <v>0</v>
      </c>
      <c r="Q3874" s="11" t="s">
        <v>8312</v>
      </c>
      <c r="R3874" t="s">
        <v>8349</v>
      </c>
      <c r="S3874" s="16">
        <f t="shared" si="182"/>
        <v>41945.133506944447</v>
      </c>
    </row>
    <row r="3875" spans="1:19" ht="48" x14ac:dyDescent="0.2">
      <c r="A3875">
        <v>3873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180"/>
        <v>0</v>
      </c>
      <c r="O3875" t="s">
        <v>8285</v>
      </c>
      <c r="P3875">
        <f t="shared" si="181"/>
        <v>0</v>
      </c>
      <c r="Q3875" s="11" t="s">
        <v>8312</v>
      </c>
      <c r="R3875" t="s">
        <v>8349</v>
      </c>
      <c r="S3875" s="16">
        <f t="shared" si="182"/>
        <v>42299.926145833335</v>
      </c>
    </row>
    <row r="3876" spans="1:19" ht="48" x14ac:dyDescent="0.2">
      <c r="A3876">
        <v>3874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180"/>
        <v>0</v>
      </c>
      <c r="O3876" t="s">
        <v>8285</v>
      </c>
      <c r="P3876">
        <f t="shared" si="181"/>
        <v>0</v>
      </c>
      <c r="Q3876" s="11" t="s">
        <v>8312</v>
      </c>
      <c r="R3876" t="s">
        <v>8349</v>
      </c>
      <c r="S3876" s="16">
        <f t="shared" si="182"/>
        <v>42093.131469907406</v>
      </c>
    </row>
    <row r="3877" spans="1:19" ht="48" x14ac:dyDescent="0.2">
      <c r="A3877">
        <v>3875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180"/>
        <v>0</v>
      </c>
      <c r="O3877" t="s">
        <v>8285</v>
      </c>
      <c r="P3877">
        <f t="shared" si="181"/>
        <v>0</v>
      </c>
      <c r="Q3877" s="11" t="s">
        <v>8312</v>
      </c>
      <c r="R3877" t="s">
        <v>8349</v>
      </c>
      <c r="S3877" s="16">
        <f t="shared" si="182"/>
        <v>42180.390277777777</v>
      </c>
    </row>
    <row r="3878" spans="1:19" ht="32" x14ac:dyDescent="0.2">
      <c r="A3878">
        <v>3876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180"/>
        <v>0</v>
      </c>
      <c r="O3878" t="s">
        <v>8285</v>
      </c>
      <c r="P3878">
        <f t="shared" si="181"/>
        <v>0</v>
      </c>
      <c r="Q3878" s="11" t="s">
        <v>8312</v>
      </c>
      <c r="R3878" t="s">
        <v>8349</v>
      </c>
      <c r="S3878" s="16">
        <f t="shared" si="182"/>
        <v>42074.060671296291</v>
      </c>
    </row>
    <row r="3879" spans="1:19" ht="48" x14ac:dyDescent="0.2">
      <c r="A3879">
        <v>3877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180"/>
        <v>0</v>
      </c>
      <c r="O3879" t="s">
        <v>8285</v>
      </c>
      <c r="P3879">
        <f t="shared" si="181"/>
        <v>0</v>
      </c>
      <c r="Q3879" s="11" t="s">
        <v>8312</v>
      </c>
      <c r="R3879" t="s">
        <v>8349</v>
      </c>
      <c r="S3879" s="16">
        <f t="shared" si="182"/>
        <v>42175.780416666668</v>
      </c>
    </row>
    <row r="3880" spans="1:19" ht="48" x14ac:dyDescent="0.2">
      <c r="A3880">
        <v>3878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180"/>
        <v>0</v>
      </c>
      <c r="O3880" t="s">
        <v>8285</v>
      </c>
      <c r="P3880">
        <f t="shared" si="181"/>
        <v>0</v>
      </c>
      <c r="Q3880" s="11" t="s">
        <v>8312</v>
      </c>
      <c r="R3880" t="s">
        <v>8349</v>
      </c>
      <c r="S3880" s="16">
        <f t="shared" si="182"/>
        <v>42485.64534722222</v>
      </c>
    </row>
    <row r="3881" spans="1:19" ht="48" x14ac:dyDescent="0.2">
      <c r="A3881">
        <v>3879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180"/>
        <v>0</v>
      </c>
      <c r="O3881" t="s">
        <v>8285</v>
      </c>
      <c r="P3881">
        <f t="shared" si="181"/>
        <v>0</v>
      </c>
      <c r="Q3881" s="11" t="s">
        <v>8312</v>
      </c>
      <c r="R3881" t="s">
        <v>8349</v>
      </c>
      <c r="S3881" s="16">
        <f t="shared" si="182"/>
        <v>42707.926030092596</v>
      </c>
    </row>
    <row r="3882" spans="1:19" ht="32" x14ac:dyDescent="0.2">
      <c r="A3882">
        <v>3880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180"/>
        <v>0</v>
      </c>
      <c r="O3882" t="s">
        <v>8285</v>
      </c>
      <c r="P3882">
        <f t="shared" si="181"/>
        <v>0</v>
      </c>
      <c r="Q3882" s="11" t="s">
        <v>8312</v>
      </c>
      <c r="R3882" t="s">
        <v>8349</v>
      </c>
      <c r="S3882" s="16">
        <f t="shared" si="182"/>
        <v>42199.873402777783</v>
      </c>
    </row>
    <row r="3883" spans="1:19" ht="48" x14ac:dyDescent="0.2">
      <c r="A3883">
        <v>3881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180"/>
        <v>0</v>
      </c>
      <c r="O3883" t="s">
        <v>8285</v>
      </c>
      <c r="P3883">
        <f t="shared" si="181"/>
        <v>0</v>
      </c>
      <c r="Q3883" s="11" t="s">
        <v>8312</v>
      </c>
      <c r="R3883" t="s">
        <v>8349</v>
      </c>
      <c r="S3883" s="16">
        <f t="shared" si="182"/>
        <v>42139.542303240742</v>
      </c>
    </row>
    <row r="3884" spans="1:19" ht="48" x14ac:dyDescent="0.2">
      <c r="A3884">
        <v>3882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180"/>
        <v>0</v>
      </c>
      <c r="O3884" t="s">
        <v>8285</v>
      </c>
      <c r="P3884">
        <f t="shared" si="181"/>
        <v>0</v>
      </c>
      <c r="Q3884" s="11" t="s">
        <v>8312</v>
      </c>
      <c r="R3884" t="s">
        <v>8349</v>
      </c>
      <c r="S3884" s="16">
        <f t="shared" si="182"/>
        <v>42461.447662037041</v>
      </c>
    </row>
    <row r="3885" spans="1:19" ht="48" x14ac:dyDescent="0.2">
      <c r="A3885">
        <v>3883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180"/>
        <v>0</v>
      </c>
      <c r="O3885" t="s">
        <v>8285</v>
      </c>
      <c r="P3885">
        <f t="shared" si="181"/>
        <v>0</v>
      </c>
      <c r="Q3885" s="11" t="s">
        <v>8312</v>
      </c>
      <c r="R3885" t="s">
        <v>8349</v>
      </c>
      <c r="S3885" s="16">
        <f t="shared" si="182"/>
        <v>42115.936550925922</v>
      </c>
    </row>
    <row r="3886" spans="1:19" ht="48" x14ac:dyDescent="0.2">
      <c r="A3886">
        <v>3884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180"/>
        <v>0</v>
      </c>
      <c r="O3886" t="s">
        <v>8285</v>
      </c>
      <c r="P3886">
        <f t="shared" si="181"/>
        <v>0</v>
      </c>
      <c r="Q3886" s="11" t="s">
        <v>8312</v>
      </c>
      <c r="R3886" t="s">
        <v>8349</v>
      </c>
      <c r="S3886" s="16">
        <f t="shared" si="182"/>
        <v>42086.811400462961</v>
      </c>
    </row>
    <row r="3887" spans="1:19" ht="32" x14ac:dyDescent="0.2">
      <c r="A3887">
        <v>3885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180"/>
        <v>0</v>
      </c>
      <c r="O3887" t="s">
        <v>8285</v>
      </c>
      <c r="P3887">
        <f t="shared" si="181"/>
        <v>0</v>
      </c>
      <c r="Q3887" s="11" t="s">
        <v>8312</v>
      </c>
      <c r="R3887" t="s">
        <v>8349</v>
      </c>
      <c r="S3887" s="16">
        <f t="shared" si="182"/>
        <v>41818.703275462962</v>
      </c>
    </row>
    <row r="3888" spans="1:19" ht="48" x14ac:dyDescent="0.2">
      <c r="A3888">
        <v>3886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180"/>
        <v>0</v>
      </c>
      <c r="O3888" t="s">
        <v>8285</v>
      </c>
      <c r="P3888">
        <f t="shared" si="181"/>
        <v>0</v>
      </c>
      <c r="Q3888" s="11" t="s">
        <v>8312</v>
      </c>
      <c r="R3888" t="s">
        <v>8349</v>
      </c>
      <c r="S3888" s="16">
        <f t="shared" si="182"/>
        <v>42795.696145833332</v>
      </c>
    </row>
    <row r="3889" spans="1:19" ht="32" x14ac:dyDescent="0.2">
      <c r="A3889">
        <v>3887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180"/>
        <v>0</v>
      </c>
      <c r="O3889" t="s">
        <v>8285</v>
      </c>
      <c r="P3889">
        <f t="shared" si="181"/>
        <v>0</v>
      </c>
      <c r="Q3889" s="11" t="s">
        <v>8312</v>
      </c>
      <c r="R3889" t="s">
        <v>8349</v>
      </c>
      <c r="S3889" s="16">
        <f t="shared" si="182"/>
        <v>42289.89634259259</v>
      </c>
    </row>
    <row r="3890" spans="1:19" ht="48" x14ac:dyDescent="0.2">
      <c r="A3890">
        <v>3888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180"/>
        <v>0</v>
      </c>
      <c r="O3890" t="s">
        <v>8285</v>
      </c>
      <c r="P3890">
        <f t="shared" si="181"/>
        <v>0</v>
      </c>
      <c r="Q3890" s="11" t="s">
        <v>8312</v>
      </c>
      <c r="R3890" t="s">
        <v>8349</v>
      </c>
      <c r="S3890" s="16">
        <f t="shared" si="182"/>
        <v>41831.705555555556</v>
      </c>
    </row>
    <row r="3891" spans="1:19" ht="48" x14ac:dyDescent="0.2">
      <c r="A3891">
        <v>3889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180"/>
        <v>0</v>
      </c>
      <c r="O3891" t="s">
        <v>8285</v>
      </c>
      <c r="P3891">
        <f t="shared" si="181"/>
        <v>0</v>
      </c>
      <c r="Q3891" s="11" t="s">
        <v>8312</v>
      </c>
      <c r="R3891" t="s">
        <v>8349</v>
      </c>
      <c r="S3891" s="16">
        <f t="shared" si="182"/>
        <v>42312.204814814817</v>
      </c>
    </row>
    <row r="3892" spans="1:19" ht="32" x14ac:dyDescent="0.2">
      <c r="A3892">
        <v>3890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180"/>
        <v>0</v>
      </c>
      <c r="O3892" t="s">
        <v>8285</v>
      </c>
      <c r="P3892">
        <f t="shared" si="181"/>
        <v>0</v>
      </c>
      <c r="Q3892" s="11" t="s">
        <v>8312</v>
      </c>
      <c r="R3892" t="s">
        <v>8349</v>
      </c>
      <c r="S3892" s="16">
        <f t="shared" si="182"/>
        <v>41915.896967592591</v>
      </c>
    </row>
    <row r="3893" spans="1:19" ht="16" x14ac:dyDescent="0.2">
      <c r="A3893">
        <v>3891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180"/>
        <v>0</v>
      </c>
      <c r="O3893" t="s">
        <v>8273</v>
      </c>
      <c r="P3893">
        <f t="shared" si="181"/>
        <v>0</v>
      </c>
      <c r="Q3893" s="11" t="s">
        <v>8312</v>
      </c>
      <c r="R3893" t="s">
        <v>8353</v>
      </c>
      <c r="S3893" s="16">
        <f t="shared" si="182"/>
        <v>41053.200960648144</v>
      </c>
    </row>
    <row r="3894" spans="1:19" ht="48" x14ac:dyDescent="0.2">
      <c r="A3894">
        <v>3892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180"/>
        <v>0</v>
      </c>
      <c r="O3894" t="s">
        <v>8273</v>
      </c>
      <c r="P3894">
        <f t="shared" si="181"/>
        <v>0</v>
      </c>
      <c r="Q3894" s="11" t="s">
        <v>8312</v>
      </c>
      <c r="R3894" t="s">
        <v>8353</v>
      </c>
      <c r="S3894" s="16">
        <f t="shared" si="182"/>
        <v>42554.917488425926</v>
      </c>
    </row>
    <row r="3895" spans="1:19" ht="48" x14ac:dyDescent="0.2">
      <c r="A3895">
        <v>3893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180"/>
        <v>0</v>
      </c>
      <c r="O3895" t="s">
        <v>8273</v>
      </c>
      <c r="P3895">
        <f t="shared" si="181"/>
        <v>0</v>
      </c>
      <c r="Q3895" s="11" t="s">
        <v>8312</v>
      </c>
      <c r="R3895" t="s">
        <v>8353</v>
      </c>
      <c r="S3895" s="16">
        <f t="shared" si="182"/>
        <v>41198.611712962964</v>
      </c>
    </row>
    <row r="3896" spans="1:19" ht="32" x14ac:dyDescent="0.2">
      <c r="A3896">
        <v>3894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180"/>
        <v>0</v>
      </c>
      <c r="O3896" t="s">
        <v>8273</v>
      </c>
      <c r="P3896">
        <f t="shared" si="181"/>
        <v>0</v>
      </c>
      <c r="Q3896" s="11" t="s">
        <v>8312</v>
      </c>
      <c r="R3896" t="s">
        <v>8353</v>
      </c>
      <c r="S3896" s="16">
        <f t="shared" si="182"/>
        <v>41411.866608796299</v>
      </c>
    </row>
    <row r="3897" spans="1:19" ht="32" x14ac:dyDescent="0.2">
      <c r="A3897">
        <v>3895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180"/>
        <v>0</v>
      </c>
      <c r="O3897" t="s">
        <v>8273</v>
      </c>
      <c r="P3897">
        <f t="shared" si="181"/>
        <v>0</v>
      </c>
      <c r="Q3897" s="11" t="s">
        <v>8312</v>
      </c>
      <c r="R3897" t="s">
        <v>8353</v>
      </c>
      <c r="S3897" s="16">
        <f t="shared" si="182"/>
        <v>40752.789710648147</v>
      </c>
    </row>
    <row r="3898" spans="1:19" ht="48" x14ac:dyDescent="0.2">
      <c r="A3898">
        <v>3896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180"/>
        <v>0</v>
      </c>
      <c r="O3898" t="s">
        <v>8273</v>
      </c>
      <c r="P3898">
        <f t="shared" si="181"/>
        <v>0</v>
      </c>
      <c r="Q3898" s="11" t="s">
        <v>8312</v>
      </c>
      <c r="R3898" t="s">
        <v>8353</v>
      </c>
      <c r="S3898" s="16">
        <f t="shared" si="182"/>
        <v>41838.475219907406</v>
      </c>
    </row>
    <row r="3899" spans="1:19" ht="48" x14ac:dyDescent="0.2">
      <c r="A3899">
        <v>3897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180"/>
        <v>0</v>
      </c>
      <c r="O3899" t="s">
        <v>8287</v>
      </c>
      <c r="P3899">
        <f t="shared" si="181"/>
        <v>0</v>
      </c>
      <c r="Q3899" s="11" t="s">
        <v>8314</v>
      </c>
      <c r="R3899" t="s">
        <v>8356</v>
      </c>
      <c r="S3899" s="16">
        <f t="shared" si="182"/>
        <v>42053.051203703704</v>
      </c>
    </row>
    <row r="3900" spans="1:19" ht="48" x14ac:dyDescent="0.2">
      <c r="A3900">
        <v>3898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180"/>
        <v>0</v>
      </c>
      <c r="O3900" t="s">
        <v>8287</v>
      </c>
      <c r="P3900">
        <f t="shared" si="181"/>
        <v>0</v>
      </c>
      <c r="Q3900" s="11" t="s">
        <v>8314</v>
      </c>
      <c r="R3900" t="s">
        <v>8356</v>
      </c>
      <c r="S3900" s="16">
        <f t="shared" si="182"/>
        <v>42782.426875000005</v>
      </c>
    </row>
    <row r="3901" spans="1:19" ht="48" x14ac:dyDescent="0.2">
      <c r="A3901">
        <v>3899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180"/>
        <v>0</v>
      </c>
      <c r="O3901" t="s">
        <v>8287</v>
      </c>
      <c r="P3901">
        <f t="shared" si="181"/>
        <v>0</v>
      </c>
      <c r="Q3901" s="11" t="s">
        <v>8314</v>
      </c>
      <c r="R3901" t="s">
        <v>8356</v>
      </c>
      <c r="S3901" s="16">
        <f t="shared" si="182"/>
        <v>42121.824525462958</v>
      </c>
    </row>
    <row r="3902" spans="1:19" ht="48" x14ac:dyDescent="0.2">
      <c r="A3902">
        <v>3900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180"/>
        <v>0</v>
      </c>
      <c r="O3902" t="s">
        <v>8287</v>
      </c>
      <c r="P3902">
        <f t="shared" si="181"/>
        <v>0</v>
      </c>
      <c r="Q3902" s="11" t="s">
        <v>8314</v>
      </c>
      <c r="R3902" t="s">
        <v>8356</v>
      </c>
      <c r="S3902" s="16">
        <f t="shared" si="182"/>
        <v>42219.282951388886</v>
      </c>
    </row>
    <row r="3903" spans="1:19" ht="48" x14ac:dyDescent="0.2">
      <c r="A3903">
        <v>3901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180"/>
        <v>0</v>
      </c>
      <c r="O3903" t="s">
        <v>8287</v>
      </c>
      <c r="P3903">
        <f t="shared" si="181"/>
        <v>0</v>
      </c>
      <c r="Q3903" s="11" t="s">
        <v>8314</v>
      </c>
      <c r="R3903" t="s">
        <v>8356</v>
      </c>
      <c r="S3903" s="16">
        <f t="shared" si="182"/>
        <v>42188.252199074079</v>
      </c>
    </row>
    <row r="3904" spans="1:19" ht="32" x14ac:dyDescent="0.2">
      <c r="A3904">
        <v>3902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180"/>
        <v>0</v>
      </c>
      <c r="O3904" t="s">
        <v>8287</v>
      </c>
      <c r="P3904">
        <f t="shared" si="181"/>
        <v>0</v>
      </c>
      <c r="Q3904" s="11" t="s">
        <v>8314</v>
      </c>
      <c r="R3904" t="s">
        <v>8356</v>
      </c>
      <c r="S3904" s="16">
        <f t="shared" si="182"/>
        <v>42241.613796296297</v>
      </c>
    </row>
    <row r="3905" spans="1:19" ht="48" x14ac:dyDescent="0.2">
      <c r="A3905">
        <v>3903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180"/>
        <v>0</v>
      </c>
      <c r="O3905" t="s">
        <v>8288</v>
      </c>
      <c r="P3905">
        <f t="shared" si="181"/>
        <v>0</v>
      </c>
      <c r="Q3905" s="11" t="s">
        <v>8312</v>
      </c>
      <c r="R3905" t="s">
        <v>8350</v>
      </c>
      <c r="S3905" s="16">
        <f t="shared" si="182"/>
        <v>40079.566157407404</v>
      </c>
    </row>
    <row r="3906" spans="1:19" ht="16" x14ac:dyDescent="0.2">
      <c r="A3906">
        <v>3904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183" xml:space="preserve"> ROUND(E3906/D3906*100,0)</f>
        <v>0</v>
      </c>
      <c r="O3906" t="s">
        <v>8288</v>
      </c>
      <c r="P3906">
        <f t="shared" ref="P3906:P3969" si="184">IFERROR(ROUND(E3906/L3906,2),0)</f>
        <v>0</v>
      </c>
      <c r="Q3906" s="11" t="s">
        <v>8312</v>
      </c>
      <c r="R3906" t="s">
        <v>8350</v>
      </c>
      <c r="S3906" s="16">
        <f t="shared" ref="S3906:S3969" si="185">(((J3906/60)/60)/24)+DATE(1970,1,1)</f>
        <v>41389.679560185185</v>
      </c>
    </row>
    <row r="3907" spans="1:19" ht="48" x14ac:dyDescent="0.2">
      <c r="A3907">
        <v>3905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183"/>
        <v>0</v>
      </c>
      <c r="O3907" t="s">
        <v>8288</v>
      </c>
      <c r="P3907">
        <f t="shared" si="184"/>
        <v>0</v>
      </c>
      <c r="Q3907" s="11" t="s">
        <v>8312</v>
      </c>
      <c r="R3907" t="s">
        <v>8350</v>
      </c>
      <c r="S3907" s="16">
        <f t="shared" si="185"/>
        <v>40990.050069444449</v>
      </c>
    </row>
    <row r="3908" spans="1:19" ht="48" x14ac:dyDescent="0.2">
      <c r="A3908">
        <v>3906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183"/>
        <v>0</v>
      </c>
      <c r="O3908" t="s">
        <v>8289</v>
      </c>
      <c r="P3908">
        <f t="shared" si="184"/>
        <v>0</v>
      </c>
      <c r="Q3908" s="11" t="s">
        <v>8314</v>
      </c>
      <c r="R3908" t="s">
        <v>8352</v>
      </c>
      <c r="S3908" s="16">
        <f t="shared" si="185"/>
        <v>41779.649317129632</v>
      </c>
    </row>
    <row r="3909" spans="1:19" ht="32" x14ac:dyDescent="0.2">
      <c r="A3909">
        <v>3907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183"/>
        <v>0</v>
      </c>
      <c r="O3909" t="s">
        <v>8289</v>
      </c>
      <c r="P3909">
        <f t="shared" si="184"/>
        <v>0</v>
      </c>
      <c r="Q3909" s="11" t="s">
        <v>8314</v>
      </c>
      <c r="R3909" t="s">
        <v>8352</v>
      </c>
      <c r="S3909" s="16">
        <f t="shared" si="185"/>
        <v>42069.104421296302</v>
      </c>
    </row>
    <row r="3910" spans="1:19" ht="32" x14ac:dyDescent="0.2">
      <c r="A3910">
        <v>3908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183"/>
        <v>0</v>
      </c>
      <c r="O3910" t="s">
        <v>8289</v>
      </c>
      <c r="P3910">
        <f t="shared" si="184"/>
        <v>0</v>
      </c>
      <c r="Q3910" s="11" t="s">
        <v>8314</v>
      </c>
      <c r="R3910" t="s">
        <v>8352</v>
      </c>
      <c r="S3910" s="16">
        <f t="shared" si="185"/>
        <v>42005.24998842593</v>
      </c>
    </row>
    <row r="3911" spans="1:19" ht="32" x14ac:dyDescent="0.2">
      <c r="A3911">
        <v>3909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183"/>
        <v>0</v>
      </c>
      <c r="O3911" t="s">
        <v>8289</v>
      </c>
      <c r="P3911">
        <f t="shared" si="184"/>
        <v>0</v>
      </c>
      <c r="Q3911" s="11" t="s">
        <v>8314</v>
      </c>
      <c r="R3911" t="s">
        <v>8352</v>
      </c>
      <c r="S3911" s="16">
        <f t="shared" si="185"/>
        <v>42256.984791666662</v>
      </c>
    </row>
    <row r="3912" spans="1:19" ht="32" x14ac:dyDescent="0.2">
      <c r="A3912">
        <v>3910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183"/>
        <v>0</v>
      </c>
      <c r="O3912" t="s">
        <v>8289</v>
      </c>
      <c r="P3912">
        <f t="shared" si="184"/>
        <v>0</v>
      </c>
      <c r="Q3912" s="11" t="s">
        <v>8314</v>
      </c>
      <c r="R3912" t="s">
        <v>8352</v>
      </c>
      <c r="S3912" s="16">
        <f t="shared" si="185"/>
        <v>42046.072743055556</v>
      </c>
    </row>
    <row r="3913" spans="1:19" ht="48" x14ac:dyDescent="0.2">
      <c r="A3913">
        <v>3911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183"/>
        <v>0</v>
      </c>
      <c r="O3913" t="s">
        <v>8289</v>
      </c>
      <c r="P3913">
        <f t="shared" si="184"/>
        <v>0</v>
      </c>
      <c r="Q3913" s="11" t="s">
        <v>8314</v>
      </c>
      <c r="R3913" t="s">
        <v>8352</v>
      </c>
      <c r="S3913" s="16">
        <f t="shared" si="185"/>
        <v>42603.354131944448</v>
      </c>
    </row>
    <row r="3914" spans="1:19" ht="32" x14ac:dyDescent="0.2">
      <c r="A3914">
        <v>3912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183"/>
        <v>0</v>
      </c>
      <c r="O3914" t="s">
        <v>8289</v>
      </c>
      <c r="P3914">
        <f t="shared" si="184"/>
        <v>0</v>
      </c>
      <c r="Q3914" s="11" t="s">
        <v>8314</v>
      </c>
      <c r="R3914" t="s">
        <v>8352</v>
      </c>
      <c r="S3914" s="16">
        <f t="shared" si="185"/>
        <v>42438.53907407407</v>
      </c>
    </row>
    <row r="3915" spans="1:19" ht="32" x14ac:dyDescent="0.2">
      <c r="A3915">
        <v>3913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183"/>
        <v>0</v>
      </c>
      <c r="O3915" t="s">
        <v>8291</v>
      </c>
      <c r="P3915">
        <f t="shared" si="184"/>
        <v>0</v>
      </c>
      <c r="Q3915" s="11" t="s">
        <v>8328</v>
      </c>
      <c r="R3915" t="s">
        <v>8331</v>
      </c>
      <c r="S3915" s="16">
        <f t="shared" si="185"/>
        <v>42779.21365740741</v>
      </c>
    </row>
    <row r="3916" spans="1:19" ht="48" x14ac:dyDescent="0.2">
      <c r="A3916">
        <v>3914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183"/>
        <v>0</v>
      </c>
      <c r="O3916" t="s">
        <v>8291</v>
      </c>
      <c r="P3916">
        <f t="shared" si="184"/>
        <v>0</v>
      </c>
      <c r="Q3916" s="11" t="s">
        <v>8328</v>
      </c>
      <c r="R3916" t="s">
        <v>8331</v>
      </c>
      <c r="S3916" s="16">
        <f t="shared" si="185"/>
        <v>42796.069571759261</v>
      </c>
    </row>
    <row r="3917" spans="1:19" ht="48" x14ac:dyDescent="0.2">
      <c r="A3917">
        <v>3915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183"/>
        <v>0</v>
      </c>
      <c r="O3917" t="s">
        <v>8291</v>
      </c>
      <c r="P3917">
        <f t="shared" si="184"/>
        <v>0</v>
      </c>
      <c r="Q3917" s="11" t="s">
        <v>8328</v>
      </c>
      <c r="R3917" t="s">
        <v>8331</v>
      </c>
      <c r="S3917" s="16">
        <f t="shared" si="185"/>
        <v>42796.207870370374</v>
      </c>
    </row>
    <row r="3918" spans="1:19" ht="48" x14ac:dyDescent="0.2">
      <c r="A3918">
        <v>3916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183"/>
        <v>0</v>
      </c>
      <c r="O3918" t="s">
        <v>8291</v>
      </c>
      <c r="P3918">
        <f t="shared" si="184"/>
        <v>0</v>
      </c>
      <c r="Q3918" s="11" t="s">
        <v>8328</v>
      </c>
      <c r="R3918" t="s">
        <v>8331</v>
      </c>
      <c r="S3918" s="16">
        <f t="shared" si="185"/>
        <v>42245.016736111109</v>
      </c>
    </row>
    <row r="3919" spans="1:19" ht="48" x14ac:dyDescent="0.2">
      <c r="A3919">
        <v>3917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183"/>
        <v>0</v>
      </c>
      <c r="O3919" t="s">
        <v>8291</v>
      </c>
      <c r="P3919">
        <f t="shared" si="184"/>
        <v>0</v>
      </c>
      <c r="Q3919" s="11" t="s">
        <v>8328</v>
      </c>
      <c r="R3919" t="s">
        <v>8331</v>
      </c>
      <c r="S3919" s="16">
        <f t="shared" si="185"/>
        <v>42179.306388888886</v>
      </c>
    </row>
    <row r="3920" spans="1:19" ht="48" x14ac:dyDescent="0.2">
      <c r="A3920">
        <v>3918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183"/>
        <v>0</v>
      </c>
      <c r="O3920" t="s">
        <v>8291</v>
      </c>
      <c r="P3920">
        <f t="shared" si="184"/>
        <v>0</v>
      </c>
      <c r="Q3920" s="11" t="s">
        <v>8328</v>
      </c>
      <c r="R3920" t="s">
        <v>8331</v>
      </c>
      <c r="S3920" s="16">
        <f t="shared" si="185"/>
        <v>42451.866967592592</v>
      </c>
    </row>
    <row r="3921" spans="1:19" ht="48" x14ac:dyDescent="0.2">
      <c r="A3921">
        <v>3919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183"/>
        <v>0</v>
      </c>
      <c r="O3921" t="s">
        <v>8291</v>
      </c>
      <c r="P3921">
        <f t="shared" si="184"/>
        <v>0</v>
      </c>
      <c r="Q3921" s="11" t="s">
        <v>8328</v>
      </c>
      <c r="R3921" t="s">
        <v>8331</v>
      </c>
      <c r="S3921" s="16">
        <f t="shared" si="185"/>
        <v>42125.913807870369</v>
      </c>
    </row>
    <row r="3922" spans="1:19" ht="48" x14ac:dyDescent="0.2">
      <c r="A3922">
        <v>3920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183"/>
        <v>0</v>
      </c>
      <c r="O3922" t="s">
        <v>8291</v>
      </c>
      <c r="P3922">
        <f t="shared" si="184"/>
        <v>0</v>
      </c>
      <c r="Q3922" s="11" t="s">
        <v>8328</v>
      </c>
      <c r="R3922" t="s">
        <v>8331</v>
      </c>
      <c r="S3922" s="16">
        <f t="shared" si="185"/>
        <v>42319.461377314816</v>
      </c>
    </row>
    <row r="3923" spans="1:19" ht="48" x14ac:dyDescent="0.2">
      <c r="A3923">
        <v>3921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183"/>
        <v>0</v>
      </c>
      <c r="O3923" t="s">
        <v>8291</v>
      </c>
      <c r="P3923">
        <f t="shared" si="184"/>
        <v>0</v>
      </c>
      <c r="Q3923" s="11" t="s">
        <v>8328</v>
      </c>
      <c r="R3923" t="s">
        <v>8331</v>
      </c>
      <c r="S3923" s="16">
        <f t="shared" si="185"/>
        <v>42471.052152777775</v>
      </c>
    </row>
    <row r="3924" spans="1:19" ht="48" x14ac:dyDescent="0.2">
      <c r="A3924">
        <v>3922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183"/>
        <v>0</v>
      </c>
      <c r="O3924" t="s">
        <v>8291</v>
      </c>
      <c r="P3924">
        <f t="shared" si="184"/>
        <v>0</v>
      </c>
      <c r="Q3924" s="11" t="s">
        <v>8328</v>
      </c>
      <c r="R3924" t="s">
        <v>8331</v>
      </c>
      <c r="S3924" s="16">
        <f t="shared" si="185"/>
        <v>42272.087766203709</v>
      </c>
    </row>
    <row r="3925" spans="1:19" ht="32" x14ac:dyDescent="0.2">
      <c r="A3925">
        <v>3923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183"/>
        <v>0</v>
      </c>
      <c r="O3925" t="s">
        <v>8291</v>
      </c>
      <c r="P3925">
        <f t="shared" si="184"/>
        <v>0</v>
      </c>
      <c r="Q3925" s="11" t="s">
        <v>8328</v>
      </c>
      <c r="R3925" t="s">
        <v>8331</v>
      </c>
      <c r="S3925" s="16">
        <f t="shared" si="185"/>
        <v>42152.906851851847</v>
      </c>
    </row>
    <row r="3926" spans="1:19" ht="48" x14ac:dyDescent="0.2">
      <c r="A3926">
        <v>3924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183"/>
        <v>0</v>
      </c>
      <c r="O3926" t="s">
        <v>8291</v>
      </c>
      <c r="P3926">
        <f t="shared" si="184"/>
        <v>0</v>
      </c>
      <c r="Q3926" s="11" t="s">
        <v>8328</v>
      </c>
      <c r="R3926" t="s">
        <v>8331</v>
      </c>
      <c r="S3926" s="16">
        <f t="shared" si="185"/>
        <v>42325.683807870373</v>
      </c>
    </row>
    <row r="3927" spans="1:19" ht="48" x14ac:dyDescent="0.2">
      <c r="A3927">
        <v>3925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183"/>
        <v>0</v>
      </c>
      <c r="O3927" t="s">
        <v>8291</v>
      </c>
      <c r="P3927">
        <f t="shared" si="184"/>
        <v>0</v>
      </c>
      <c r="Q3927" s="11" t="s">
        <v>8328</v>
      </c>
      <c r="R3927" t="s">
        <v>8331</v>
      </c>
      <c r="S3927" s="16">
        <f t="shared" si="185"/>
        <v>42614.675625000003</v>
      </c>
    </row>
    <row r="3928" spans="1:19" ht="48" x14ac:dyDescent="0.2">
      <c r="A3928">
        <v>3926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183"/>
        <v>0</v>
      </c>
      <c r="O3928" t="s">
        <v>8291</v>
      </c>
      <c r="P3928">
        <f t="shared" si="184"/>
        <v>0</v>
      </c>
      <c r="Q3928" s="11" t="s">
        <v>8328</v>
      </c>
      <c r="R3928" t="s">
        <v>8331</v>
      </c>
      <c r="S3928" s="16">
        <f t="shared" si="185"/>
        <v>42171.817384259266</v>
      </c>
    </row>
    <row r="3929" spans="1:19" ht="32" x14ac:dyDescent="0.2">
      <c r="A3929">
        <v>3927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183"/>
        <v>0</v>
      </c>
      <c r="O3929" t="s">
        <v>8283</v>
      </c>
      <c r="P3929">
        <f t="shared" si="184"/>
        <v>0</v>
      </c>
      <c r="Q3929" s="11" t="s">
        <v>8314</v>
      </c>
      <c r="R3929" t="s">
        <v>8315</v>
      </c>
      <c r="S3929" s="16">
        <f t="shared" si="185"/>
        <v>41855.859814814816</v>
      </c>
    </row>
    <row r="3930" spans="1:19" ht="32" x14ac:dyDescent="0.2">
      <c r="A3930">
        <v>3928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183"/>
        <v>0</v>
      </c>
      <c r="O3930" t="s">
        <v>8283</v>
      </c>
      <c r="P3930">
        <f t="shared" si="184"/>
        <v>0</v>
      </c>
      <c r="Q3930" s="11" t="s">
        <v>8314</v>
      </c>
      <c r="R3930" t="s">
        <v>8315</v>
      </c>
      <c r="S3930" s="16">
        <f t="shared" si="185"/>
        <v>41829.889027777775</v>
      </c>
    </row>
    <row r="3931" spans="1:19" ht="48" x14ac:dyDescent="0.2">
      <c r="A3931">
        <v>3929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183"/>
        <v>0</v>
      </c>
      <c r="O3931" t="s">
        <v>8283</v>
      </c>
      <c r="P3931">
        <f t="shared" si="184"/>
        <v>0</v>
      </c>
      <c r="Q3931" s="11" t="s">
        <v>8314</v>
      </c>
      <c r="R3931" t="s">
        <v>8315</v>
      </c>
      <c r="S3931" s="16">
        <f t="shared" si="185"/>
        <v>42172.906678240746</v>
      </c>
    </row>
    <row r="3932" spans="1:19" ht="32" x14ac:dyDescent="0.2">
      <c r="A3932">
        <v>3930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183"/>
        <v>0</v>
      </c>
      <c r="O3932" t="s">
        <v>8283</v>
      </c>
      <c r="P3932">
        <f t="shared" si="184"/>
        <v>0</v>
      </c>
      <c r="Q3932" s="11" t="s">
        <v>8314</v>
      </c>
      <c r="R3932" t="s">
        <v>8315</v>
      </c>
      <c r="S3932" s="16">
        <f t="shared" si="185"/>
        <v>42067.234375</v>
      </c>
    </row>
    <row r="3933" spans="1:19" ht="48" x14ac:dyDescent="0.2">
      <c r="A3933">
        <v>3931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183"/>
        <v>0</v>
      </c>
      <c r="O3933" t="s">
        <v>8281</v>
      </c>
      <c r="P3933">
        <f t="shared" si="184"/>
        <v>0</v>
      </c>
      <c r="Q3933" s="11" t="s">
        <v>8317</v>
      </c>
      <c r="R3933" t="s">
        <v>8345</v>
      </c>
      <c r="S3933" s="16">
        <f t="shared" si="185"/>
        <v>42000.300243055557</v>
      </c>
    </row>
    <row r="3934" spans="1:19" ht="48" x14ac:dyDescent="0.2">
      <c r="A3934">
        <v>3932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183"/>
        <v>0</v>
      </c>
      <c r="O3934" t="s">
        <v>8281</v>
      </c>
      <c r="P3934">
        <f t="shared" si="184"/>
        <v>0</v>
      </c>
      <c r="Q3934" s="11" t="s">
        <v>8317</v>
      </c>
      <c r="R3934" t="s">
        <v>8345</v>
      </c>
      <c r="S3934" s="16">
        <f t="shared" si="185"/>
        <v>42709.002881944441</v>
      </c>
    </row>
    <row r="3935" spans="1:19" ht="48" x14ac:dyDescent="0.2">
      <c r="A3935">
        <v>3933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183"/>
        <v>0</v>
      </c>
      <c r="O3935" t="s">
        <v>8281</v>
      </c>
      <c r="P3935">
        <f t="shared" si="184"/>
        <v>0</v>
      </c>
      <c r="Q3935" s="11" t="s">
        <v>8317</v>
      </c>
      <c r="R3935" t="s">
        <v>8345</v>
      </c>
      <c r="S3935" s="16">
        <f t="shared" si="185"/>
        <v>41776.284780092588</v>
      </c>
    </row>
    <row r="3936" spans="1:19" ht="32" x14ac:dyDescent="0.2">
      <c r="A3936">
        <v>3934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183"/>
        <v>0</v>
      </c>
      <c r="O3936" t="s">
        <v>8281</v>
      </c>
      <c r="P3936">
        <f t="shared" si="184"/>
        <v>0</v>
      </c>
      <c r="Q3936" s="11" t="s">
        <v>8317</v>
      </c>
      <c r="R3936" t="s">
        <v>8345</v>
      </c>
      <c r="S3936" s="16">
        <f t="shared" si="185"/>
        <v>42035.029224537036</v>
      </c>
    </row>
    <row r="3937" spans="1:19" ht="48" x14ac:dyDescent="0.2">
      <c r="A3937">
        <v>3935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183"/>
        <v>0</v>
      </c>
      <c r="O3937" t="s">
        <v>8281</v>
      </c>
      <c r="P3937">
        <f t="shared" si="184"/>
        <v>0</v>
      </c>
      <c r="Q3937" s="11" t="s">
        <v>8317</v>
      </c>
      <c r="R3937" t="s">
        <v>8345</v>
      </c>
      <c r="S3937" s="16">
        <f t="shared" si="185"/>
        <v>41773.008738425924</v>
      </c>
    </row>
    <row r="3938" spans="1:19" ht="32" x14ac:dyDescent="0.2">
      <c r="A3938">
        <v>3936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183"/>
        <v>0</v>
      </c>
      <c r="O3938" t="s">
        <v>8294</v>
      </c>
      <c r="P3938">
        <f t="shared" si="184"/>
        <v>0</v>
      </c>
      <c r="Q3938" s="11" t="s">
        <v>8314</v>
      </c>
      <c r="R3938" t="s">
        <v>8354</v>
      </c>
      <c r="S3938" s="16">
        <f t="shared" si="185"/>
        <v>42678.586655092593</v>
      </c>
    </row>
    <row r="3939" spans="1:19" ht="48" x14ac:dyDescent="0.2">
      <c r="A3939">
        <v>3937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183"/>
        <v>0</v>
      </c>
      <c r="O3939" t="s">
        <v>8294</v>
      </c>
      <c r="P3939">
        <f t="shared" si="184"/>
        <v>0</v>
      </c>
      <c r="Q3939" s="11" t="s">
        <v>8314</v>
      </c>
      <c r="R3939" t="s">
        <v>8354</v>
      </c>
      <c r="S3939" s="16">
        <f t="shared" si="185"/>
        <v>42329.58839120371</v>
      </c>
    </row>
    <row r="3940" spans="1:19" ht="48" x14ac:dyDescent="0.2">
      <c r="A3940">
        <v>3938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183"/>
        <v>0</v>
      </c>
      <c r="O3940" t="s">
        <v>8294</v>
      </c>
      <c r="P3940">
        <f t="shared" si="184"/>
        <v>0</v>
      </c>
      <c r="Q3940" s="11" t="s">
        <v>8314</v>
      </c>
      <c r="R3940" t="s">
        <v>8354</v>
      </c>
      <c r="S3940" s="16">
        <f t="shared" si="185"/>
        <v>42651.006273148145</v>
      </c>
    </row>
    <row r="3941" spans="1:19" ht="48" x14ac:dyDescent="0.2">
      <c r="A3941">
        <v>3939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183"/>
        <v>0</v>
      </c>
      <c r="O3941" t="s">
        <v>8294</v>
      </c>
      <c r="P3941">
        <f t="shared" si="184"/>
        <v>0</v>
      </c>
      <c r="Q3941" s="11" t="s">
        <v>8314</v>
      </c>
      <c r="R3941" t="s">
        <v>8354</v>
      </c>
      <c r="S3941" s="16">
        <f t="shared" si="185"/>
        <v>41800.819571759261</v>
      </c>
    </row>
    <row r="3942" spans="1:19" ht="48" x14ac:dyDescent="0.2">
      <c r="A3942">
        <v>3940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183"/>
        <v>0</v>
      </c>
      <c r="O3942" t="s">
        <v>8294</v>
      </c>
      <c r="P3942">
        <f t="shared" si="184"/>
        <v>0</v>
      </c>
      <c r="Q3942" s="11" t="s">
        <v>8314</v>
      </c>
      <c r="R3942" t="s">
        <v>8354</v>
      </c>
      <c r="S3942" s="16">
        <f t="shared" si="185"/>
        <v>41847.930694444447</v>
      </c>
    </row>
    <row r="3943" spans="1:19" ht="48" x14ac:dyDescent="0.2">
      <c r="A3943">
        <v>3941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183"/>
        <v>0</v>
      </c>
      <c r="O3943" t="s">
        <v>8280</v>
      </c>
      <c r="P3943">
        <f t="shared" si="184"/>
        <v>0</v>
      </c>
      <c r="Q3943" s="11" t="s">
        <v>8317</v>
      </c>
      <c r="R3943" t="s">
        <v>8335</v>
      </c>
      <c r="S3943" s="16">
        <f t="shared" si="185"/>
        <v>41927.235636574071</v>
      </c>
    </row>
    <row r="3944" spans="1:19" ht="48" x14ac:dyDescent="0.2">
      <c r="A3944">
        <v>3942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183"/>
        <v>0</v>
      </c>
      <c r="O3944" t="s">
        <v>8280</v>
      </c>
      <c r="P3944">
        <f t="shared" si="184"/>
        <v>0</v>
      </c>
      <c r="Q3944" s="11" t="s">
        <v>8317</v>
      </c>
      <c r="R3944" t="s">
        <v>8335</v>
      </c>
      <c r="S3944" s="16">
        <f t="shared" si="185"/>
        <v>40355.024953703702</v>
      </c>
    </row>
    <row r="3945" spans="1:19" ht="32" x14ac:dyDescent="0.2">
      <c r="A3945">
        <v>3943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183"/>
        <v>0</v>
      </c>
      <c r="O3945" t="s">
        <v>8270</v>
      </c>
      <c r="P3945">
        <f t="shared" si="184"/>
        <v>0</v>
      </c>
      <c r="Q3945" s="11" t="s">
        <v>8309</v>
      </c>
      <c r="R3945" t="s">
        <v>8343</v>
      </c>
      <c r="S3945" s="16">
        <f t="shared" si="185"/>
        <v>42167.813703703709</v>
      </c>
    </row>
    <row r="3946" spans="1:19" ht="48" x14ac:dyDescent="0.2">
      <c r="A3946">
        <v>3944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183"/>
        <v>0</v>
      </c>
      <c r="O3946" t="s">
        <v>8270</v>
      </c>
      <c r="P3946">
        <f t="shared" si="184"/>
        <v>0</v>
      </c>
      <c r="Q3946" s="11" t="s">
        <v>8309</v>
      </c>
      <c r="R3946" t="s">
        <v>8343</v>
      </c>
      <c r="S3946" s="16">
        <f t="shared" si="185"/>
        <v>41897.702199074076</v>
      </c>
    </row>
    <row r="3947" spans="1:19" ht="48" x14ac:dyDescent="0.2">
      <c r="A3947">
        <v>3945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183"/>
        <v>0</v>
      </c>
      <c r="O3947" t="s">
        <v>8270</v>
      </c>
      <c r="P3947">
        <f t="shared" si="184"/>
        <v>0</v>
      </c>
      <c r="Q3947" s="11" t="s">
        <v>8309</v>
      </c>
      <c r="R3947" t="s">
        <v>8343</v>
      </c>
      <c r="S3947" s="16">
        <f t="shared" si="185"/>
        <v>42060.001805555556</v>
      </c>
    </row>
    <row r="3948" spans="1:19" ht="48" x14ac:dyDescent="0.2">
      <c r="A3948">
        <v>3946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183"/>
        <v>0</v>
      </c>
      <c r="O3948" t="s">
        <v>8270</v>
      </c>
      <c r="P3948">
        <f t="shared" si="184"/>
        <v>0</v>
      </c>
      <c r="Q3948" s="11" t="s">
        <v>8309</v>
      </c>
      <c r="R3948" t="s">
        <v>8343</v>
      </c>
      <c r="S3948" s="16">
        <f t="shared" si="185"/>
        <v>42198.775787037041</v>
      </c>
    </row>
    <row r="3949" spans="1:19" ht="32" x14ac:dyDescent="0.2">
      <c r="A3949">
        <v>3947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183"/>
        <v>0</v>
      </c>
      <c r="O3949" t="s">
        <v>8270</v>
      </c>
      <c r="P3949">
        <f t="shared" si="184"/>
        <v>0</v>
      </c>
      <c r="Q3949" s="11" t="s">
        <v>8309</v>
      </c>
      <c r="R3949" t="s">
        <v>8343</v>
      </c>
      <c r="S3949" s="16">
        <f t="shared" si="185"/>
        <v>42708.842245370368</v>
      </c>
    </row>
    <row r="3950" spans="1:19" ht="48" x14ac:dyDescent="0.2">
      <c r="A3950">
        <v>3948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183"/>
        <v>0</v>
      </c>
      <c r="O3950" t="s">
        <v>8270</v>
      </c>
      <c r="P3950">
        <f t="shared" si="184"/>
        <v>0</v>
      </c>
      <c r="Q3950" s="11" t="s">
        <v>8309</v>
      </c>
      <c r="R3950" t="s">
        <v>8343</v>
      </c>
      <c r="S3950" s="16">
        <f t="shared" si="185"/>
        <v>42101.633703703701</v>
      </c>
    </row>
    <row r="3951" spans="1:19" ht="48" x14ac:dyDescent="0.2">
      <c r="A3951">
        <v>3949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183"/>
        <v>0</v>
      </c>
      <c r="O3951" t="s">
        <v>8270</v>
      </c>
      <c r="P3951">
        <f t="shared" si="184"/>
        <v>0</v>
      </c>
      <c r="Q3951" s="11" t="s">
        <v>8309</v>
      </c>
      <c r="R3951" t="s">
        <v>8343</v>
      </c>
      <c r="S3951" s="16">
        <f t="shared" si="185"/>
        <v>42103.676180555558</v>
      </c>
    </row>
    <row r="3952" spans="1:19" ht="32" x14ac:dyDescent="0.2">
      <c r="A3952">
        <v>3950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183"/>
        <v>0</v>
      </c>
      <c r="O3952" t="s">
        <v>8270</v>
      </c>
      <c r="P3952">
        <f t="shared" si="184"/>
        <v>0</v>
      </c>
      <c r="Q3952" s="11" t="s">
        <v>8309</v>
      </c>
      <c r="R3952" t="s">
        <v>8343</v>
      </c>
      <c r="S3952" s="16">
        <f t="shared" si="185"/>
        <v>42130.78361111111</v>
      </c>
    </row>
    <row r="3953" spans="1:19" ht="32" x14ac:dyDescent="0.2">
      <c r="A3953">
        <v>3951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183"/>
        <v>0</v>
      </c>
      <c r="O3953" t="s">
        <v>8270</v>
      </c>
      <c r="P3953">
        <f t="shared" si="184"/>
        <v>0</v>
      </c>
      <c r="Q3953" s="11" t="s">
        <v>8309</v>
      </c>
      <c r="R3953" t="s">
        <v>8343</v>
      </c>
      <c r="S3953" s="16">
        <f t="shared" si="185"/>
        <v>42264.620115740734</v>
      </c>
    </row>
    <row r="3954" spans="1:19" ht="32" x14ac:dyDescent="0.2">
      <c r="A3954">
        <v>3952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183"/>
        <v>0</v>
      </c>
      <c r="O3954" t="s">
        <v>8270</v>
      </c>
      <c r="P3954">
        <f t="shared" si="184"/>
        <v>0</v>
      </c>
      <c r="Q3954" s="11" t="s">
        <v>8309</v>
      </c>
      <c r="R3954" t="s">
        <v>8343</v>
      </c>
      <c r="S3954" s="16">
        <f t="shared" si="185"/>
        <v>41978.930972222224</v>
      </c>
    </row>
    <row r="3955" spans="1:19" ht="48" x14ac:dyDescent="0.2">
      <c r="A3955">
        <v>3953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183"/>
        <v>0</v>
      </c>
      <c r="O3955" t="s">
        <v>8270</v>
      </c>
      <c r="P3955">
        <f t="shared" si="184"/>
        <v>0</v>
      </c>
      <c r="Q3955" s="11" t="s">
        <v>8309</v>
      </c>
      <c r="R3955" t="s">
        <v>8343</v>
      </c>
      <c r="S3955" s="16">
        <f t="shared" si="185"/>
        <v>42466.858888888892</v>
      </c>
    </row>
    <row r="3956" spans="1:19" ht="48" x14ac:dyDescent="0.2">
      <c r="A3956">
        <v>3954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183"/>
        <v>0</v>
      </c>
      <c r="O3956" t="s">
        <v>8270</v>
      </c>
      <c r="P3956">
        <f t="shared" si="184"/>
        <v>0</v>
      </c>
      <c r="Q3956" s="11" t="s">
        <v>8309</v>
      </c>
      <c r="R3956" t="s">
        <v>8343</v>
      </c>
      <c r="S3956" s="16">
        <f t="shared" si="185"/>
        <v>42322.011574074073</v>
      </c>
    </row>
    <row r="3957" spans="1:19" ht="32" x14ac:dyDescent="0.2">
      <c r="A3957">
        <v>3955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183"/>
        <v>0</v>
      </c>
      <c r="O3957" t="s">
        <v>8270</v>
      </c>
      <c r="P3957">
        <f t="shared" si="184"/>
        <v>0</v>
      </c>
      <c r="Q3957" s="11" t="s">
        <v>8309</v>
      </c>
      <c r="R3957" t="s">
        <v>8343</v>
      </c>
      <c r="S3957" s="16">
        <f t="shared" si="185"/>
        <v>42248.934675925921</v>
      </c>
    </row>
    <row r="3958" spans="1:19" ht="48" x14ac:dyDescent="0.2">
      <c r="A3958">
        <v>3956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183"/>
        <v>0</v>
      </c>
      <c r="O3958" t="s">
        <v>8270</v>
      </c>
      <c r="P3958">
        <f t="shared" si="184"/>
        <v>0</v>
      </c>
      <c r="Q3958" s="11" t="s">
        <v>8309</v>
      </c>
      <c r="R3958" t="s">
        <v>8343</v>
      </c>
      <c r="S3958" s="16">
        <f t="shared" si="185"/>
        <v>42346.736400462964</v>
      </c>
    </row>
    <row r="3959" spans="1:19" ht="48" x14ac:dyDescent="0.2">
      <c r="A3959">
        <v>3957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183"/>
        <v>0</v>
      </c>
      <c r="O3959" t="s">
        <v>8270</v>
      </c>
      <c r="P3959">
        <f t="shared" si="184"/>
        <v>0</v>
      </c>
      <c r="Q3959" s="11" t="s">
        <v>8309</v>
      </c>
      <c r="R3959" t="s">
        <v>8343</v>
      </c>
      <c r="S3959" s="16">
        <f t="shared" si="185"/>
        <v>42380.812627314815</v>
      </c>
    </row>
    <row r="3960" spans="1:19" ht="48" x14ac:dyDescent="0.2">
      <c r="A3960">
        <v>3958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183"/>
        <v>0</v>
      </c>
      <c r="O3960" t="s">
        <v>8270</v>
      </c>
      <c r="P3960">
        <f t="shared" si="184"/>
        <v>0</v>
      </c>
      <c r="Q3960" s="11" t="s">
        <v>8309</v>
      </c>
      <c r="R3960" t="s">
        <v>8343</v>
      </c>
      <c r="S3960" s="16">
        <f t="shared" si="185"/>
        <v>42150.777731481481</v>
      </c>
    </row>
    <row r="3961" spans="1:19" ht="48" x14ac:dyDescent="0.2">
      <c r="A3961">
        <v>3959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183"/>
        <v>0</v>
      </c>
      <c r="O3961" t="s">
        <v>8270</v>
      </c>
      <c r="P3961">
        <f t="shared" si="184"/>
        <v>0</v>
      </c>
      <c r="Q3961" s="11" t="s">
        <v>8309</v>
      </c>
      <c r="R3961" t="s">
        <v>8343</v>
      </c>
      <c r="S3961" s="16">
        <f t="shared" si="185"/>
        <v>42592.836076388892</v>
      </c>
    </row>
    <row r="3962" spans="1:19" ht="48" x14ac:dyDescent="0.2">
      <c r="A3962">
        <v>3960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183"/>
        <v>0</v>
      </c>
      <c r="O3962" t="s">
        <v>8270</v>
      </c>
      <c r="P3962">
        <f t="shared" si="184"/>
        <v>0</v>
      </c>
      <c r="Q3962" s="11" t="s">
        <v>8309</v>
      </c>
      <c r="R3962" t="s">
        <v>8343</v>
      </c>
      <c r="S3962" s="16">
        <f t="shared" si="185"/>
        <v>42669.870173611111</v>
      </c>
    </row>
    <row r="3963" spans="1:19" ht="32" x14ac:dyDescent="0.2">
      <c r="A3963">
        <v>3961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183"/>
        <v>0</v>
      </c>
      <c r="O3963" t="s">
        <v>8270</v>
      </c>
      <c r="P3963">
        <f t="shared" si="184"/>
        <v>0</v>
      </c>
      <c r="Q3963" s="11" t="s">
        <v>8309</v>
      </c>
      <c r="R3963" t="s">
        <v>8343</v>
      </c>
      <c r="S3963" s="16">
        <f t="shared" si="185"/>
        <v>42213.013078703705</v>
      </c>
    </row>
    <row r="3964" spans="1:19" ht="32" x14ac:dyDescent="0.2">
      <c r="A3964">
        <v>3962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183"/>
        <v>0</v>
      </c>
      <c r="O3964" t="s">
        <v>8270</v>
      </c>
      <c r="P3964">
        <f t="shared" si="184"/>
        <v>0</v>
      </c>
      <c r="Q3964" s="11" t="s">
        <v>8309</v>
      </c>
      <c r="R3964" t="s">
        <v>8343</v>
      </c>
      <c r="S3964" s="16">
        <f t="shared" si="185"/>
        <v>42237.016388888893</v>
      </c>
    </row>
    <row r="3965" spans="1:19" ht="32" x14ac:dyDescent="0.2">
      <c r="A3965">
        <v>3963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183"/>
        <v>0</v>
      </c>
      <c r="O3965" t="s">
        <v>8270</v>
      </c>
      <c r="P3965">
        <f t="shared" si="184"/>
        <v>0</v>
      </c>
      <c r="Q3965" s="11" t="s">
        <v>8309</v>
      </c>
      <c r="R3965" t="s">
        <v>8343</v>
      </c>
      <c r="S3965" s="16">
        <f t="shared" si="185"/>
        <v>41954.838240740741</v>
      </c>
    </row>
    <row r="3966" spans="1:19" ht="48" x14ac:dyDescent="0.2">
      <c r="A3966">
        <v>3964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183"/>
        <v>0</v>
      </c>
      <c r="O3966" t="s">
        <v>8270</v>
      </c>
      <c r="P3966">
        <f t="shared" si="184"/>
        <v>0</v>
      </c>
      <c r="Q3966" s="11" t="s">
        <v>8309</v>
      </c>
      <c r="R3966" t="s">
        <v>8343</v>
      </c>
      <c r="S3966" s="16">
        <f t="shared" si="185"/>
        <v>41968.262314814812</v>
      </c>
    </row>
    <row r="3967" spans="1:19" ht="48" x14ac:dyDescent="0.2">
      <c r="A3967">
        <v>3965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183"/>
        <v>0</v>
      </c>
      <c r="O3967" t="s">
        <v>8270</v>
      </c>
      <c r="P3967">
        <f t="shared" si="184"/>
        <v>0</v>
      </c>
      <c r="Q3967" s="11" t="s">
        <v>8309</v>
      </c>
      <c r="R3967" t="s">
        <v>8343</v>
      </c>
      <c r="S3967" s="16">
        <f t="shared" si="185"/>
        <v>42276.120636574073</v>
      </c>
    </row>
    <row r="3968" spans="1:19" ht="48" x14ac:dyDescent="0.2">
      <c r="A3968">
        <v>3966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183"/>
        <v>0</v>
      </c>
      <c r="O3968" t="s">
        <v>8270</v>
      </c>
      <c r="P3968">
        <f t="shared" si="184"/>
        <v>0</v>
      </c>
      <c r="Q3968" s="11" t="s">
        <v>8309</v>
      </c>
      <c r="R3968" t="s">
        <v>8343</v>
      </c>
      <c r="S3968" s="16">
        <f t="shared" si="185"/>
        <v>42717.121377314819</v>
      </c>
    </row>
    <row r="3969" spans="1:19" ht="48" x14ac:dyDescent="0.2">
      <c r="A3969">
        <v>3967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183"/>
        <v>0</v>
      </c>
      <c r="O3969" t="s">
        <v>8270</v>
      </c>
      <c r="P3969">
        <f t="shared" si="184"/>
        <v>0</v>
      </c>
      <c r="Q3969" s="11" t="s">
        <v>8309</v>
      </c>
      <c r="R3969" t="s">
        <v>8343</v>
      </c>
      <c r="S3969" s="16">
        <f t="shared" si="185"/>
        <v>41976.88490740741</v>
      </c>
    </row>
    <row r="3970" spans="1:19" ht="48" x14ac:dyDescent="0.2">
      <c r="A3970">
        <v>3968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186" xml:space="preserve"> ROUND(E3970/D3970*100,0)</f>
        <v>0</v>
      </c>
      <c r="O3970" t="s">
        <v>8270</v>
      </c>
      <c r="P3970">
        <f t="shared" ref="P3970:P4033" si="187">IFERROR(ROUND(E3970/L3970,2),0)</f>
        <v>0</v>
      </c>
      <c r="Q3970" s="11" t="s">
        <v>8309</v>
      </c>
      <c r="R3970" t="s">
        <v>8343</v>
      </c>
      <c r="S3970" s="16">
        <f t="shared" ref="S3970:S4033" si="188">(((J3970/60)/60)/24)+DATE(1970,1,1)</f>
        <v>42157.916481481487</v>
      </c>
    </row>
    <row r="3971" spans="1:19" ht="48" x14ac:dyDescent="0.2">
      <c r="A3971">
        <v>3969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186"/>
        <v>0</v>
      </c>
      <c r="O3971" t="s">
        <v>8270</v>
      </c>
      <c r="P3971">
        <f t="shared" si="187"/>
        <v>0</v>
      </c>
      <c r="Q3971" s="11" t="s">
        <v>8309</v>
      </c>
      <c r="R3971" t="s">
        <v>8343</v>
      </c>
      <c r="S3971" s="16">
        <f t="shared" si="188"/>
        <v>41956.853078703702</v>
      </c>
    </row>
    <row r="3972" spans="1:19" ht="48" x14ac:dyDescent="0.2">
      <c r="A3972">
        <v>3970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186"/>
        <v>0</v>
      </c>
      <c r="O3972" t="s">
        <v>8270</v>
      </c>
      <c r="P3972">
        <f t="shared" si="187"/>
        <v>0</v>
      </c>
      <c r="Q3972" s="11" t="s">
        <v>8309</v>
      </c>
      <c r="R3972" t="s">
        <v>8343</v>
      </c>
      <c r="S3972" s="16">
        <f t="shared" si="188"/>
        <v>42444.268101851849</v>
      </c>
    </row>
    <row r="3973" spans="1:19" ht="48" x14ac:dyDescent="0.2">
      <c r="A3973">
        <v>3971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186"/>
        <v>0</v>
      </c>
      <c r="O3973" t="s">
        <v>8282</v>
      </c>
      <c r="P3973">
        <f t="shared" si="187"/>
        <v>0</v>
      </c>
      <c r="Q3973" s="11" t="s">
        <v>8320</v>
      </c>
      <c r="R3973" t="s">
        <v>8346</v>
      </c>
      <c r="S3973" s="16">
        <f t="shared" si="188"/>
        <v>42342.03943287037</v>
      </c>
    </row>
    <row r="3974" spans="1:19" ht="64" x14ac:dyDescent="0.2">
      <c r="A3974">
        <v>3972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186"/>
        <v>0</v>
      </c>
      <c r="O3974" t="s">
        <v>8282</v>
      </c>
      <c r="P3974">
        <f t="shared" si="187"/>
        <v>0</v>
      </c>
      <c r="Q3974" s="11" t="s">
        <v>8320</v>
      </c>
      <c r="R3974" t="s">
        <v>8346</v>
      </c>
      <c r="S3974" s="16">
        <f t="shared" si="188"/>
        <v>42224.408275462964</v>
      </c>
    </row>
    <row r="3975" spans="1:19" ht="48" x14ac:dyDescent="0.2">
      <c r="A3975">
        <v>3973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186"/>
        <v>0</v>
      </c>
      <c r="O3975" t="s">
        <v>8282</v>
      </c>
      <c r="P3975">
        <f t="shared" si="187"/>
        <v>0</v>
      </c>
      <c r="Q3975" s="11" t="s">
        <v>8320</v>
      </c>
      <c r="R3975" t="s">
        <v>8346</v>
      </c>
      <c r="S3975" s="16">
        <f t="shared" si="188"/>
        <v>42655.736956018518</v>
      </c>
    </row>
    <row r="3976" spans="1:19" ht="48" x14ac:dyDescent="0.2">
      <c r="A3976">
        <v>3974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186"/>
        <v>0</v>
      </c>
      <c r="O3976" t="s">
        <v>8282</v>
      </c>
      <c r="P3976">
        <f t="shared" si="187"/>
        <v>0</v>
      </c>
      <c r="Q3976" s="11" t="s">
        <v>8320</v>
      </c>
      <c r="R3976" t="s">
        <v>8346</v>
      </c>
      <c r="S3976" s="16">
        <f t="shared" si="188"/>
        <v>41831.884108796294</v>
      </c>
    </row>
    <row r="3977" spans="1:19" ht="48" x14ac:dyDescent="0.2">
      <c r="A3977">
        <v>3975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186"/>
        <v>0</v>
      </c>
      <c r="O3977" t="s">
        <v>8282</v>
      </c>
      <c r="P3977">
        <f t="shared" si="187"/>
        <v>0</v>
      </c>
      <c r="Q3977" s="11" t="s">
        <v>8320</v>
      </c>
      <c r="R3977" t="s">
        <v>8346</v>
      </c>
      <c r="S3977" s="16">
        <f t="shared" si="188"/>
        <v>41993.738298611104</v>
      </c>
    </row>
    <row r="3978" spans="1:19" ht="48" x14ac:dyDescent="0.2">
      <c r="A3978">
        <v>3976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186"/>
        <v>0</v>
      </c>
      <c r="O3978" t="s">
        <v>8282</v>
      </c>
      <c r="P3978">
        <f t="shared" si="187"/>
        <v>0</v>
      </c>
      <c r="Q3978" s="11" t="s">
        <v>8320</v>
      </c>
      <c r="R3978" t="s">
        <v>8346</v>
      </c>
      <c r="S3978" s="16">
        <f t="shared" si="188"/>
        <v>42164.170046296291</v>
      </c>
    </row>
    <row r="3979" spans="1:19" ht="48" x14ac:dyDescent="0.2">
      <c r="A3979">
        <v>3977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186"/>
        <v>0</v>
      </c>
      <c r="O3979" t="s">
        <v>8282</v>
      </c>
      <c r="P3979">
        <f t="shared" si="187"/>
        <v>0</v>
      </c>
      <c r="Q3979" s="11" t="s">
        <v>8320</v>
      </c>
      <c r="R3979" t="s">
        <v>8346</v>
      </c>
      <c r="S3979" s="16">
        <f t="shared" si="188"/>
        <v>42397.89980324074</v>
      </c>
    </row>
    <row r="3980" spans="1:19" ht="48" x14ac:dyDescent="0.2">
      <c r="A3980">
        <v>3978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186"/>
        <v>0</v>
      </c>
      <c r="O3980" t="s">
        <v>8282</v>
      </c>
      <c r="P3980">
        <f t="shared" si="187"/>
        <v>0</v>
      </c>
      <c r="Q3980" s="11" t="s">
        <v>8320</v>
      </c>
      <c r="R3980" t="s">
        <v>8346</v>
      </c>
      <c r="S3980" s="16">
        <f t="shared" si="188"/>
        <v>42031.965138888889</v>
      </c>
    </row>
    <row r="3981" spans="1:19" ht="48" x14ac:dyDescent="0.2">
      <c r="A3981">
        <v>3979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186"/>
        <v>0</v>
      </c>
      <c r="O3981" t="s">
        <v>8282</v>
      </c>
      <c r="P3981">
        <f t="shared" si="187"/>
        <v>0</v>
      </c>
      <c r="Q3981" s="11" t="s">
        <v>8320</v>
      </c>
      <c r="R3981" t="s">
        <v>8346</v>
      </c>
      <c r="S3981" s="16">
        <f t="shared" si="188"/>
        <v>42265.818622685183</v>
      </c>
    </row>
    <row r="3982" spans="1:19" ht="48" x14ac:dyDescent="0.2">
      <c r="A3982">
        <v>3980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186"/>
        <v>0</v>
      </c>
      <c r="O3982" t="s">
        <v>8297</v>
      </c>
      <c r="P3982">
        <f t="shared" si="187"/>
        <v>0</v>
      </c>
      <c r="Q3982" s="11" t="s">
        <v>8320</v>
      </c>
      <c r="R3982" t="s">
        <v>8358</v>
      </c>
      <c r="S3982" s="16">
        <f t="shared" si="188"/>
        <v>42498.899398148147</v>
      </c>
    </row>
    <row r="3983" spans="1:19" ht="32" x14ac:dyDescent="0.2">
      <c r="A3983">
        <v>3981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186"/>
        <v>0</v>
      </c>
      <c r="O3983" t="s">
        <v>8297</v>
      </c>
      <c r="P3983">
        <f t="shared" si="187"/>
        <v>0</v>
      </c>
      <c r="Q3983" s="11" t="s">
        <v>8320</v>
      </c>
      <c r="R3983" t="s">
        <v>8358</v>
      </c>
      <c r="S3983" s="16">
        <f t="shared" si="188"/>
        <v>41928.015439814815</v>
      </c>
    </row>
    <row r="3984" spans="1:19" ht="64" x14ac:dyDescent="0.2">
      <c r="A3984">
        <v>3982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186"/>
        <v>0</v>
      </c>
      <c r="O3984" t="s">
        <v>8297</v>
      </c>
      <c r="P3984">
        <f t="shared" si="187"/>
        <v>0</v>
      </c>
      <c r="Q3984" s="11" t="s">
        <v>8320</v>
      </c>
      <c r="R3984" t="s">
        <v>8358</v>
      </c>
      <c r="S3984" s="16">
        <f t="shared" si="188"/>
        <v>42047.05574074074</v>
      </c>
    </row>
    <row r="3985" spans="1:19" ht="16" x14ac:dyDescent="0.2">
      <c r="A3985">
        <v>3983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186"/>
        <v>0</v>
      </c>
      <c r="O3985" t="s">
        <v>8297</v>
      </c>
      <c r="P3985">
        <f t="shared" si="187"/>
        <v>0</v>
      </c>
      <c r="Q3985" s="11" t="s">
        <v>8320</v>
      </c>
      <c r="R3985" t="s">
        <v>8358</v>
      </c>
      <c r="S3985" s="16">
        <f t="shared" si="188"/>
        <v>42105.072962962964</v>
      </c>
    </row>
    <row r="3986" spans="1:19" ht="48" x14ac:dyDescent="0.2">
      <c r="A3986">
        <v>3984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186"/>
        <v>0</v>
      </c>
      <c r="O3986" t="s">
        <v>8297</v>
      </c>
      <c r="P3986">
        <f t="shared" si="187"/>
        <v>0</v>
      </c>
      <c r="Q3986" s="11" t="s">
        <v>8320</v>
      </c>
      <c r="R3986" t="s">
        <v>8358</v>
      </c>
      <c r="S3986" s="16">
        <f t="shared" si="188"/>
        <v>41835.951782407406</v>
      </c>
    </row>
    <row r="3987" spans="1:19" ht="48" x14ac:dyDescent="0.2">
      <c r="A3987">
        <v>3985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186"/>
        <v>0</v>
      </c>
      <c r="O3987" t="s">
        <v>8297</v>
      </c>
      <c r="P3987">
        <f t="shared" si="187"/>
        <v>0</v>
      </c>
      <c r="Q3987" s="11" t="s">
        <v>8320</v>
      </c>
      <c r="R3987" t="s">
        <v>8358</v>
      </c>
      <c r="S3987" s="16">
        <f t="shared" si="188"/>
        <v>42371.446909722217</v>
      </c>
    </row>
    <row r="3988" spans="1:19" ht="32" x14ac:dyDescent="0.2">
      <c r="A3988">
        <v>3986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186"/>
        <v>0</v>
      </c>
      <c r="O3988" t="s">
        <v>8297</v>
      </c>
      <c r="P3988">
        <f t="shared" si="187"/>
        <v>0</v>
      </c>
      <c r="Q3988" s="11" t="s">
        <v>8320</v>
      </c>
      <c r="R3988" t="s">
        <v>8358</v>
      </c>
      <c r="S3988" s="16">
        <f t="shared" si="188"/>
        <v>41971.876863425925</v>
      </c>
    </row>
    <row r="3989" spans="1:19" ht="48" x14ac:dyDescent="0.2">
      <c r="A3989">
        <v>3987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186"/>
        <v>0</v>
      </c>
      <c r="O3989" t="s">
        <v>8297</v>
      </c>
      <c r="P3989">
        <f t="shared" si="187"/>
        <v>0</v>
      </c>
      <c r="Q3989" s="11" t="s">
        <v>8320</v>
      </c>
      <c r="R3989" t="s">
        <v>8358</v>
      </c>
      <c r="S3989" s="16">
        <f t="shared" si="188"/>
        <v>42732.00681712963</v>
      </c>
    </row>
    <row r="3990" spans="1:19" ht="48" x14ac:dyDescent="0.2">
      <c r="A3990">
        <v>3988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186"/>
        <v>0</v>
      </c>
      <c r="O3990" t="s">
        <v>8297</v>
      </c>
      <c r="P3990">
        <f t="shared" si="187"/>
        <v>0</v>
      </c>
      <c r="Q3990" s="11" t="s">
        <v>8320</v>
      </c>
      <c r="R3990" t="s">
        <v>8358</v>
      </c>
      <c r="S3990" s="16">
        <f t="shared" si="188"/>
        <v>41942.653379629628</v>
      </c>
    </row>
    <row r="3991" spans="1:19" ht="48" x14ac:dyDescent="0.2">
      <c r="A3991">
        <v>3989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186"/>
        <v>0</v>
      </c>
      <c r="O3991" t="s">
        <v>8297</v>
      </c>
      <c r="P3991">
        <f t="shared" si="187"/>
        <v>0</v>
      </c>
      <c r="Q3991" s="11" t="s">
        <v>8320</v>
      </c>
      <c r="R3991" t="s">
        <v>8358</v>
      </c>
      <c r="S3991" s="16">
        <f t="shared" si="188"/>
        <v>41926.680879629632</v>
      </c>
    </row>
    <row r="3992" spans="1:19" ht="48" x14ac:dyDescent="0.2">
      <c r="A3992">
        <v>3990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186"/>
        <v>0</v>
      </c>
      <c r="O3992" t="s">
        <v>8297</v>
      </c>
      <c r="P3992">
        <f t="shared" si="187"/>
        <v>0</v>
      </c>
      <c r="Q3992" s="11" t="s">
        <v>8320</v>
      </c>
      <c r="R3992" t="s">
        <v>8358</v>
      </c>
      <c r="S3992" s="16">
        <f t="shared" si="188"/>
        <v>42612.600520833337</v>
      </c>
    </row>
    <row r="3993" spans="1:19" ht="48" x14ac:dyDescent="0.2">
      <c r="A3993">
        <v>3991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186"/>
        <v>0</v>
      </c>
      <c r="O3993" t="s">
        <v>8282</v>
      </c>
      <c r="P3993">
        <f t="shared" si="187"/>
        <v>0</v>
      </c>
      <c r="Q3993" s="11" t="s">
        <v>8320</v>
      </c>
      <c r="R3993" t="s">
        <v>8346</v>
      </c>
      <c r="S3993" s="16">
        <f t="shared" si="188"/>
        <v>42260.528807870374</v>
      </c>
    </row>
    <row r="3994" spans="1:19" ht="32" x14ac:dyDescent="0.2">
      <c r="A3994">
        <v>3992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186"/>
        <v>0</v>
      </c>
      <c r="O3994" t="s">
        <v>8282</v>
      </c>
      <c r="P3994">
        <f t="shared" si="187"/>
        <v>0</v>
      </c>
      <c r="Q3994" s="11" t="s">
        <v>8320</v>
      </c>
      <c r="R3994" t="s">
        <v>8346</v>
      </c>
      <c r="S3994" s="16">
        <f t="shared" si="188"/>
        <v>42155.139479166668</v>
      </c>
    </row>
    <row r="3995" spans="1:19" ht="48" x14ac:dyDescent="0.2">
      <c r="A3995">
        <v>3993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186"/>
        <v>0</v>
      </c>
      <c r="O3995" t="s">
        <v>8282</v>
      </c>
      <c r="P3995">
        <f t="shared" si="187"/>
        <v>0</v>
      </c>
      <c r="Q3995" s="11" t="s">
        <v>8320</v>
      </c>
      <c r="R3995" t="s">
        <v>8346</v>
      </c>
      <c r="S3995" s="16">
        <f t="shared" si="188"/>
        <v>41822.040497685186</v>
      </c>
    </row>
    <row r="3996" spans="1:19" ht="48" x14ac:dyDescent="0.2">
      <c r="A3996">
        <v>3994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186"/>
        <v>0</v>
      </c>
      <c r="O3996" t="s">
        <v>8282</v>
      </c>
      <c r="P3996">
        <f t="shared" si="187"/>
        <v>0</v>
      </c>
      <c r="Q3996" s="11" t="s">
        <v>8320</v>
      </c>
      <c r="R3996" t="s">
        <v>8346</v>
      </c>
      <c r="S3996" s="16">
        <f t="shared" si="188"/>
        <v>41842.980879629627</v>
      </c>
    </row>
    <row r="3997" spans="1:19" ht="32" x14ac:dyDescent="0.2">
      <c r="A3997">
        <v>3995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186"/>
        <v>0</v>
      </c>
      <c r="O3997" t="s">
        <v>8282</v>
      </c>
      <c r="P3997">
        <f t="shared" si="187"/>
        <v>0</v>
      </c>
      <c r="Q3997" s="11" t="s">
        <v>8320</v>
      </c>
      <c r="R3997" t="s">
        <v>8346</v>
      </c>
      <c r="S3997" s="16">
        <f t="shared" si="188"/>
        <v>42077.119409722218</v>
      </c>
    </row>
    <row r="3998" spans="1:19" ht="48" x14ac:dyDescent="0.2">
      <c r="A3998">
        <v>3996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186"/>
        <v>0</v>
      </c>
      <c r="O3998" t="s">
        <v>8282</v>
      </c>
      <c r="P3998">
        <f t="shared" si="187"/>
        <v>0</v>
      </c>
      <c r="Q3998" s="11" t="s">
        <v>8320</v>
      </c>
      <c r="R3998" t="s">
        <v>8346</v>
      </c>
      <c r="S3998" s="16">
        <f t="shared" si="188"/>
        <v>41829.592002314814</v>
      </c>
    </row>
    <row r="3999" spans="1:19" ht="48" x14ac:dyDescent="0.2">
      <c r="A3999">
        <v>3997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186"/>
        <v>0</v>
      </c>
      <c r="O3999" t="s">
        <v>8282</v>
      </c>
      <c r="P3999">
        <f t="shared" si="187"/>
        <v>0</v>
      </c>
      <c r="Q3999" s="11" t="s">
        <v>8320</v>
      </c>
      <c r="R3999" t="s">
        <v>8346</v>
      </c>
      <c r="S3999" s="16">
        <f t="shared" si="188"/>
        <v>42487.825752314813</v>
      </c>
    </row>
    <row r="4000" spans="1:19" ht="48" x14ac:dyDescent="0.2">
      <c r="A4000">
        <v>3998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186"/>
        <v>0</v>
      </c>
      <c r="O4000" t="s">
        <v>8282</v>
      </c>
      <c r="P4000">
        <f t="shared" si="187"/>
        <v>0</v>
      </c>
      <c r="Q4000" s="11" t="s">
        <v>8320</v>
      </c>
      <c r="R4000" t="s">
        <v>8346</v>
      </c>
      <c r="S4000" s="16">
        <f t="shared" si="188"/>
        <v>41986.108726851846</v>
      </c>
    </row>
    <row r="4001" spans="1:19" ht="32" x14ac:dyDescent="0.2">
      <c r="A4001">
        <v>3999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186"/>
        <v>0</v>
      </c>
      <c r="O4001" t="s">
        <v>8282</v>
      </c>
      <c r="P4001">
        <f t="shared" si="187"/>
        <v>0</v>
      </c>
      <c r="Q4001" s="11" t="s">
        <v>8320</v>
      </c>
      <c r="R4001" t="s">
        <v>8346</v>
      </c>
      <c r="S4001" s="16">
        <f t="shared" si="188"/>
        <v>42060.00980324074</v>
      </c>
    </row>
    <row r="4002" spans="1:19" ht="48" x14ac:dyDescent="0.2">
      <c r="A4002">
        <v>4000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186"/>
        <v>0</v>
      </c>
      <c r="O4002" t="s">
        <v>8282</v>
      </c>
      <c r="P4002">
        <f t="shared" si="187"/>
        <v>0</v>
      </c>
      <c r="Q4002" s="11" t="s">
        <v>8320</v>
      </c>
      <c r="R4002" t="s">
        <v>8346</v>
      </c>
      <c r="S4002" s="16">
        <f t="shared" si="188"/>
        <v>41830.820567129631</v>
      </c>
    </row>
    <row r="4003" spans="1:19" ht="48" x14ac:dyDescent="0.2">
      <c r="A4003">
        <v>4001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186"/>
        <v>0</v>
      </c>
      <c r="O4003" t="s">
        <v>8282</v>
      </c>
      <c r="P4003">
        <f t="shared" si="187"/>
        <v>0</v>
      </c>
      <c r="Q4003" s="11" t="s">
        <v>8320</v>
      </c>
      <c r="R4003" t="s">
        <v>8346</v>
      </c>
      <c r="S4003" s="16">
        <f t="shared" si="188"/>
        <v>42238.022905092599</v>
      </c>
    </row>
    <row r="4004" spans="1:19" ht="32" x14ac:dyDescent="0.2">
      <c r="A4004">
        <v>4002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186"/>
        <v>0</v>
      </c>
      <c r="O4004" t="s">
        <v>8282</v>
      </c>
      <c r="P4004">
        <f t="shared" si="187"/>
        <v>0</v>
      </c>
      <c r="Q4004" s="11" t="s">
        <v>8320</v>
      </c>
      <c r="R4004" t="s">
        <v>8346</v>
      </c>
      <c r="S4004" s="16">
        <f t="shared" si="188"/>
        <v>42140.173252314817</v>
      </c>
    </row>
    <row r="4005" spans="1:19" ht="48" x14ac:dyDescent="0.2">
      <c r="A4005">
        <v>4003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186"/>
        <v>0</v>
      </c>
      <c r="O4005" t="s">
        <v>8282</v>
      </c>
      <c r="P4005">
        <f t="shared" si="187"/>
        <v>0</v>
      </c>
      <c r="Q4005" s="11" t="s">
        <v>8320</v>
      </c>
      <c r="R4005" t="s">
        <v>8346</v>
      </c>
      <c r="S4005" s="16">
        <f t="shared" si="188"/>
        <v>42388.589085648149</v>
      </c>
    </row>
    <row r="4006" spans="1:19" ht="48" x14ac:dyDescent="0.2">
      <c r="A4006">
        <v>4004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186"/>
        <v>0</v>
      </c>
      <c r="O4006" t="s">
        <v>8282</v>
      </c>
      <c r="P4006">
        <f t="shared" si="187"/>
        <v>0</v>
      </c>
      <c r="Q4006" s="11" t="s">
        <v>8320</v>
      </c>
      <c r="R4006" t="s">
        <v>8346</v>
      </c>
      <c r="S4006" s="16">
        <f t="shared" si="188"/>
        <v>42089.84520833334</v>
      </c>
    </row>
    <row r="4007" spans="1:19" ht="64" x14ac:dyDescent="0.2">
      <c r="A4007">
        <v>4005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186"/>
        <v>0</v>
      </c>
      <c r="O4007" t="s">
        <v>8299</v>
      </c>
      <c r="P4007">
        <f t="shared" si="187"/>
        <v>0</v>
      </c>
      <c r="Q4007" s="11" t="s">
        <v>8309</v>
      </c>
      <c r="R4007" t="s">
        <v>8316</v>
      </c>
      <c r="S4007" s="16">
        <f t="shared" si="188"/>
        <v>42536.246620370366</v>
      </c>
    </row>
    <row r="4008" spans="1:19" ht="48" x14ac:dyDescent="0.2">
      <c r="A4008">
        <v>4006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186"/>
        <v>0</v>
      </c>
      <c r="O4008" t="s">
        <v>8282</v>
      </c>
      <c r="P4008">
        <f t="shared" si="187"/>
        <v>0</v>
      </c>
      <c r="Q4008" s="11" t="s">
        <v>8320</v>
      </c>
      <c r="R4008" t="s">
        <v>8346</v>
      </c>
      <c r="S4008" s="16">
        <f t="shared" si="188"/>
        <v>41892.974803240737</v>
      </c>
    </row>
    <row r="4009" spans="1:19" ht="32" x14ac:dyDescent="0.2">
      <c r="A4009">
        <v>4007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186"/>
        <v>0</v>
      </c>
      <c r="O4009" t="s">
        <v>8282</v>
      </c>
      <c r="P4009">
        <f t="shared" si="187"/>
        <v>0</v>
      </c>
      <c r="Q4009" s="11" t="s">
        <v>8320</v>
      </c>
      <c r="R4009" t="s">
        <v>8346</v>
      </c>
      <c r="S4009" s="16">
        <f t="shared" si="188"/>
        <v>42154.64025462963</v>
      </c>
    </row>
    <row r="4010" spans="1:19" ht="32" x14ac:dyDescent="0.2">
      <c r="A4010">
        <v>4008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186"/>
        <v>0</v>
      </c>
      <c r="O4010" t="s">
        <v>8282</v>
      </c>
      <c r="P4010">
        <f t="shared" si="187"/>
        <v>0</v>
      </c>
      <c r="Q4010" s="11" t="s">
        <v>8320</v>
      </c>
      <c r="R4010" t="s">
        <v>8346</v>
      </c>
      <c r="S4010" s="16">
        <f t="shared" si="188"/>
        <v>41829.896562499998</v>
      </c>
    </row>
    <row r="4011" spans="1:19" ht="48" x14ac:dyDescent="0.2">
      <c r="A4011">
        <v>4009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186"/>
        <v>0</v>
      </c>
      <c r="O4011" t="s">
        <v>8302</v>
      </c>
      <c r="P4011">
        <f t="shared" si="187"/>
        <v>0</v>
      </c>
      <c r="Q4011" s="11" t="s">
        <v>8312</v>
      </c>
      <c r="R4011" t="s">
        <v>8357</v>
      </c>
      <c r="S4011" s="16">
        <f t="shared" si="188"/>
        <v>42632.328784722224</v>
      </c>
    </row>
    <row r="4012" spans="1:19" ht="32" x14ac:dyDescent="0.2">
      <c r="A4012">
        <v>4010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186"/>
        <v>0</v>
      </c>
      <c r="O4012" t="s">
        <v>8302</v>
      </c>
      <c r="P4012">
        <f t="shared" si="187"/>
        <v>0</v>
      </c>
      <c r="Q4012" s="11" t="s">
        <v>8312</v>
      </c>
      <c r="R4012" t="s">
        <v>8357</v>
      </c>
      <c r="S4012" s="16">
        <f t="shared" si="188"/>
        <v>41078.899826388886</v>
      </c>
    </row>
    <row r="4013" spans="1:19" ht="48" x14ac:dyDescent="0.2">
      <c r="A4013">
        <v>4011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186"/>
        <v>0</v>
      </c>
      <c r="O4013" t="s">
        <v>8302</v>
      </c>
      <c r="P4013">
        <f t="shared" si="187"/>
        <v>0</v>
      </c>
      <c r="Q4013" s="11" t="s">
        <v>8312</v>
      </c>
      <c r="R4013" t="s">
        <v>8357</v>
      </c>
      <c r="S4013" s="16">
        <f t="shared" si="188"/>
        <v>41747.887060185189</v>
      </c>
    </row>
    <row r="4014" spans="1:19" ht="48" x14ac:dyDescent="0.2">
      <c r="A4014">
        <v>4012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186"/>
        <v>0</v>
      </c>
      <c r="O4014" t="s">
        <v>8302</v>
      </c>
      <c r="P4014">
        <f t="shared" si="187"/>
        <v>0</v>
      </c>
      <c r="Q4014" s="11" t="s">
        <v>8312</v>
      </c>
      <c r="R4014" t="s">
        <v>8357</v>
      </c>
      <c r="S4014" s="16">
        <f t="shared" si="188"/>
        <v>41863.636006944449</v>
      </c>
    </row>
    <row r="4015" spans="1:19" ht="48" x14ac:dyDescent="0.2">
      <c r="A4015">
        <v>4013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186"/>
        <v>0</v>
      </c>
      <c r="O4015" t="s">
        <v>8302</v>
      </c>
      <c r="P4015">
        <f t="shared" si="187"/>
        <v>0</v>
      </c>
      <c r="Q4015" s="11" t="s">
        <v>8312</v>
      </c>
      <c r="R4015" t="s">
        <v>8357</v>
      </c>
      <c r="S4015" s="16">
        <f t="shared" si="188"/>
        <v>41415.461319444446</v>
      </c>
    </row>
    <row r="4016" spans="1:19" ht="32" x14ac:dyDescent="0.2">
      <c r="A4016">
        <v>4014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186"/>
        <v>0</v>
      </c>
      <c r="O4016" t="s">
        <v>8302</v>
      </c>
      <c r="P4016">
        <f t="shared" si="187"/>
        <v>0</v>
      </c>
      <c r="Q4016" s="11" t="s">
        <v>8312</v>
      </c>
      <c r="R4016" t="s">
        <v>8357</v>
      </c>
      <c r="S4016" s="16">
        <f t="shared" si="188"/>
        <v>41194.579027777778</v>
      </c>
    </row>
    <row r="4017" spans="1:19" ht="48" x14ac:dyDescent="0.2">
      <c r="A4017">
        <v>4015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186"/>
        <v>0</v>
      </c>
      <c r="O4017" t="s">
        <v>8302</v>
      </c>
      <c r="P4017">
        <f t="shared" si="187"/>
        <v>0</v>
      </c>
      <c r="Q4017" s="11" t="s">
        <v>8312</v>
      </c>
      <c r="R4017" t="s">
        <v>8357</v>
      </c>
      <c r="S4017" s="16">
        <f t="shared" si="188"/>
        <v>41257.531712962962</v>
      </c>
    </row>
    <row r="4018" spans="1:19" ht="48" x14ac:dyDescent="0.2">
      <c r="A4018">
        <v>4016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186"/>
        <v>0</v>
      </c>
      <c r="O4018" t="s">
        <v>8302</v>
      </c>
      <c r="P4018">
        <f t="shared" si="187"/>
        <v>0</v>
      </c>
      <c r="Q4018" s="11" t="s">
        <v>8312</v>
      </c>
      <c r="R4018" t="s">
        <v>8357</v>
      </c>
      <c r="S4018" s="16">
        <f t="shared" si="188"/>
        <v>41537.869143518517</v>
      </c>
    </row>
    <row r="4019" spans="1:19" ht="32" x14ac:dyDescent="0.2">
      <c r="A4019">
        <v>4017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186"/>
        <v>0</v>
      </c>
      <c r="O4019" t="s">
        <v>8302</v>
      </c>
      <c r="P4019">
        <f t="shared" si="187"/>
        <v>0</v>
      </c>
      <c r="Q4019" s="11" t="s">
        <v>8312</v>
      </c>
      <c r="R4019" t="s">
        <v>8357</v>
      </c>
      <c r="S4019" s="16">
        <f t="shared" si="188"/>
        <v>42774.447777777779</v>
      </c>
    </row>
    <row r="4020" spans="1:19" ht="48" x14ac:dyDescent="0.2">
      <c r="A4020">
        <v>4018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186"/>
        <v>0</v>
      </c>
      <c r="O4020" t="s">
        <v>8269</v>
      </c>
      <c r="P4020">
        <f t="shared" si="187"/>
        <v>0</v>
      </c>
      <c r="Q4020" s="11" t="s">
        <v>8324</v>
      </c>
      <c r="R4020" t="s">
        <v>8327</v>
      </c>
      <c r="S4020" s="16">
        <f t="shared" si="188"/>
        <v>41784.952488425923</v>
      </c>
    </row>
    <row r="4021" spans="1:19" ht="48" x14ac:dyDescent="0.2">
      <c r="A4021">
        <v>4019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186"/>
        <v>0</v>
      </c>
      <c r="O4021" t="s">
        <v>8269</v>
      </c>
      <c r="P4021">
        <f t="shared" si="187"/>
        <v>0</v>
      </c>
      <c r="Q4021" s="11" t="s">
        <v>8324</v>
      </c>
      <c r="R4021" t="s">
        <v>8327</v>
      </c>
      <c r="S4021" s="16">
        <f t="shared" si="188"/>
        <v>42492.737847222219</v>
      </c>
    </row>
    <row r="4022" spans="1:19" ht="48" x14ac:dyDescent="0.2">
      <c r="A4022">
        <v>4020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186"/>
        <v>0</v>
      </c>
      <c r="O4022" t="s">
        <v>8269</v>
      </c>
      <c r="P4022">
        <f t="shared" si="187"/>
        <v>0</v>
      </c>
      <c r="Q4022" s="11" t="s">
        <v>8324</v>
      </c>
      <c r="R4022" t="s">
        <v>8327</v>
      </c>
      <c r="S4022" s="16">
        <f t="shared" si="188"/>
        <v>42108.692060185189</v>
      </c>
    </row>
    <row r="4023" spans="1:19" ht="48" x14ac:dyDescent="0.2">
      <c r="A4023">
        <v>4021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186"/>
        <v>0</v>
      </c>
      <c r="O4023" t="s">
        <v>8269</v>
      </c>
      <c r="P4023">
        <f t="shared" si="187"/>
        <v>0</v>
      </c>
      <c r="Q4023" s="11" t="s">
        <v>8324</v>
      </c>
      <c r="R4023" t="s">
        <v>8327</v>
      </c>
      <c r="S4023" s="16">
        <f t="shared" si="188"/>
        <v>42453.806307870371</v>
      </c>
    </row>
    <row r="4024" spans="1:19" ht="48" x14ac:dyDescent="0.2">
      <c r="A4024">
        <v>4022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186"/>
        <v>0</v>
      </c>
      <c r="O4024" t="s">
        <v>8269</v>
      </c>
      <c r="P4024">
        <f t="shared" si="187"/>
        <v>0</v>
      </c>
      <c r="Q4024" s="11" t="s">
        <v>8324</v>
      </c>
      <c r="R4024" t="s">
        <v>8327</v>
      </c>
      <c r="S4024" s="16">
        <f t="shared" si="188"/>
        <v>42390.002650462964</v>
      </c>
    </row>
    <row r="4025" spans="1:19" ht="48" x14ac:dyDescent="0.2">
      <c r="A4025">
        <v>4023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186"/>
        <v>0</v>
      </c>
      <c r="O4025" t="s">
        <v>8269</v>
      </c>
      <c r="P4025">
        <f t="shared" si="187"/>
        <v>0</v>
      </c>
      <c r="Q4025" s="11" t="s">
        <v>8324</v>
      </c>
      <c r="R4025" t="s">
        <v>8327</v>
      </c>
      <c r="S4025" s="16">
        <f t="shared" si="188"/>
        <v>41836.190937499996</v>
      </c>
    </row>
    <row r="4026" spans="1:19" ht="48" x14ac:dyDescent="0.2">
      <c r="A4026">
        <v>4024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186"/>
        <v>0</v>
      </c>
      <c r="O4026" t="s">
        <v>8269</v>
      </c>
      <c r="P4026">
        <f t="shared" si="187"/>
        <v>0</v>
      </c>
      <c r="Q4026" s="11" t="s">
        <v>8324</v>
      </c>
      <c r="R4026" t="s">
        <v>8327</v>
      </c>
      <c r="S4026" s="16">
        <f t="shared" si="188"/>
        <v>41954.545081018514</v>
      </c>
    </row>
    <row r="4027" spans="1:19" ht="48" x14ac:dyDescent="0.2">
      <c r="A4027">
        <v>4025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186"/>
        <v>0</v>
      </c>
      <c r="O4027" t="s">
        <v>8269</v>
      </c>
      <c r="P4027">
        <f t="shared" si="187"/>
        <v>0</v>
      </c>
      <c r="Q4027" s="11" t="s">
        <v>8324</v>
      </c>
      <c r="R4027" t="s">
        <v>8327</v>
      </c>
      <c r="S4027" s="16">
        <f t="shared" si="188"/>
        <v>41950.114108796297</v>
      </c>
    </row>
    <row r="4028" spans="1:19" ht="32" x14ac:dyDescent="0.2">
      <c r="A4028">
        <v>4026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186"/>
        <v>0</v>
      </c>
      <c r="O4028" t="s">
        <v>8269</v>
      </c>
      <c r="P4028">
        <f t="shared" si="187"/>
        <v>0</v>
      </c>
      <c r="Q4028" s="11" t="s">
        <v>8324</v>
      </c>
      <c r="R4028" t="s">
        <v>8327</v>
      </c>
      <c r="S4028" s="16">
        <f t="shared" si="188"/>
        <v>42115.11618055556</v>
      </c>
    </row>
    <row r="4029" spans="1:19" ht="48" x14ac:dyDescent="0.2">
      <c r="A4029">
        <v>4027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186"/>
        <v>0</v>
      </c>
      <c r="O4029" t="s">
        <v>8269</v>
      </c>
      <c r="P4029">
        <f t="shared" si="187"/>
        <v>0</v>
      </c>
      <c r="Q4029" s="11" t="s">
        <v>8324</v>
      </c>
      <c r="R4029" t="s">
        <v>8327</v>
      </c>
      <c r="S4029" s="16">
        <f t="shared" si="188"/>
        <v>42171.743969907402</v>
      </c>
    </row>
    <row r="4030" spans="1:19" ht="48" x14ac:dyDescent="0.2">
      <c r="A4030">
        <v>4028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186"/>
        <v>0</v>
      </c>
      <c r="O4030" t="s">
        <v>8269</v>
      </c>
      <c r="P4030">
        <f t="shared" si="187"/>
        <v>0</v>
      </c>
      <c r="Q4030" s="11" t="s">
        <v>8324</v>
      </c>
      <c r="R4030" t="s">
        <v>8327</v>
      </c>
      <c r="S4030" s="16">
        <f t="shared" si="188"/>
        <v>41916.597638888888</v>
      </c>
    </row>
    <row r="4031" spans="1:19" ht="48" x14ac:dyDescent="0.2">
      <c r="A4031">
        <v>4029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186"/>
        <v>0</v>
      </c>
      <c r="O4031" t="s">
        <v>8269</v>
      </c>
      <c r="P4031">
        <f t="shared" si="187"/>
        <v>0</v>
      </c>
      <c r="Q4031" s="11" t="s">
        <v>8324</v>
      </c>
      <c r="R4031" t="s">
        <v>8327</v>
      </c>
      <c r="S4031" s="16">
        <f t="shared" si="188"/>
        <v>41922.535185185188</v>
      </c>
    </row>
    <row r="4032" spans="1:19" ht="16" x14ac:dyDescent="0.2">
      <c r="A4032">
        <v>4030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186"/>
        <v>0</v>
      </c>
      <c r="O4032" t="s">
        <v>8269</v>
      </c>
      <c r="P4032">
        <f t="shared" si="187"/>
        <v>0</v>
      </c>
      <c r="Q4032" s="11" t="s">
        <v>8324</v>
      </c>
      <c r="R4032" t="s">
        <v>8327</v>
      </c>
      <c r="S4032" s="16">
        <f t="shared" si="188"/>
        <v>42037.986284722225</v>
      </c>
    </row>
    <row r="4033" spans="1:19" ht="48" x14ac:dyDescent="0.2">
      <c r="A4033">
        <v>4031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186"/>
        <v>0</v>
      </c>
      <c r="O4033" t="s">
        <v>8269</v>
      </c>
      <c r="P4033">
        <f t="shared" si="187"/>
        <v>0</v>
      </c>
      <c r="Q4033" s="11" t="s">
        <v>8324</v>
      </c>
      <c r="R4033" t="s">
        <v>8327</v>
      </c>
      <c r="S4033" s="16">
        <f t="shared" si="188"/>
        <v>42515.078217592592</v>
      </c>
    </row>
    <row r="4034" spans="1:19" ht="48" x14ac:dyDescent="0.2">
      <c r="A4034">
        <v>4032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189" xml:space="preserve"> ROUND(E4034/D4034*100,0)</f>
        <v>0</v>
      </c>
      <c r="O4034" t="s">
        <v>8301</v>
      </c>
      <c r="P4034">
        <f t="shared" ref="P4034:P4097" si="190">IFERROR(ROUND(E4034/L4034,2),0)</f>
        <v>0</v>
      </c>
      <c r="Q4034" s="11" t="s">
        <v>8324</v>
      </c>
      <c r="R4034" t="s">
        <v>8325</v>
      </c>
      <c r="S4034" s="16">
        <f t="shared" ref="S4034:S4097" si="191">(((J4034/60)/60)/24)+DATE(1970,1,1)</f>
        <v>42077.129398148143</v>
      </c>
    </row>
    <row r="4035" spans="1:19" ht="48" x14ac:dyDescent="0.2">
      <c r="A4035">
        <v>4033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189"/>
        <v>0</v>
      </c>
      <c r="O4035" t="s">
        <v>8301</v>
      </c>
      <c r="P4035">
        <f t="shared" si="190"/>
        <v>0</v>
      </c>
      <c r="Q4035" s="11" t="s">
        <v>8324</v>
      </c>
      <c r="R4035" t="s">
        <v>8325</v>
      </c>
      <c r="S4035" s="16">
        <f t="shared" si="191"/>
        <v>42118.139583333337</v>
      </c>
    </row>
    <row r="4036" spans="1:19" ht="48" x14ac:dyDescent="0.2">
      <c r="A4036">
        <v>4034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189"/>
        <v>0</v>
      </c>
      <c r="O4036" t="s">
        <v>8301</v>
      </c>
      <c r="P4036">
        <f t="shared" si="190"/>
        <v>0</v>
      </c>
      <c r="Q4036" s="11" t="s">
        <v>8324</v>
      </c>
      <c r="R4036" t="s">
        <v>8325</v>
      </c>
      <c r="S4036" s="16">
        <f t="shared" si="191"/>
        <v>42362.36518518519</v>
      </c>
    </row>
    <row r="4037" spans="1:19" ht="48" x14ac:dyDescent="0.2">
      <c r="A4037">
        <v>4035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189"/>
        <v>0</v>
      </c>
      <c r="O4037" t="s">
        <v>8301</v>
      </c>
      <c r="P4037">
        <f t="shared" si="190"/>
        <v>0</v>
      </c>
      <c r="Q4037" s="11" t="s">
        <v>8324</v>
      </c>
      <c r="R4037" t="s">
        <v>8325</v>
      </c>
      <c r="S4037" s="16">
        <f t="shared" si="191"/>
        <v>42790.583368055552</v>
      </c>
    </row>
    <row r="4038" spans="1:19" ht="48" x14ac:dyDescent="0.2">
      <c r="A4038">
        <v>4036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189"/>
        <v>0</v>
      </c>
      <c r="O4038" t="s">
        <v>8301</v>
      </c>
      <c r="P4038">
        <f t="shared" si="190"/>
        <v>0</v>
      </c>
      <c r="Q4038" s="11" t="s">
        <v>8324</v>
      </c>
      <c r="R4038" t="s">
        <v>8325</v>
      </c>
      <c r="S4038" s="16">
        <f t="shared" si="191"/>
        <v>42438.779131944444</v>
      </c>
    </row>
    <row r="4039" spans="1:19" ht="48" x14ac:dyDescent="0.2">
      <c r="A4039">
        <v>4037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189"/>
        <v>0</v>
      </c>
      <c r="O4039" t="s">
        <v>8301</v>
      </c>
      <c r="P4039">
        <f t="shared" si="190"/>
        <v>0</v>
      </c>
      <c r="Q4039" s="11" t="s">
        <v>8324</v>
      </c>
      <c r="R4039" t="s">
        <v>8325</v>
      </c>
      <c r="S4039" s="16">
        <f t="shared" si="191"/>
        <v>42498.008391203708</v>
      </c>
    </row>
    <row r="4040" spans="1:19" ht="48" x14ac:dyDescent="0.2">
      <c r="A4040">
        <v>4038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189"/>
        <v>0</v>
      </c>
      <c r="O4040" t="s">
        <v>8301</v>
      </c>
      <c r="P4040">
        <f t="shared" si="190"/>
        <v>0</v>
      </c>
      <c r="Q4040" s="11" t="s">
        <v>8324</v>
      </c>
      <c r="R4040" t="s">
        <v>8325</v>
      </c>
      <c r="S4040" s="16">
        <f t="shared" si="191"/>
        <v>41863.757210648146</v>
      </c>
    </row>
    <row r="4041" spans="1:19" ht="48" x14ac:dyDescent="0.2">
      <c r="A4041">
        <v>4039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189"/>
        <v>0</v>
      </c>
      <c r="O4041" t="s">
        <v>8301</v>
      </c>
      <c r="P4041">
        <f t="shared" si="190"/>
        <v>0</v>
      </c>
      <c r="Q4041" s="11" t="s">
        <v>8324</v>
      </c>
      <c r="R4041" t="s">
        <v>8325</v>
      </c>
      <c r="S4041" s="16">
        <f t="shared" si="191"/>
        <v>42027.832800925928</v>
      </c>
    </row>
    <row r="4042" spans="1:19" ht="48" x14ac:dyDescent="0.2">
      <c r="A4042">
        <v>4040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189"/>
        <v>0</v>
      </c>
      <c r="O4042" t="s">
        <v>8301</v>
      </c>
      <c r="P4042">
        <f t="shared" si="190"/>
        <v>0</v>
      </c>
      <c r="Q4042" s="11" t="s">
        <v>8324</v>
      </c>
      <c r="R4042" t="s">
        <v>8325</v>
      </c>
      <c r="S4042" s="16">
        <f t="shared" si="191"/>
        <v>41851.636388888888</v>
      </c>
    </row>
    <row r="4043" spans="1:19" ht="48" x14ac:dyDescent="0.2">
      <c r="A4043">
        <v>4041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189"/>
        <v>0</v>
      </c>
      <c r="O4043" t="s">
        <v>8301</v>
      </c>
      <c r="P4043">
        <f t="shared" si="190"/>
        <v>0</v>
      </c>
      <c r="Q4043" s="11" t="s">
        <v>8324</v>
      </c>
      <c r="R4043" t="s">
        <v>8325</v>
      </c>
      <c r="S4043" s="16">
        <f t="shared" si="191"/>
        <v>42433.650590277779</v>
      </c>
    </row>
    <row r="4044" spans="1:19" ht="16" x14ac:dyDescent="0.2">
      <c r="A4044">
        <v>4042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189"/>
        <v>0</v>
      </c>
      <c r="O4044" t="s">
        <v>8301</v>
      </c>
      <c r="P4044">
        <f t="shared" si="190"/>
        <v>0</v>
      </c>
      <c r="Q4044" s="11" t="s">
        <v>8324</v>
      </c>
      <c r="R4044" t="s">
        <v>8325</v>
      </c>
      <c r="S4044" s="16">
        <f t="shared" si="191"/>
        <v>41834.784120370372</v>
      </c>
    </row>
    <row r="4045" spans="1:19" ht="48" x14ac:dyDescent="0.2">
      <c r="A4045">
        <v>4043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189"/>
        <v>0</v>
      </c>
      <c r="O4045" t="s">
        <v>8301</v>
      </c>
      <c r="P4045">
        <f t="shared" si="190"/>
        <v>0</v>
      </c>
      <c r="Q4045" s="11" t="s">
        <v>8324</v>
      </c>
      <c r="R4045" t="s">
        <v>8325</v>
      </c>
      <c r="S4045" s="16">
        <f t="shared" si="191"/>
        <v>42293.922986111109</v>
      </c>
    </row>
    <row r="4046" spans="1:19" ht="48" x14ac:dyDescent="0.2">
      <c r="A4046">
        <v>4044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189"/>
        <v>0</v>
      </c>
      <c r="O4046" t="s">
        <v>8301</v>
      </c>
      <c r="P4046">
        <f t="shared" si="190"/>
        <v>0</v>
      </c>
      <c r="Q4046" s="11" t="s">
        <v>8324</v>
      </c>
      <c r="R4046" t="s">
        <v>8325</v>
      </c>
      <c r="S4046" s="16">
        <f t="shared" si="191"/>
        <v>41843.632523148146</v>
      </c>
    </row>
    <row r="4047" spans="1:19" ht="16" x14ac:dyDescent="0.2">
      <c r="A4047">
        <v>4045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189"/>
        <v>0</v>
      </c>
      <c r="O4047" t="s">
        <v>8301</v>
      </c>
      <c r="P4047">
        <f t="shared" si="190"/>
        <v>0</v>
      </c>
      <c r="Q4047" s="11" t="s">
        <v>8324</v>
      </c>
      <c r="R4047" t="s">
        <v>8325</v>
      </c>
      <c r="S4047" s="16">
        <f t="shared" si="191"/>
        <v>42346.20685185185</v>
      </c>
    </row>
    <row r="4048" spans="1:19" ht="48" x14ac:dyDescent="0.2">
      <c r="A4048">
        <v>4046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189"/>
        <v>0</v>
      </c>
      <c r="O4048" t="s">
        <v>8301</v>
      </c>
      <c r="P4048">
        <f t="shared" si="190"/>
        <v>0</v>
      </c>
      <c r="Q4048" s="11" t="s">
        <v>8324</v>
      </c>
      <c r="R4048" t="s">
        <v>8325</v>
      </c>
      <c r="S4048" s="16">
        <f t="shared" si="191"/>
        <v>42034.856817129628</v>
      </c>
    </row>
    <row r="4049" spans="1:19" ht="48" x14ac:dyDescent="0.2">
      <c r="A4049">
        <v>4047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189"/>
        <v>0</v>
      </c>
      <c r="O4049" t="s">
        <v>8269</v>
      </c>
      <c r="P4049">
        <f t="shared" si="190"/>
        <v>0</v>
      </c>
      <c r="Q4049" s="11" t="s">
        <v>8324</v>
      </c>
      <c r="R4049" t="s">
        <v>8327</v>
      </c>
      <c r="S4049" s="16">
        <f t="shared" si="191"/>
        <v>42809.645914351851</v>
      </c>
    </row>
    <row r="4050" spans="1:19" ht="64" x14ac:dyDescent="0.2">
      <c r="A4050">
        <v>4048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189"/>
        <v>0</v>
      </c>
      <c r="O4050" t="s">
        <v>8269</v>
      </c>
      <c r="P4050">
        <f t="shared" si="190"/>
        <v>0</v>
      </c>
      <c r="Q4050" s="11" t="s">
        <v>8324</v>
      </c>
      <c r="R4050" t="s">
        <v>8327</v>
      </c>
      <c r="S4050" s="16">
        <f t="shared" si="191"/>
        <v>42808.358287037037</v>
      </c>
    </row>
    <row r="4051" spans="1:19" ht="32" x14ac:dyDescent="0.2">
      <c r="A4051">
        <v>4049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189"/>
        <v>0</v>
      </c>
      <c r="O4051" t="s">
        <v>8269</v>
      </c>
      <c r="P4051">
        <f t="shared" si="190"/>
        <v>0</v>
      </c>
      <c r="Q4051" s="11" t="s">
        <v>8324</v>
      </c>
      <c r="R4051" t="s">
        <v>8327</v>
      </c>
      <c r="S4051" s="16">
        <f t="shared" si="191"/>
        <v>42762.040902777779</v>
      </c>
    </row>
    <row r="4052" spans="1:19" ht="32" x14ac:dyDescent="0.2">
      <c r="A4052">
        <v>4050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189"/>
        <v>0</v>
      </c>
      <c r="O4052" t="s">
        <v>8303</v>
      </c>
      <c r="P4052">
        <f t="shared" si="190"/>
        <v>0</v>
      </c>
      <c r="Q4052" s="11" t="s">
        <v>8324</v>
      </c>
      <c r="R4052" t="s">
        <v>8336</v>
      </c>
      <c r="S4052" s="16">
        <f t="shared" si="191"/>
        <v>42683.151331018518</v>
      </c>
    </row>
    <row r="4053" spans="1:19" ht="48" x14ac:dyDescent="0.2">
      <c r="A4053">
        <v>4051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189"/>
        <v>0</v>
      </c>
      <c r="O4053" t="s">
        <v>8303</v>
      </c>
      <c r="P4053">
        <f t="shared" si="190"/>
        <v>0</v>
      </c>
      <c r="Q4053" s="11" t="s">
        <v>8324</v>
      </c>
      <c r="R4053" t="s">
        <v>8336</v>
      </c>
      <c r="S4053" s="16">
        <f t="shared" si="191"/>
        <v>42182.062476851846</v>
      </c>
    </row>
    <row r="4054" spans="1:19" ht="48" x14ac:dyDescent="0.2">
      <c r="A4054">
        <v>4052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189"/>
        <v>0</v>
      </c>
      <c r="O4054" t="s">
        <v>8303</v>
      </c>
      <c r="P4054">
        <f t="shared" si="190"/>
        <v>0</v>
      </c>
      <c r="Q4054" s="11" t="s">
        <v>8324</v>
      </c>
      <c r="R4054" t="s">
        <v>8336</v>
      </c>
      <c r="S4054" s="16">
        <f t="shared" si="191"/>
        <v>42172.686099537037</v>
      </c>
    </row>
    <row r="4055" spans="1:19" ht="48" x14ac:dyDescent="0.2">
      <c r="A4055">
        <v>4053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189"/>
        <v>0</v>
      </c>
      <c r="O4055" t="s">
        <v>8303</v>
      </c>
      <c r="P4055">
        <f t="shared" si="190"/>
        <v>0</v>
      </c>
      <c r="Q4055" s="11" t="s">
        <v>8324</v>
      </c>
      <c r="R4055" t="s">
        <v>8336</v>
      </c>
      <c r="S4055" s="16">
        <f t="shared" si="191"/>
        <v>42236.276053240741</v>
      </c>
    </row>
    <row r="4056" spans="1:19" ht="48" x14ac:dyDescent="0.2">
      <c r="A4056">
        <v>4054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189"/>
        <v>0</v>
      </c>
      <c r="O4056" t="s">
        <v>8303</v>
      </c>
      <c r="P4056">
        <f t="shared" si="190"/>
        <v>0</v>
      </c>
      <c r="Q4056" s="11" t="s">
        <v>8324</v>
      </c>
      <c r="R4056" t="s">
        <v>8336</v>
      </c>
      <c r="S4056" s="16">
        <f t="shared" si="191"/>
        <v>42291.833287037036</v>
      </c>
    </row>
    <row r="4057" spans="1:19" ht="48" x14ac:dyDescent="0.2">
      <c r="A4057">
        <v>4055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189"/>
        <v>0</v>
      </c>
      <c r="O4057" t="s">
        <v>8303</v>
      </c>
      <c r="P4057">
        <f t="shared" si="190"/>
        <v>0</v>
      </c>
      <c r="Q4057" s="11" t="s">
        <v>8324</v>
      </c>
      <c r="R4057" t="s">
        <v>8336</v>
      </c>
      <c r="S4057" s="16">
        <f t="shared" si="191"/>
        <v>42226.694780092599</v>
      </c>
    </row>
    <row r="4058" spans="1:19" ht="48" x14ac:dyDescent="0.2">
      <c r="A4058">
        <v>4056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189"/>
        <v>0</v>
      </c>
      <c r="O4058" t="s">
        <v>8303</v>
      </c>
      <c r="P4058">
        <f t="shared" si="190"/>
        <v>0</v>
      </c>
      <c r="Q4058" s="11" t="s">
        <v>8324</v>
      </c>
      <c r="R4058" t="s">
        <v>8336</v>
      </c>
      <c r="S4058" s="16">
        <f t="shared" si="191"/>
        <v>41899.627071759263</v>
      </c>
    </row>
    <row r="4059" spans="1:19" ht="48" x14ac:dyDescent="0.2">
      <c r="A4059">
        <v>4057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189"/>
        <v>0</v>
      </c>
      <c r="O4059" t="s">
        <v>8303</v>
      </c>
      <c r="P4059">
        <f t="shared" si="190"/>
        <v>0</v>
      </c>
      <c r="Q4059" s="11" t="s">
        <v>8324</v>
      </c>
      <c r="R4059" t="s">
        <v>8336</v>
      </c>
      <c r="S4059" s="16">
        <f t="shared" si="191"/>
        <v>42285.143969907411</v>
      </c>
    </row>
    <row r="4060" spans="1:19" ht="32" x14ac:dyDescent="0.2">
      <c r="A4060">
        <v>4058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189"/>
        <v>0</v>
      </c>
      <c r="O4060" t="s">
        <v>8269</v>
      </c>
      <c r="P4060">
        <f t="shared" si="190"/>
        <v>0</v>
      </c>
      <c r="Q4060" s="11" t="s">
        <v>8324</v>
      </c>
      <c r="R4060" t="s">
        <v>8327</v>
      </c>
      <c r="S4060" s="16">
        <f t="shared" si="191"/>
        <v>42103.024398148147</v>
      </c>
    </row>
    <row r="4061" spans="1:19" ht="48" x14ac:dyDescent="0.2">
      <c r="A4061">
        <v>4059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189"/>
        <v>0</v>
      </c>
      <c r="O4061" t="s">
        <v>8269</v>
      </c>
      <c r="P4061">
        <f t="shared" si="190"/>
        <v>0</v>
      </c>
      <c r="Q4061" s="11" t="s">
        <v>8324</v>
      </c>
      <c r="R4061" t="s">
        <v>8327</v>
      </c>
      <c r="S4061" s="16">
        <f t="shared" si="191"/>
        <v>42325.920717592591</v>
      </c>
    </row>
    <row r="4062" spans="1:19" ht="32" x14ac:dyDescent="0.2">
      <c r="A4062">
        <v>4060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189"/>
        <v>0</v>
      </c>
      <c r="O4062" t="s">
        <v>8269</v>
      </c>
      <c r="P4062">
        <f t="shared" si="190"/>
        <v>0</v>
      </c>
      <c r="Q4062" s="11" t="s">
        <v>8324</v>
      </c>
      <c r="R4062" t="s">
        <v>8327</v>
      </c>
      <c r="S4062" s="16">
        <f t="shared" si="191"/>
        <v>41793.710231481484</v>
      </c>
    </row>
    <row r="4063" spans="1:19" ht="48" x14ac:dyDescent="0.2">
      <c r="A4063">
        <v>4061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189"/>
        <v>0</v>
      </c>
      <c r="O4063" t="s">
        <v>8269</v>
      </c>
      <c r="P4063">
        <f t="shared" si="190"/>
        <v>0</v>
      </c>
      <c r="Q4063" s="11" t="s">
        <v>8324</v>
      </c>
      <c r="R4063" t="s">
        <v>8327</v>
      </c>
      <c r="S4063" s="16">
        <f t="shared" si="191"/>
        <v>41793.814259259263</v>
      </c>
    </row>
    <row r="4064" spans="1:19" ht="48" x14ac:dyDescent="0.2">
      <c r="A4064">
        <v>4062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189"/>
        <v>0</v>
      </c>
      <c r="O4064" t="s">
        <v>8303</v>
      </c>
      <c r="P4064">
        <f t="shared" si="190"/>
        <v>0</v>
      </c>
      <c r="Q4064" s="11" t="s">
        <v>8324</v>
      </c>
      <c r="R4064" t="s">
        <v>8336</v>
      </c>
      <c r="S4064" s="16">
        <f t="shared" si="191"/>
        <v>42666.666932870372</v>
      </c>
    </row>
    <row r="4065" spans="1:19" ht="32" x14ac:dyDescent="0.2">
      <c r="A4065">
        <v>4063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189"/>
        <v>0</v>
      </c>
      <c r="O4065" t="s">
        <v>8303</v>
      </c>
      <c r="P4065">
        <f t="shared" si="190"/>
        <v>0</v>
      </c>
      <c r="Q4065" s="11" t="s">
        <v>8324</v>
      </c>
      <c r="R4065" t="s">
        <v>8336</v>
      </c>
      <c r="S4065" s="16">
        <f t="shared" si="191"/>
        <v>41766.692037037035</v>
      </c>
    </row>
    <row r="4066" spans="1:19" ht="48" x14ac:dyDescent="0.2">
      <c r="A4066">
        <v>4064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189"/>
        <v>0</v>
      </c>
      <c r="O4066" t="s">
        <v>8303</v>
      </c>
      <c r="P4066">
        <f t="shared" si="190"/>
        <v>0</v>
      </c>
      <c r="Q4066" s="11" t="s">
        <v>8324</v>
      </c>
      <c r="R4066" t="s">
        <v>8336</v>
      </c>
      <c r="S4066" s="16">
        <f t="shared" si="191"/>
        <v>42269.126226851848</v>
      </c>
    </row>
    <row r="4067" spans="1:19" ht="48" x14ac:dyDescent="0.2">
      <c r="A4067">
        <v>4065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189"/>
        <v>0</v>
      </c>
      <c r="O4067" t="s">
        <v>8303</v>
      </c>
      <c r="P4067">
        <f t="shared" si="190"/>
        <v>0</v>
      </c>
      <c r="Q4067" s="11" t="s">
        <v>8324</v>
      </c>
      <c r="R4067" t="s">
        <v>8336</v>
      </c>
      <c r="S4067" s="16">
        <f t="shared" si="191"/>
        <v>42527.00953703704</v>
      </c>
    </row>
    <row r="4068" spans="1:19" ht="48" x14ac:dyDescent="0.2">
      <c r="A4068">
        <v>4066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189"/>
        <v>0</v>
      </c>
      <c r="O4068" t="s">
        <v>8269</v>
      </c>
      <c r="P4068">
        <f t="shared" si="190"/>
        <v>0</v>
      </c>
      <c r="Q4068" s="11" t="s">
        <v>8324</v>
      </c>
      <c r="R4068" t="s">
        <v>8327</v>
      </c>
      <c r="S4068" s="16">
        <f t="shared" si="191"/>
        <v>42253.633159722223</v>
      </c>
    </row>
    <row r="4069" spans="1:19" ht="48" x14ac:dyDescent="0.2">
      <c r="A4069">
        <v>4067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189"/>
        <v>0</v>
      </c>
      <c r="O4069" t="s">
        <v>8303</v>
      </c>
      <c r="P4069">
        <f t="shared" si="190"/>
        <v>0</v>
      </c>
      <c r="Q4069" s="11" t="s">
        <v>8324</v>
      </c>
      <c r="R4069" t="s">
        <v>8336</v>
      </c>
      <c r="S4069" s="16">
        <f t="shared" si="191"/>
        <v>42180.145787037036</v>
      </c>
    </row>
    <row r="4070" spans="1:19" ht="48" x14ac:dyDescent="0.2">
      <c r="A4070">
        <v>4068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189"/>
        <v>0</v>
      </c>
      <c r="O4070" t="s">
        <v>8303</v>
      </c>
      <c r="P4070">
        <f t="shared" si="190"/>
        <v>0</v>
      </c>
      <c r="Q4070" s="11" t="s">
        <v>8324</v>
      </c>
      <c r="R4070" t="s">
        <v>8336</v>
      </c>
      <c r="S4070" s="16">
        <f t="shared" si="191"/>
        <v>42255.696006944447</v>
      </c>
    </row>
    <row r="4071" spans="1:19" ht="48" x14ac:dyDescent="0.2">
      <c r="A4071">
        <v>4069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189"/>
        <v>0</v>
      </c>
      <c r="O4071" t="s">
        <v>8303</v>
      </c>
      <c r="P4071">
        <f t="shared" si="190"/>
        <v>0</v>
      </c>
      <c r="Q4071" s="11" t="s">
        <v>8324</v>
      </c>
      <c r="R4071" t="s">
        <v>8336</v>
      </c>
      <c r="S4071" s="16">
        <f t="shared" si="191"/>
        <v>42007.016458333332</v>
      </c>
    </row>
    <row r="4072" spans="1:19" ht="48" x14ac:dyDescent="0.2">
      <c r="A4072">
        <v>4070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189"/>
        <v>0</v>
      </c>
      <c r="O4072" t="s">
        <v>8303</v>
      </c>
      <c r="P4072">
        <f t="shared" si="190"/>
        <v>0</v>
      </c>
      <c r="Q4072" s="11" t="s">
        <v>8324</v>
      </c>
      <c r="R4072" t="s">
        <v>8336</v>
      </c>
      <c r="S4072" s="16">
        <f t="shared" si="191"/>
        <v>42615.346817129626</v>
      </c>
    </row>
    <row r="4073" spans="1:19" ht="48" x14ac:dyDescent="0.2">
      <c r="A4073">
        <v>4071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189"/>
        <v>0</v>
      </c>
      <c r="O4073" t="s">
        <v>8303</v>
      </c>
      <c r="P4073">
        <f t="shared" si="190"/>
        <v>0</v>
      </c>
      <c r="Q4073" s="11" t="s">
        <v>8324</v>
      </c>
      <c r="R4073" t="s">
        <v>8336</v>
      </c>
      <c r="S4073" s="16">
        <f t="shared" si="191"/>
        <v>41999.861064814817</v>
      </c>
    </row>
    <row r="4074" spans="1:19" ht="48" x14ac:dyDescent="0.2">
      <c r="A4074">
        <v>4072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189"/>
        <v>0</v>
      </c>
      <c r="O4074" t="s">
        <v>8303</v>
      </c>
      <c r="P4074">
        <f t="shared" si="190"/>
        <v>0</v>
      </c>
      <c r="Q4074" s="11" t="s">
        <v>8324</v>
      </c>
      <c r="R4074" t="s">
        <v>8336</v>
      </c>
      <c r="S4074" s="16">
        <f t="shared" si="191"/>
        <v>42373.983449074076</v>
      </c>
    </row>
    <row r="4075" spans="1:19" ht="48" x14ac:dyDescent="0.2">
      <c r="A4075">
        <v>4073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189"/>
        <v>0</v>
      </c>
      <c r="O4075" t="s">
        <v>8303</v>
      </c>
      <c r="P4075">
        <f t="shared" si="190"/>
        <v>0</v>
      </c>
      <c r="Q4075" s="11" t="s">
        <v>8324</v>
      </c>
      <c r="R4075" t="s">
        <v>8336</v>
      </c>
      <c r="S4075" s="16">
        <f t="shared" si="191"/>
        <v>41854.602650462963</v>
      </c>
    </row>
    <row r="4076" spans="1:19" ht="32" x14ac:dyDescent="0.2">
      <c r="A4076">
        <v>4074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189"/>
        <v>0</v>
      </c>
      <c r="O4076" t="s">
        <v>8303</v>
      </c>
      <c r="P4076">
        <f t="shared" si="190"/>
        <v>0</v>
      </c>
      <c r="Q4076" s="11" t="s">
        <v>8324</v>
      </c>
      <c r="R4076" t="s">
        <v>8336</v>
      </c>
      <c r="S4076" s="16">
        <f t="shared" si="191"/>
        <v>42065.791574074072</v>
      </c>
    </row>
    <row r="4077" spans="1:19" ht="32" x14ac:dyDescent="0.2">
      <c r="A4077">
        <v>4075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189"/>
        <v>0</v>
      </c>
      <c r="O4077" t="s">
        <v>8303</v>
      </c>
      <c r="P4077">
        <f t="shared" si="190"/>
        <v>0</v>
      </c>
      <c r="Q4077" s="11" t="s">
        <v>8324</v>
      </c>
      <c r="R4077" t="s">
        <v>8336</v>
      </c>
      <c r="S4077" s="16">
        <f t="shared" si="191"/>
        <v>42469.951284722221</v>
      </c>
    </row>
    <row r="4078" spans="1:19" ht="16" x14ac:dyDescent="0.2">
      <c r="A4078">
        <v>4076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189"/>
        <v>0</v>
      </c>
      <c r="O4078" t="s">
        <v>8303</v>
      </c>
      <c r="P4078">
        <f t="shared" si="190"/>
        <v>0</v>
      </c>
      <c r="Q4078" s="11" t="s">
        <v>8324</v>
      </c>
      <c r="R4078" t="s">
        <v>8336</v>
      </c>
      <c r="S4078" s="16">
        <f t="shared" si="191"/>
        <v>41954.228032407409</v>
      </c>
    </row>
    <row r="4079" spans="1:19" ht="48" x14ac:dyDescent="0.2">
      <c r="A4079">
        <v>4077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189"/>
        <v>0</v>
      </c>
      <c r="O4079" t="s">
        <v>8269</v>
      </c>
      <c r="P4079">
        <f t="shared" si="190"/>
        <v>0</v>
      </c>
      <c r="Q4079" s="11" t="s">
        <v>8324</v>
      </c>
      <c r="R4079" t="s">
        <v>8327</v>
      </c>
      <c r="S4079" s="16">
        <f t="shared" si="191"/>
        <v>41867.652280092596</v>
      </c>
    </row>
    <row r="4080" spans="1:19" ht="48" x14ac:dyDescent="0.2">
      <c r="A4080">
        <v>4078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189"/>
        <v>0</v>
      </c>
      <c r="O4080" t="s">
        <v>8269</v>
      </c>
      <c r="P4080">
        <f t="shared" si="190"/>
        <v>0</v>
      </c>
      <c r="Q4080" s="11" t="s">
        <v>8324</v>
      </c>
      <c r="R4080" t="s">
        <v>8327</v>
      </c>
      <c r="S4080" s="16">
        <f t="shared" si="191"/>
        <v>42186.01116898148</v>
      </c>
    </row>
    <row r="4081" spans="1:19" ht="48" x14ac:dyDescent="0.2">
      <c r="A4081">
        <v>4079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189"/>
        <v>0</v>
      </c>
      <c r="O4081" t="s">
        <v>8269</v>
      </c>
      <c r="P4081">
        <f t="shared" si="190"/>
        <v>0</v>
      </c>
      <c r="Q4081" s="11" t="s">
        <v>8324</v>
      </c>
      <c r="R4081" t="s">
        <v>8327</v>
      </c>
      <c r="S4081" s="16">
        <f t="shared" si="191"/>
        <v>42494.471666666665</v>
      </c>
    </row>
    <row r="4082" spans="1:19" ht="48" x14ac:dyDescent="0.2">
      <c r="A4082">
        <v>4080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189"/>
        <v>0</v>
      </c>
      <c r="O4082" t="s">
        <v>8269</v>
      </c>
      <c r="P4082">
        <f t="shared" si="190"/>
        <v>0</v>
      </c>
      <c r="Q4082" s="11" t="s">
        <v>8324</v>
      </c>
      <c r="R4082" t="s">
        <v>8327</v>
      </c>
      <c r="S4082" s="16">
        <f t="shared" si="191"/>
        <v>41926.542303240742</v>
      </c>
    </row>
    <row r="4083" spans="1:19" ht="48" x14ac:dyDescent="0.2">
      <c r="A4083">
        <v>4081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189"/>
        <v>0</v>
      </c>
      <c r="O4083" t="s">
        <v>8269</v>
      </c>
      <c r="P4083">
        <f t="shared" si="190"/>
        <v>0</v>
      </c>
      <c r="Q4083" s="11" t="s">
        <v>8324</v>
      </c>
      <c r="R4083" t="s">
        <v>8327</v>
      </c>
      <c r="S4083" s="16">
        <f t="shared" si="191"/>
        <v>42433.338749999995</v>
      </c>
    </row>
    <row r="4084" spans="1:19" ht="48" x14ac:dyDescent="0.2">
      <c r="A4084">
        <v>4082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189"/>
        <v>0</v>
      </c>
      <c r="O4084" t="s">
        <v>8269</v>
      </c>
      <c r="P4084">
        <f t="shared" si="190"/>
        <v>0</v>
      </c>
      <c r="Q4084" s="11" t="s">
        <v>8324</v>
      </c>
      <c r="R4084" t="s">
        <v>8327</v>
      </c>
      <c r="S4084" s="16">
        <f t="shared" si="191"/>
        <v>42228.151701388888</v>
      </c>
    </row>
    <row r="4085" spans="1:19" ht="48" x14ac:dyDescent="0.2">
      <c r="A4085">
        <v>4083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189"/>
        <v>0</v>
      </c>
      <c r="O4085" t="s">
        <v>8269</v>
      </c>
      <c r="P4085">
        <f t="shared" si="190"/>
        <v>0</v>
      </c>
      <c r="Q4085" s="11" t="s">
        <v>8324</v>
      </c>
      <c r="R4085" t="s">
        <v>8327</v>
      </c>
      <c r="S4085" s="16">
        <f t="shared" si="191"/>
        <v>42675.262962962966</v>
      </c>
    </row>
    <row r="4086" spans="1:19" ht="48" x14ac:dyDescent="0.2">
      <c r="A4086">
        <v>4084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189"/>
        <v>0</v>
      </c>
      <c r="O4086" t="s">
        <v>8269</v>
      </c>
      <c r="P4086">
        <f t="shared" si="190"/>
        <v>0</v>
      </c>
      <c r="Q4086" s="11" t="s">
        <v>8324</v>
      </c>
      <c r="R4086" t="s">
        <v>8327</v>
      </c>
      <c r="S4086" s="16">
        <f t="shared" si="191"/>
        <v>42111.904097222221</v>
      </c>
    </row>
    <row r="4087" spans="1:19" ht="48" x14ac:dyDescent="0.2">
      <c r="A4087">
        <v>4085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189"/>
        <v>0</v>
      </c>
      <c r="O4087" t="s">
        <v>8269</v>
      </c>
      <c r="P4087">
        <f t="shared" si="190"/>
        <v>0</v>
      </c>
      <c r="Q4087" s="11" t="s">
        <v>8324</v>
      </c>
      <c r="R4087" t="s">
        <v>8327</v>
      </c>
      <c r="S4087" s="16">
        <f t="shared" si="191"/>
        <v>42213.662905092591</v>
      </c>
    </row>
    <row r="4088" spans="1:19" ht="48" x14ac:dyDescent="0.2">
      <c r="A4088">
        <v>4086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189"/>
        <v>0</v>
      </c>
      <c r="O4088" t="s">
        <v>8269</v>
      </c>
      <c r="P4088">
        <f t="shared" si="190"/>
        <v>0</v>
      </c>
      <c r="Q4088" s="11" t="s">
        <v>8324</v>
      </c>
      <c r="R4088" t="s">
        <v>8327</v>
      </c>
      <c r="S4088" s="16">
        <f t="shared" si="191"/>
        <v>41829.325497685182</v>
      </c>
    </row>
    <row r="4089" spans="1:19" ht="48" x14ac:dyDescent="0.2">
      <c r="A4089">
        <v>4087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189"/>
        <v>0</v>
      </c>
      <c r="O4089" t="s">
        <v>8269</v>
      </c>
      <c r="P4089">
        <f t="shared" si="190"/>
        <v>0</v>
      </c>
      <c r="Q4089" s="11" t="s">
        <v>8324</v>
      </c>
      <c r="R4089" t="s">
        <v>8327</v>
      </c>
      <c r="S4089" s="16">
        <f t="shared" si="191"/>
        <v>42550.048449074078</v>
      </c>
    </row>
    <row r="4090" spans="1:19" ht="48" x14ac:dyDescent="0.2">
      <c r="A4090">
        <v>4088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189"/>
        <v>0</v>
      </c>
      <c r="O4090" t="s">
        <v>8269</v>
      </c>
      <c r="P4090">
        <f t="shared" si="190"/>
        <v>0</v>
      </c>
      <c r="Q4090" s="11" t="s">
        <v>8324</v>
      </c>
      <c r="R4090" t="s">
        <v>8327</v>
      </c>
      <c r="S4090" s="16">
        <f t="shared" si="191"/>
        <v>41774.651203703703</v>
      </c>
    </row>
    <row r="4091" spans="1:19" ht="48" x14ac:dyDescent="0.2">
      <c r="A4091">
        <v>4089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189"/>
        <v>0</v>
      </c>
      <c r="O4091" t="s">
        <v>8269</v>
      </c>
      <c r="P4091">
        <f t="shared" si="190"/>
        <v>0</v>
      </c>
      <c r="Q4091" s="11" t="s">
        <v>8324</v>
      </c>
      <c r="R4091" t="s">
        <v>8327</v>
      </c>
      <c r="S4091" s="16">
        <f t="shared" si="191"/>
        <v>42457.932025462964</v>
      </c>
    </row>
    <row r="4092" spans="1:19" ht="48" x14ac:dyDescent="0.2">
      <c r="A4092">
        <v>4090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189"/>
        <v>0</v>
      </c>
      <c r="O4092" t="s">
        <v>8269</v>
      </c>
      <c r="P4092">
        <f t="shared" si="190"/>
        <v>0</v>
      </c>
      <c r="Q4092" s="11" t="s">
        <v>8324</v>
      </c>
      <c r="R4092" t="s">
        <v>8327</v>
      </c>
      <c r="S4092" s="16">
        <f t="shared" si="191"/>
        <v>42296.154131944444</v>
      </c>
    </row>
    <row r="4093" spans="1:19" ht="48" x14ac:dyDescent="0.2">
      <c r="A4093">
        <v>4091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189"/>
        <v>0</v>
      </c>
      <c r="O4093" t="s">
        <v>8269</v>
      </c>
      <c r="P4093">
        <f t="shared" si="190"/>
        <v>0</v>
      </c>
      <c r="Q4093" s="11" t="s">
        <v>8324</v>
      </c>
      <c r="R4093" t="s">
        <v>8327</v>
      </c>
      <c r="S4093" s="16">
        <f t="shared" si="191"/>
        <v>42534.866875</v>
      </c>
    </row>
    <row r="4094" spans="1:19" ht="48" x14ac:dyDescent="0.2">
      <c r="A4094">
        <v>4092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189"/>
        <v>0</v>
      </c>
      <c r="O4094" t="s">
        <v>8269</v>
      </c>
      <c r="P4094">
        <f t="shared" si="190"/>
        <v>0</v>
      </c>
      <c r="Q4094" s="11" t="s">
        <v>8324</v>
      </c>
      <c r="R4094" t="s">
        <v>8327</v>
      </c>
      <c r="S4094" s="16">
        <f t="shared" si="191"/>
        <v>42286.749780092592</v>
      </c>
    </row>
    <row r="4095" spans="1:19" ht="48" x14ac:dyDescent="0.2">
      <c r="A4095">
        <v>4093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189"/>
        <v>0</v>
      </c>
      <c r="O4095" t="s">
        <v>8269</v>
      </c>
      <c r="P4095">
        <f t="shared" si="190"/>
        <v>0</v>
      </c>
      <c r="Q4095" s="11" t="s">
        <v>8324</v>
      </c>
      <c r="R4095" t="s">
        <v>8327</v>
      </c>
      <c r="S4095" s="16">
        <f t="shared" si="191"/>
        <v>42069.391446759255</v>
      </c>
    </row>
    <row r="4096" spans="1:19" ht="48" x14ac:dyDescent="0.2">
      <c r="A4096">
        <v>4094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189"/>
        <v>0</v>
      </c>
      <c r="O4096" t="s">
        <v>8269</v>
      </c>
      <c r="P4096">
        <f t="shared" si="190"/>
        <v>0</v>
      </c>
      <c r="Q4096" s="11" t="s">
        <v>8324</v>
      </c>
      <c r="R4096" t="s">
        <v>8327</v>
      </c>
      <c r="S4096" s="16">
        <f t="shared" si="191"/>
        <v>42096.544548611113</v>
      </c>
    </row>
    <row r="4097" spans="1:19" ht="48" x14ac:dyDescent="0.2">
      <c r="A4097">
        <v>4095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189"/>
        <v>0</v>
      </c>
      <c r="O4097" t="s">
        <v>8269</v>
      </c>
      <c r="P4097">
        <f t="shared" si="190"/>
        <v>0</v>
      </c>
      <c r="Q4097" s="11" t="s">
        <v>8324</v>
      </c>
      <c r="R4097" t="s">
        <v>8327</v>
      </c>
      <c r="S4097" s="16">
        <f t="shared" si="191"/>
        <v>42419.246168981481</v>
      </c>
    </row>
    <row r="4098" spans="1:19" ht="32" x14ac:dyDescent="0.2">
      <c r="A4098">
        <v>4096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192" xml:space="preserve"> ROUND(E4098/D4098*100,0)</f>
        <v>0</v>
      </c>
      <c r="O4098" t="s">
        <v>8269</v>
      </c>
      <c r="P4098">
        <f t="shared" ref="P4098:P4115" si="193">IFERROR(ROUND(E4098/L4098,2),0)</f>
        <v>0</v>
      </c>
      <c r="Q4098" s="11" t="s">
        <v>8324</v>
      </c>
      <c r="R4098" t="s">
        <v>8327</v>
      </c>
      <c r="S4098" s="16">
        <f t="shared" ref="S4098:S4115" si="194">(((J4098/60)/60)/24)+DATE(1970,1,1)</f>
        <v>42408.999571759254</v>
      </c>
    </row>
    <row r="4099" spans="1:19" ht="48" x14ac:dyDescent="0.2">
      <c r="A4099">
        <v>4097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192"/>
        <v>0</v>
      </c>
      <c r="O4099" t="s">
        <v>8269</v>
      </c>
      <c r="P4099">
        <f t="shared" si="193"/>
        <v>0</v>
      </c>
      <c r="Q4099" s="11" t="s">
        <v>8324</v>
      </c>
      <c r="R4099" t="s">
        <v>8327</v>
      </c>
      <c r="S4099" s="16">
        <f t="shared" si="194"/>
        <v>42282.655543981484</v>
      </c>
    </row>
    <row r="4100" spans="1:19" ht="48" x14ac:dyDescent="0.2">
      <c r="A4100">
        <v>4098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192"/>
        <v>0</v>
      </c>
      <c r="O4100" t="s">
        <v>8269</v>
      </c>
      <c r="P4100">
        <f t="shared" si="193"/>
        <v>0</v>
      </c>
      <c r="Q4100" s="11" t="s">
        <v>8324</v>
      </c>
      <c r="R4100" t="s">
        <v>8327</v>
      </c>
      <c r="S4100" s="16">
        <f t="shared" si="194"/>
        <v>42322.025115740747</v>
      </c>
    </row>
    <row r="4101" spans="1:19" ht="48" x14ac:dyDescent="0.2">
      <c r="A4101">
        <v>4099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192"/>
        <v>0</v>
      </c>
      <c r="O4101" t="s">
        <v>8269</v>
      </c>
      <c r="P4101">
        <f t="shared" si="193"/>
        <v>0</v>
      </c>
      <c r="Q4101" s="11" t="s">
        <v>8324</v>
      </c>
      <c r="R4101" t="s">
        <v>8327</v>
      </c>
      <c r="S4101" s="16">
        <f t="shared" si="194"/>
        <v>41941.585231481484</v>
      </c>
    </row>
    <row r="4102" spans="1:19" ht="32" x14ac:dyDescent="0.2">
      <c r="A4102">
        <v>4100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192"/>
        <v>0</v>
      </c>
      <c r="O4102" t="s">
        <v>8269</v>
      </c>
      <c r="P4102">
        <f t="shared" si="193"/>
        <v>0</v>
      </c>
      <c r="Q4102" s="11" t="s">
        <v>8324</v>
      </c>
      <c r="R4102" t="s">
        <v>8327</v>
      </c>
      <c r="S4102" s="16">
        <f t="shared" si="194"/>
        <v>41948.957465277781</v>
      </c>
    </row>
    <row r="4103" spans="1:19" ht="48" x14ac:dyDescent="0.2">
      <c r="A4103">
        <v>4101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192"/>
        <v>0</v>
      </c>
      <c r="O4103" t="s">
        <v>8269</v>
      </c>
      <c r="P4103">
        <f t="shared" si="193"/>
        <v>0</v>
      </c>
      <c r="Q4103" s="11" t="s">
        <v>8324</v>
      </c>
      <c r="R4103" t="s">
        <v>8327</v>
      </c>
      <c r="S4103" s="16">
        <f t="shared" si="194"/>
        <v>41761.810150462967</v>
      </c>
    </row>
    <row r="4104" spans="1:19" ht="48" x14ac:dyDescent="0.2">
      <c r="A4104">
        <v>4102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192"/>
        <v>0</v>
      </c>
      <c r="O4104" t="s">
        <v>8269</v>
      </c>
      <c r="P4104">
        <f t="shared" si="193"/>
        <v>0</v>
      </c>
      <c r="Q4104" s="11" t="s">
        <v>8324</v>
      </c>
      <c r="R4104" t="s">
        <v>8327</v>
      </c>
      <c r="S4104" s="16">
        <f t="shared" si="194"/>
        <v>42613.841261574074</v>
      </c>
    </row>
    <row r="4105" spans="1:19" ht="32" x14ac:dyDescent="0.2">
      <c r="A4105">
        <v>4103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192"/>
        <v>0</v>
      </c>
      <c r="O4105" t="s">
        <v>8269</v>
      </c>
      <c r="P4105">
        <f t="shared" si="193"/>
        <v>0</v>
      </c>
      <c r="Q4105" s="11" t="s">
        <v>8324</v>
      </c>
      <c r="R4105" t="s">
        <v>8327</v>
      </c>
      <c r="S4105" s="16">
        <f t="shared" si="194"/>
        <v>42421.141469907408</v>
      </c>
    </row>
    <row r="4106" spans="1:19" ht="48" x14ac:dyDescent="0.2">
      <c r="A4106">
        <v>4104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192"/>
        <v>0</v>
      </c>
      <c r="O4106" t="s">
        <v>8269</v>
      </c>
      <c r="P4106">
        <f t="shared" si="193"/>
        <v>0</v>
      </c>
      <c r="Q4106" s="11" t="s">
        <v>8324</v>
      </c>
      <c r="R4106" t="s">
        <v>8327</v>
      </c>
      <c r="S4106" s="16">
        <f t="shared" si="194"/>
        <v>42700.804756944446</v>
      </c>
    </row>
    <row r="4107" spans="1:19" ht="32" x14ac:dyDescent="0.2">
      <c r="A4107">
        <v>4105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192"/>
        <v>0</v>
      </c>
      <c r="O4107" t="s">
        <v>8269</v>
      </c>
      <c r="P4107">
        <f t="shared" si="193"/>
        <v>0</v>
      </c>
      <c r="Q4107" s="11" t="s">
        <v>8324</v>
      </c>
      <c r="R4107" t="s">
        <v>8327</v>
      </c>
      <c r="S4107" s="16">
        <f t="shared" si="194"/>
        <v>41905.795706018522</v>
      </c>
    </row>
    <row r="4108" spans="1:19" ht="48" x14ac:dyDescent="0.2">
      <c r="A4108">
        <v>4106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192"/>
        <v>0</v>
      </c>
      <c r="O4108" t="s">
        <v>8269</v>
      </c>
      <c r="P4108">
        <f t="shared" si="193"/>
        <v>0</v>
      </c>
      <c r="Q4108" s="11" t="s">
        <v>8324</v>
      </c>
      <c r="R4108" t="s">
        <v>8327</v>
      </c>
      <c r="S4108" s="16">
        <f t="shared" si="194"/>
        <v>42732.787523148145</v>
      </c>
    </row>
    <row r="4109" spans="1:19" ht="48" x14ac:dyDescent="0.2">
      <c r="A4109">
        <v>4107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192"/>
        <v>0</v>
      </c>
      <c r="O4109" t="s">
        <v>8269</v>
      </c>
      <c r="P4109">
        <f t="shared" si="193"/>
        <v>0</v>
      </c>
      <c r="Q4109" s="11" t="s">
        <v>8324</v>
      </c>
      <c r="R4109" t="s">
        <v>8327</v>
      </c>
      <c r="S4109" s="16">
        <f t="shared" si="194"/>
        <v>42511.698101851856</v>
      </c>
    </row>
    <row r="4110" spans="1:19" ht="16" x14ac:dyDescent="0.2">
      <c r="A4110">
        <v>4108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192"/>
        <v>0</v>
      </c>
      <c r="O4110" t="s">
        <v>8269</v>
      </c>
      <c r="P4110">
        <f t="shared" si="193"/>
        <v>0</v>
      </c>
      <c r="Q4110" s="11" t="s">
        <v>8324</v>
      </c>
      <c r="R4110" t="s">
        <v>8327</v>
      </c>
      <c r="S4110" s="16">
        <f t="shared" si="194"/>
        <v>42538.742893518516</v>
      </c>
    </row>
    <row r="4111" spans="1:19" ht="48" x14ac:dyDescent="0.2">
      <c r="A4111">
        <v>4109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192"/>
        <v>0</v>
      </c>
      <c r="O4111" t="s">
        <v>8269</v>
      </c>
      <c r="P4111">
        <f t="shared" si="193"/>
        <v>0</v>
      </c>
      <c r="Q4111" s="11" t="s">
        <v>8324</v>
      </c>
      <c r="R4111" t="s">
        <v>8327</v>
      </c>
      <c r="S4111" s="16">
        <f t="shared" si="194"/>
        <v>42344.824502314819</v>
      </c>
    </row>
    <row r="4112" spans="1:19" ht="32" x14ac:dyDescent="0.2">
      <c r="A4112">
        <v>4110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192"/>
        <v>0</v>
      </c>
      <c r="O4112" t="s">
        <v>8269</v>
      </c>
      <c r="P4112">
        <f t="shared" si="193"/>
        <v>0</v>
      </c>
      <c r="Q4112" s="11" t="s">
        <v>8324</v>
      </c>
      <c r="R4112" t="s">
        <v>8327</v>
      </c>
      <c r="S4112" s="16">
        <f t="shared" si="194"/>
        <v>42495.722187499996</v>
      </c>
    </row>
    <row r="4113" spans="1:19" ht="32" x14ac:dyDescent="0.2">
      <c r="A4113">
        <v>4111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192"/>
        <v>0</v>
      </c>
      <c r="O4113" t="s">
        <v>8269</v>
      </c>
      <c r="P4113">
        <f t="shared" si="193"/>
        <v>0</v>
      </c>
      <c r="Q4113" s="11" t="s">
        <v>8324</v>
      </c>
      <c r="R4113" t="s">
        <v>8327</v>
      </c>
      <c r="S4113" s="16">
        <f t="shared" si="194"/>
        <v>41927.124884259261</v>
      </c>
    </row>
    <row r="4114" spans="1:19" ht="48" x14ac:dyDescent="0.2">
      <c r="A4114">
        <v>4112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192"/>
        <v>0</v>
      </c>
      <c r="O4114" t="s">
        <v>8269</v>
      </c>
      <c r="P4114">
        <f t="shared" si="193"/>
        <v>0</v>
      </c>
      <c r="Q4114" s="11" t="s">
        <v>8324</v>
      </c>
      <c r="R4114" t="s">
        <v>8327</v>
      </c>
      <c r="S4114" s="16">
        <f t="shared" si="194"/>
        <v>42730.903726851851</v>
      </c>
    </row>
    <row r="4115" spans="1:19" ht="48" x14ac:dyDescent="0.2">
      <c r="A4115">
        <v>4113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192"/>
        <v>0</v>
      </c>
      <c r="O4115" t="s">
        <v>8269</v>
      </c>
      <c r="P4115">
        <f t="shared" si="193"/>
        <v>0</v>
      </c>
      <c r="Q4115" s="11" t="s">
        <v>8324</v>
      </c>
      <c r="R4115" t="s">
        <v>8327</v>
      </c>
      <c r="S4115" s="16">
        <f t="shared" si="194"/>
        <v>42307.539398148147</v>
      </c>
    </row>
  </sheetData>
  <autoFilter ref="A1:S4115" xr:uid="{00000000-0001-0000-0000-000000000000}"/>
  <sortState xmlns:xlrd2="http://schemas.microsoft.com/office/spreadsheetml/2017/richdata2" ref="A2:S4115">
    <sortCondition ref="A2:A4115"/>
  </sortState>
  <conditionalFormatting sqref="F1:F1048576">
    <cfRule type="containsText" dxfId="14" priority="7" operator="containsText" text="canceled">
      <formula>NOT(ISERROR(SEARCH("canceled",F1)))</formula>
    </cfRule>
    <cfRule type="containsText" dxfId="13" priority="8" operator="containsText" text="failed">
      <formula>NOT(ISERROR(SEARCH("failed",F1)))</formula>
    </cfRule>
    <cfRule type="containsText" dxfId="12" priority="9" operator="containsText" text="successful">
      <formula>NOT(ISERROR(SEARCH("successful",F1)))</formula>
    </cfRule>
    <cfRule type="containsText" dxfId="11" priority="10" operator="containsText" text="successful">
      <formula>NOT(ISERROR(SEARCH("successful",F1)))</formula>
    </cfRule>
    <cfRule type="containsText" dxfId="10" priority="11" operator="containsText" text="successful">
      <formula>NOT(ISERROR(SEARCH("successful",F1)))</formula>
    </cfRule>
  </conditionalFormatting>
  <conditionalFormatting sqref="N1:N1048576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C105-EDE9-8349-8933-B76B741117F0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31" bestFit="1" customWidth="1"/>
    <col min="2" max="2" width="109" bestFit="1" customWidth="1"/>
    <col min="5" max="5" width="15" bestFit="1" customWidth="1"/>
    <col min="6" max="6" width="14.6640625" bestFit="1" customWidth="1"/>
  </cols>
  <sheetData>
    <row r="1" spans="1:6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8308</v>
      </c>
      <c r="F1" s="10" t="s">
        <v>8385</v>
      </c>
    </row>
    <row r="2" spans="1:6" x14ac:dyDescent="0.2">
      <c r="A2" s="20" t="s">
        <v>3473</v>
      </c>
      <c r="B2" s="21" t="str">
        <f xml:space="preserve"> VLOOKUP(A2, Kickstarter!B:C, 2, FALSE)</f>
        <v>Help us get actor-writer Ian Bonar's debut play - a hilarious, heartbreaking story of grief and loss - to the 2016 Edinburgh Fringe.</v>
      </c>
      <c r="C2" s="21">
        <f xml:space="preserve"> VLOOKUP(A2, Kickstarter!B:E, 3,FALSE )</f>
        <v>2000</v>
      </c>
      <c r="D2" s="21">
        <f xml:space="preserve"> VLOOKUP(A2, Kickstarter!B:E, 4,FALSE )</f>
        <v>2020</v>
      </c>
      <c r="E2" s="21">
        <f xml:space="preserve"> VLOOKUP(A2, Kickstarter!B:P, 15,FALSE)</f>
        <v>51.79</v>
      </c>
      <c r="F2">
        <f xml:space="preserve"> VLOOKUP(A2, Kickstarter!B:L, 11, FALSE)</f>
        <v>39</v>
      </c>
    </row>
    <row r="3" spans="1:6" x14ac:dyDescent="0.2">
      <c r="A3" s="20" t="s">
        <v>3616</v>
      </c>
      <c r="B3" s="21" t="str">
        <f xml:space="preserve"> VLOOKUP(A3, Kickstarter!B:C, 2, FALSE)</f>
        <v>The play yet to be described as "A surefire Edinburgh Fringe Festival Cult Hit". Coming to the Underbelly, Edinburgh, 5th-30th August.</v>
      </c>
      <c r="C3" s="21">
        <f xml:space="preserve"> VLOOKUP(A3, Kickstarter!B:E, 3,FALSE )</f>
        <v>2000</v>
      </c>
      <c r="D3" s="21">
        <f xml:space="preserve"> VLOOKUP(A3, Kickstarter!B:E, 4,FALSE )</f>
        <v>2020</v>
      </c>
      <c r="E3" s="21">
        <f xml:space="preserve"> VLOOKUP(A3, Kickstarter!B:P, 15,FALSE)</f>
        <v>36.07</v>
      </c>
      <c r="F3">
        <f xml:space="preserve"> VLOOKUP(A3, Kickstarter!B:L, 11, FALSE)</f>
        <v>56</v>
      </c>
    </row>
    <row r="4" spans="1:6" x14ac:dyDescent="0.2">
      <c r="A4" s="20" t="s">
        <v>3178</v>
      </c>
      <c r="B4" s="21" t="str">
        <f xml:space="preserve"> VLOOKUP(A4, Kickstarter!B:C, 2, FALSE)</f>
        <v>Cutting Off Kate Bush is a one-woman show written &amp; performed by Lucy Benson-Brown, premiering at the Edinburgh Fringe Festival 2014</v>
      </c>
      <c r="C4" s="21">
        <f xml:space="preserve"> VLOOKUP(A4, Kickstarter!B:E, 3,FALSE )</f>
        <v>1500</v>
      </c>
      <c r="D4" s="21">
        <f xml:space="preserve"> VLOOKUP(A4, Kickstarter!B:E, 4,FALSE )</f>
        <v>2576</v>
      </c>
      <c r="E4" s="21">
        <f xml:space="preserve"> VLOOKUP(A4, Kickstarter!B:P, 15,FALSE)</f>
        <v>33.03</v>
      </c>
      <c r="F4">
        <f xml:space="preserve"> VLOOKUP(A4, Kickstarter!B:L, 11, FALSE)</f>
        <v>78</v>
      </c>
    </row>
    <row r="5" spans="1:6" x14ac:dyDescent="0.2">
      <c r="A5" s="20" t="s">
        <v>3329</v>
      </c>
      <c r="B5" s="21" t="str">
        <f xml:space="preserve"> VLOOKUP(A5, Kickstarter!B:C, 2, FALSE)</f>
        <v>Jestia and Raedon is a brand new romantic comedy play going to the Edinburgh Fringe Festival this summer.</v>
      </c>
      <c r="C5" s="21">
        <f xml:space="preserve"> VLOOKUP(A5, Kickstarter!B:E, 3,FALSE )</f>
        <v>1000</v>
      </c>
      <c r="D5" s="21">
        <f xml:space="preserve"> VLOOKUP(A5, Kickstarter!B:E, 4,FALSE )</f>
        <v>1168</v>
      </c>
      <c r="E5" s="21">
        <f xml:space="preserve"> VLOOKUP(A5, Kickstarter!B:P, 15,FALSE)</f>
        <v>44.92</v>
      </c>
      <c r="F5">
        <f xml:space="preserve"> VLOOKUP(A5, Kickstarter!B:L, 11, FALSE)</f>
        <v>26</v>
      </c>
    </row>
    <row r="6" spans="1:6" x14ac:dyDescent="0.2">
      <c r="A6" s="20" t="s">
        <v>3221</v>
      </c>
      <c r="B6" s="21" t="str">
        <f xml:space="preserve"> VLOOKUP(A6, Kickstarter!B:C, 2, FALSE)</f>
        <v>A one-man show about love, loss, and motorways, written &amp; performed by Ben Norris. Help us get to the 2015 Edinburgh Fringe and beyond!</v>
      </c>
      <c r="C6" s="21">
        <f xml:space="preserve"> VLOOKUP(A6, Kickstarter!B:E, 3,FALSE )</f>
        <v>4000</v>
      </c>
      <c r="D6" s="21">
        <f xml:space="preserve"> VLOOKUP(A6, Kickstarter!B:E, 4,FALSE )</f>
        <v>4137</v>
      </c>
      <c r="E6" s="21">
        <f xml:space="preserve"> VLOOKUP(A6, Kickstarter!B:P, 15,FALSE)</f>
        <v>36.61</v>
      </c>
      <c r="F6">
        <f xml:space="preserve"> 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B095D-B844-6F4A-B272-2B2774AE07EC}">
  <dimension ref="A1:S251"/>
  <sheetViews>
    <sheetView topLeftCell="A249" workbookViewId="0">
      <selection activeCell="I4" sqref="I4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112" x14ac:dyDescent="0.2">
      <c r="A2">
        <v>582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>
        <v>70</v>
      </c>
      <c r="O2" t="s">
        <v>8269</v>
      </c>
      <c r="P2">
        <v>63.56</v>
      </c>
      <c r="Q2" s="11" t="s">
        <v>8324</v>
      </c>
      <c r="R2" t="s">
        <v>8327</v>
      </c>
      <c r="S2" s="16">
        <v>41990.584108796291</v>
      </c>
    </row>
    <row r="3" spans="1:19" ht="224" x14ac:dyDescent="0.2">
      <c r="A3">
        <v>665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>
        <v>22</v>
      </c>
      <c r="O3" t="s">
        <v>8269</v>
      </c>
      <c r="P3">
        <v>128.27000000000001</v>
      </c>
      <c r="Q3" s="11" t="s">
        <v>8324</v>
      </c>
      <c r="R3" t="s">
        <v>8327</v>
      </c>
      <c r="S3" s="16">
        <v>41779.657870370371</v>
      </c>
    </row>
    <row r="4" spans="1:19" ht="224" x14ac:dyDescent="0.2">
      <c r="A4">
        <v>965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>
        <v>42</v>
      </c>
      <c r="O4" t="s">
        <v>8269</v>
      </c>
      <c r="P4">
        <v>105.03</v>
      </c>
      <c r="Q4" s="11" t="s">
        <v>8324</v>
      </c>
      <c r="R4" t="s">
        <v>8327</v>
      </c>
      <c r="S4" s="16">
        <v>42618.827013888891</v>
      </c>
    </row>
    <row r="5" spans="1:19" ht="224" x14ac:dyDescent="0.2">
      <c r="A5">
        <v>1305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>
        <v>41</v>
      </c>
      <c r="O5" t="s">
        <v>8269</v>
      </c>
      <c r="P5">
        <v>81.319999999999993</v>
      </c>
      <c r="Q5" s="11" t="s">
        <v>8324</v>
      </c>
      <c r="R5" t="s">
        <v>8327</v>
      </c>
      <c r="S5" s="16">
        <v>41766.617291666669</v>
      </c>
    </row>
    <row r="6" spans="1:19" ht="208" x14ac:dyDescent="0.2">
      <c r="A6">
        <v>1344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>
        <v>78</v>
      </c>
      <c r="O6" t="s">
        <v>8269</v>
      </c>
      <c r="P6">
        <v>105.54</v>
      </c>
      <c r="Q6" s="11" t="s">
        <v>8324</v>
      </c>
      <c r="R6" t="s">
        <v>8327</v>
      </c>
      <c r="S6" s="16">
        <v>42469.68414351852</v>
      </c>
    </row>
    <row r="7" spans="1:19" ht="192" x14ac:dyDescent="0.2">
      <c r="A7">
        <v>1348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>
        <v>35</v>
      </c>
      <c r="O7" t="s">
        <v>8269</v>
      </c>
      <c r="P7">
        <v>84.28</v>
      </c>
      <c r="Q7" s="11" t="s">
        <v>8324</v>
      </c>
      <c r="R7" t="s">
        <v>8327</v>
      </c>
      <c r="S7" s="16">
        <v>41747.86986111111</v>
      </c>
    </row>
    <row r="8" spans="1:19" ht="112" x14ac:dyDescent="0.2">
      <c r="A8">
        <v>1371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>
        <v>37</v>
      </c>
      <c r="O8" t="s">
        <v>8269</v>
      </c>
      <c r="P8">
        <v>147.4</v>
      </c>
      <c r="Q8" s="11" t="s">
        <v>8324</v>
      </c>
      <c r="R8" t="s">
        <v>8327</v>
      </c>
      <c r="S8" s="16">
        <v>41903.882951388885</v>
      </c>
    </row>
    <row r="9" spans="1:19" ht="208" x14ac:dyDescent="0.2">
      <c r="A9">
        <v>1395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>
        <v>71</v>
      </c>
      <c r="O9" t="s">
        <v>8269</v>
      </c>
      <c r="P9">
        <v>106.97</v>
      </c>
      <c r="Q9" s="11" t="s">
        <v>8324</v>
      </c>
      <c r="R9" t="s">
        <v>8327</v>
      </c>
      <c r="S9" s="16">
        <v>42053.049375000002</v>
      </c>
    </row>
    <row r="10" spans="1:19" ht="224" x14ac:dyDescent="0.2">
      <c r="A10">
        <v>1425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>
        <v>62</v>
      </c>
      <c r="O10" t="s">
        <v>8269</v>
      </c>
      <c r="P10">
        <v>486.43</v>
      </c>
      <c r="Q10" s="11" t="s">
        <v>8324</v>
      </c>
      <c r="R10" t="s">
        <v>8327</v>
      </c>
      <c r="S10" s="16">
        <v>41830.234166666669</v>
      </c>
    </row>
    <row r="11" spans="1:19" ht="208" x14ac:dyDescent="0.2">
      <c r="A11">
        <v>1532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>
        <v>61</v>
      </c>
      <c r="O11" t="s">
        <v>8269</v>
      </c>
      <c r="P11">
        <v>179.12</v>
      </c>
      <c r="Q11" s="11" t="s">
        <v>8324</v>
      </c>
      <c r="R11" t="s">
        <v>8327</v>
      </c>
      <c r="S11" s="16">
        <v>42235.117476851854</v>
      </c>
    </row>
    <row r="12" spans="1:19" ht="176" x14ac:dyDescent="0.2">
      <c r="A12">
        <v>1566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>
        <v>37</v>
      </c>
      <c r="O12" t="s">
        <v>8269</v>
      </c>
      <c r="P12">
        <v>83.14</v>
      </c>
      <c r="Q12" s="11" t="s">
        <v>8324</v>
      </c>
      <c r="R12" t="s">
        <v>8327</v>
      </c>
      <c r="S12" s="16">
        <v>41939.8122337963</v>
      </c>
    </row>
    <row r="13" spans="1:19" ht="192" x14ac:dyDescent="0.2">
      <c r="A13">
        <v>1601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>
        <v>47</v>
      </c>
      <c r="O13" t="s">
        <v>8269</v>
      </c>
      <c r="P13">
        <v>166.06</v>
      </c>
      <c r="Q13" s="11" t="s">
        <v>8324</v>
      </c>
      <c r="R13" t="s">
        <v>8327</v>
      </c>
      <c r="S13" s="16">
        <v>41804.937083333331</v>
      </c>
    </row>
    <row r="14" spans="1:19" ht="208" x14ac:dyDescent="0.2">
      <c r="A14">
        <v>1605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>
        <v>23</v>
      </c>
      <c r="O14" t="s">
        <v>8269</v>
      </c>
      <c r="P14">
        <v>96.55</v>
      </c>
      <c r="Q14" s="11" t="s">
        <v>8324</v>
      </c>
      <c r="R14" t="s">
        <v>8327</v>
      </c>
      <c r="S14" s="16">
        <v>42192.905694444446</v>
      </c>
    </row>
    <row r="15" spans="1:19" ht="208" x14ac:dyDescent="0.2">
      <c r="A15">
        <v>1689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>
        <v>17</v>
      </c>
      <c r="O15" t="s">
        <v>8269</v>
      </c>
      <c r="P15">
        <v>315.5</v>
      </c>
      <c r="Q15" s="11" t="s">
        <v>8324</v>
      </c>
      <c r="R15" t="s">
        <v>8327</v>
      </c>
      <c r="S15" s="16">
        <v>42171.758611111116</v>
      </c>
    </row>
    <row r="16" spans="1:19" ht="192" x14ac:dyDescent="0.2">
      <c r="A16">
        <v>1711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>
        <v>31</v>
      </c>
      <c r="O16" t="s">
        <v>8269</v>
      </c>
      <c r="P16">
        <v>1250</v>
      </c>
      <c r="Q16" s="11" t="s">
        <v>8324</v>
      </c>
      <c r="R16" t="s">
        <v>8327</v>
      </c>
      <c r="S16" s="16">
        <v>42144.231527777782</v>
      </c>
    </row>
    <row r="17" spans="1:19" ht="176" x14ac:dyDescent="0.2">
      <c r="A17">
        <v>1713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>
        <v>86</v>
      </c>
      <c r="O17" t="s">
        <v>8269</v>
      </c>
      <c r="P17">
        <v>248.5</v>
      </c>
      <c r="Q17" s="11" t="s">
        <v>8324</v>
      </c>
      <c r="R17" t="s">
        <v>8327</v>
      </c>
      <c r="S17" s="16">
        <v>42534.631481481483</v>
      </c>
    </row>
    <row r="18" spans="1:19" ht="192" x14ac:dyDescent="0.2">
      <c r="A18">
        <v>1736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>
        <v>32</v>
      </c>
      <c r="O18" t="s">
        <v>8269</v>
      </c>
      <c r="P18">
        <v>60.67</v>
      </c>
      <c r="Q18" s="11" t="s">
        <v>8324</v>
      </c>
      <c r="R18" t="s">
        <v>8327</v>
      </c>
      <c r="S18" s="16">
        <v>42103.016585648147</v>
      </c>
    </row>
    <row r="19" spans="1:19" ht="224" x14ac:dyDescent="0.2">
      <c r="A19">
        <v>1763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>
        <v>15</v>
      </c>
      <c r="O19" t="s">
        <v>8269</v>
      </c>
      <c r="P19">
        <v>57.25</v>
      </c>
      <c r="Q19" s="11" t="s">
        <v>8324</v>
      </c>
      <c r="R19" t="s">
        <v>8327</v>
      </c>
      <c r="S19" s="16">
        <v>41786.959745370368</v>
      </c>
    </row>
    <row r="20" spans="1:19" ht="208" x14ac:dyDescent="0.2">
      <c r="A20">
        <v>1817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>
        <v>16</v>
      </c>
      <c r="O20" t="s">
        <v>8269</v>
      </c>
      <c r="P20">
        <v>49.51</v>
      </c>
      <c r="Q20" s="11" t="s">
        <v>8324</v>
      </c>
      <c r="R20" t="s">
        <v>8327</v>
      </c>
      <c r="S20" s="16">
        <v>42265.817002314812</v>
      </c>
    </row>
    <row r="21" spans="1:19" ht="192" x14ac:dyDescent="0.2">
      <c r="A21">
        <v>1872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>
        <v>14</v>
      </c>
      <c r="O21" t="s">
        <v>8269</v>
      </c>
      <c r="P21">
        <v>78.08</v>
      </c>
      <c r="Q21" s="11" t="s">
        <v>8324</v>
      </c>
      <c r="R21" t="s">
        <v>8327</v>
      </c>
      <c r="S21" s="16">
        <v>42354.131643518514</v>
      </c>
    </row>
    <row r="22" spans="1:19" ht="224" x14ac:dyDescent="0.2">
      <c r="A22">
        <v>1934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>
        <v>19</v>
      </c>
      <c r="O22" t="s">
        <v>8269</v>
      </c>
      <c r="P22">
        <v>381.6</v>
      </c>
      <c r="Q22" s="11" t="s">
        <v>8324</v>
      </c>
      <c r="R22" t="s">
        <v>8327</v>
      </c>
      <c r="S22" s="16">
        <v>42370.90320601852</v>
      </c>
    </row>
    <row r="23" spans="1:19" ht="160" x14ac:dyDescent="0.2">
      <c r="A23">
        <v>1949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>
        <v>9</v>
      </c>
      <c r="O23" t="s">
        <v>8269</v>
      </c>
      <c r="P23">
        <v>60.06</v>
      </c>
      <c r="Q23" s="11" t="s">
        <v>8324</v>
      </c>
      <c r="R23" t="s">
        <v>8327</v>
      </c>
      <c r="S23" s="16">
        <v>42205.171018518522</v>
      </c>
    </row>
    <row r="24" spans="1:19" ht="112" x14ac:dyDescent="0.2">
      <c r="A24">
        <v>1971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>
        <v>16</v>
      </c>
      <c r="O24" t="s">
        <v>8269</v>
      </c>
      <c r="P24">
        <v>89.4</v>
      </c>
      <c r="Q24" s="11" t="s">
        <v>8324</v>
      </c>
      <c r="R24" t="s">
        <v>8327</v>
      </c>
      <c r="S24" s="16">
        <v>42103.884930555556</v>
      </c>
    </row>
    <row r="25" spans="1:19" ht="176" x14ac:dyDescent="0.2">
      <c r="A25">
        <v>1974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>
        <v>36</v>
      </c>
      <c r="O25" t="s">
        <v>8269</v>
      </c>
      <c r="P25">
        <v>137.08000000000001</v>
      </c>
      <c r="Q25" s="11" t="s">
        <v>8324</v>
      </c>
      <c r="R25" t="s">
        <v>8327</v>
      </c>
      <c r="S25" s="16">
        <v>42279.778564814813</v>
      </c>
    </row>
    <row r="26" spans="1:19" ht="176" x14ac:dyDescent="0.2">
      <c r="A26">
        <v>1989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>
        <v>24</v>
      </c>
      <c r="O26" t="s">
        <v>8269</v>
      </c>
      <c r="P26">
        <v>45.84</v>
      </c>
      <c r="Q26" s="11" t="s">
        <v>8324</v>
      </c>
      <c r="R26" t="s">
        <v>8327</v>
      </c>
      <c r="S26" s="16">
        <v>41921.770439814813</v>
      </c>
    </row>
    <row r="27" spans="1:19" ht="192" x14ac:dyDescent="0.2">
      <c r="A27">
        <v>2002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>
        <v>16</v>
      </c>
      <c r="O27" t="s">
        <v>8269</v>
      </c>
      <c r="P27">
        <v>188.56</v>
      </c>
      <c r="Q27" s="11" t="s">
        <v>8324</v>
      </c>
      <c r="R27" t="s">
        <v>8327</v>
      </c>
      <c r="S27" s="16">
        <v>42159.224432870367</v>
      </c>
    </row>
    <row r="28" spans="1:19" ht="208" x14ac:dyDescent="0.2">
      <c r="A28">
        <v>2150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>
        <v>27</v>
      </c>
      <c r="O28" t="s">
        <v>8269</v>
      </c>
      <c r="P28">
        <v>68.099999999999994</v>
      </c>
      <c r="Q28" s="11" t="s">
        <v>8324</v>
      </c>
      <c r="R28" t="s">
        <v>8327</v>
      </c>
      <c r="S28" s="16">
        <v>42278.629710648151</v>
      </c>
    </row>
    <row r="29" spans="1:19" ht="224" x14ac:dyDescent="0.2">
      <c r="A29">
        <v>2161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>
        <v>9</v>
      </c>
      <c r="O29" t="s">
        <v>8269</v>
      </c>
      <c r="P29">
        <v>222.5</v>
      </c>
      <c r="Q29" s="11" t="s">
        <v>8324</v>
      </c>
      <c r="R29" t="s">
        <v>8327</v>
      </c>
      <c r="S29" s="16">
        <v>42695.7105787037</v>
      </c>
    </row>
    <row r="30" spans="1:19" ht="192" x14ac:dyDescent="0.2">
      <c r="A30">
        <v>2175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>
        <v>1</v>
      </c>
      <c r="O30" t="s">
        <v>8269</v>
      </c>
      <c r="P30">
        <v>217.5</v>
      </c>
      <c r="Q30" s="11" t="s">
        <v>8324</v>
      </c>
      <c r="R30" t="s">
        <v>8327</v>
      </c>
      <c r="S30" s="16">
        <v>42543.788564814815</v>
      </c>
    </row>
    <row r="31" spans="1:19" ht="128" x14ac:dyDescent="0.2">
      <c r="A31">
        <v>2212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>
        <v>4</v>
      </c>
      <c r="O31" t="s">
        <v>8269</v>
      </c>
      <c r="P31">
        <v>175</v>
      </c>
      <c r="Q31" s="11" t="s">
        <v>8324</v>
      </c>
      <c r="R31" t="s">
        <v>8327</v>
      </c>
      <c r="S31" s="16">
        <v>42508.179965277777</v>
      </c>
    </row>
    <row r="32" spans="1:19" ht="176" x14ac:dyDescent="0.2">
      <c r="A32">
        <v>2244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>
        <v>17</v>
      </c>
      <c r="O32" t="s">
        <v>8269</v>
      </c>
      <c r="P32">
        <v>82.57</v>
      </c>
      <c r="Q32" s="11" t="s">
        <v>8324</v>
      </c>
      <c r="R32" t="s">
        <v>8327</v>
      </c>
      <c r="S32" s="16">
        <v>41842.828680555554</v>
      </c>
    </row>
    <row r="33" spans="1:19" ht="208" x14ac:dyDescent="0.2">
      <c r="A33">
        <v>2254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>
        <v>38</v>
      </c>
      <c r="O33" t="s">
        <v>8269</v>
      </c>
      <c r="P33">
        <v>81.569999999999993</v>
      </c>
      <c r="Q33" s="11" t="s">
        <v>8324</v>
      </c>
      <c r="R33" t="s">
        <v>8327</v>
      </c>
      <c r="S33" s="16">
        <v>41850.863252314812</v>
      </c>
    </row>
    <row r="34" spans="1:19" ht="224" x14ac:dyDescent="0.2">
      <c r="A34">
        <v>2263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>
        <v>38</v>
      </c>
      <c r="O34" t="s">
        <v>8269</v>
      </c>
      <c r="P34">
        <v>86.62</v>
      </c>
      <c r="Q34" s="11" t="s">
        <v>8324</v>
      </c>
      <c r="R34" t="s">
        <v>8327</v>
      </c>
      <c r="S34" s="16">
        <v>41865.878657407404</v>
      </c>
    </row>
    <row r="35" spans="1:19" ht="192" x14ac:dyDescent="0.2">
      <c r="A35">
        <v>2275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>
        <v>16</v>
      </c>
      <c r="O35" t="s">
        <v>8269</v>
      </c>
      <c r="P35">
        <v>91.83</v>
      </c>
      <c r="Q35" s="11" t="s">
        <v>8324</v>
      </c>
      <c r="R35" t="s">
        <v>8327</v>
      </c>
      <c r="S35" s="16">
        <v>42538.968310185184</v>
      </c>
    </row>
    <row r="36" spans="1:19" ht="192" x14ac:dyDescent="0.2">
      <c r="A36">
        <v>2300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>
        <v>21</v>
      </c>
      <c r="O36" t="s">
        <v>8269</v>
      </c>
      <c r="P36">
        <v>56.05</v>
      </c>
      <c r="Q36" s="11" t="s">
        <v>8324</v>
      </c>
      <c r="R36" t="s">
        <v>8327</v>
      </c>
      <c r="S36" s="16">
        <v>41766.072500000002</v>
      </c>
    </row>
    <row r="37" spans="1:19" ht="192" x14ac:dyDescent="0.2">
      <c r="A37">
        <v>2304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>
        <v>18</v>
      </c>
      <c r="O37" t="s">
        <v>8269</v>
      </c>
      <c r="P37">
        <v>81.540000000000006</v>
      </c>
      <c r="Q37" s="11" t="s">
        <v>8324</v>
      </c>
      <c r="R37" t="s">
        <v>8327</v>
      </c>
      <c r="S37" s="16">
        <v>41833.660995370366</v>
      </c>
    </row>
    <row r="38" spans="1:19" ht="208" x14ac:dyDescent="0.2">
      <c r="A38">
        <v>2372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>
        <v>10</v>
      </c>
      <c r="O38" t="s">
        <v>8269</v>
      </c>
      <c r="P38">
        <v>142.86000000000001</v>
      </c>
      <c r="Q38" s="11" t="s">
        <v>8324</v>
      </c>
      <c r="R38" t="s">
        <v>8327</v>
      </c>
      <c r="S38" s="16">
        <v>42308.211215277777</v>
      </c>
    </row>
    <row r="39" spans="1:19" ht="224" x14ac:dyDescent="0.2">
      <c r="A39">
        <v>2384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>
        <v>38</v>
      </c>
      <c r="O39" t="s">
        <v>8269</v>
      </c>
      <c r="P39">
        <v>119.13</v>
      </c>
      <c r="Q39" s="11" t="s">
        <v>8324</v>
      </c>
      <c r="R39" t="s">
        <v>8327</v>
      </c>
      <c r="S39" s="16">
        <v>42002.817488425921</v>
      </c>
    </row>
    <row r="40" spans="1:19" ht="208" x14ac:dyDescent="0.2">
      <c r="A40">
        <v>2422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>
        <v>9</v>
      </c>
      <c r="O40" t="s">
        <v>8269</v>
      </c>
      <c r="P40">
        <v>25.65</v>
      </c>
      <c r="Q40" s="11" t="s">
        <v>8324</v>
      </c>
      <c r="R40" t="s">
        <v>8327</v>
      </c>
      <c r="S40" s="16">
        <v>41780.785729166666</v>
      </c>
    </row>
    <row r="41" spans="1:19" ht="192" x14ac:dyDescent="0.2">
      <c r="A41">
        <v>2437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>
        <v>2</v>
      </c>
      <c r="O41" t="s">
        <v>8269</v>
      </c>
      <c r="P41">
        <v>70.17</v>
      </c>
      <c r="Q41" s="11" t="s">
        <v>8324</v>
      </c>
      <c r="R41" t="s">
        <v>8327</v>
      </c>
      <c r="S41" s="16">
        <v>42248.627013888887</v>
      </c>
    </row>
    <row r="42" spans="1:19" ht="192" x14ac:dyDescent="0.2">
      <c r="A42">
        <v>2471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>
        <v>53</v>
      </c>
      <c r="O42" t="s">
        <v>8269</v>
      </c>
      <c r="P42">
        <v>88.33</v>
      </c>
      <c r="Q42" s="11" t="s">
        <v>8324</v>
      </c>
      <c r="R42" t="s">
        <v>8327</v>
      </c>
      <c r="S42" s="16">
        <v>42534.933321759265</v>
      </c>
    </row>
    <row r="43" spans="1:19" ht="208" x14ac:dyDescent="0.2">
      <c r="A43">
        <v>2487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>
        <v>22</v>
      </c>
      <c r="O43" t="s">
        <v>8269</v>
      </c>
      <c r="P43">
        <v>126.5</v>
      </c>
      <c r="Q43" s="11" t="s">
        <v>8324</v>
      </c>
      <c r="R43" t="s">
        <v>8327</v>
      </c>
      <c r="S43" s="16">
        <v>42353.761759259258</v>
      </c>
    </row>
    <row r="44" spans="1:19" ht="192" x14ac:dyDescent="0.2">
      <c r="A44">
        <v>2493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>
        <v>15</v>
      </c>
      <c r="O44" t="s">
        <v>8269</v>
      </c>
      <c r="P44">
        <v>83.33</v>
      </c>
      <c r="Q44" s="11" t="s">
        <v>8324</v>
      </c>
      <c r="R44" t="s">
        <v>8327</v>
      </c>
      <c r="S44" s="16">
        <v>41746.189409722225</v>
      </c>
    </row>
    <row r="45" spans="1:19" ht="192" x14ac:dyDescent="0.2">
      <c r="A45">
        <v>2501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>
        <v>37</v>
      </c>
      <c r="O45" t="s">
        <v>8269</v>
      </c>
      <c r="P45">
        <v>91.25</v>
      </c>
      <c r="Q45" s="11" t="s">
        <v>8324</v>
      </c>
      <c r="R45" t="s">
        <v>8327</v>
      </c>
      <c r="S45" s="16">
        <v>41890.086805555555</v>
      </c>
    </row>
    <row r="46" spans="1:19" ht="176" x14ac:dyDescent="0.2">
      <c r="A46">
        <v>2512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>
        <v>57</v>
      </c>
      <c r="O46" t="s">
        <v>8269</v>
      </c>
      <c r="P46">
        <v>59.58</v>
      </c>
      <c r="Q46" s="11" t="s">
        <v>8324</v>
      </c>
      <c r="R46" t="s">
        <v>8327</v>
      </c>
      <c r="S46" s="16">
        <v>42061.963263888887</v>
      </c>
    </row>
    <row r="47" spans="1:19" ht="208" x14ac:dyDescent="0.2">
      <c r="A47">
        <v>2539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>
        <v>37</v>
      </c>
      <c r="O47" t="s">
        <v>8269</v>
      </c>
      <c r="P47">
        <v>46.93</v>
      </c>
      <c r="Q47" s="11" t="s">
        <v>8324</v>
      </c>
      <c r="R47" t="s">
        <v>8327</v>
      </c>
      <c r="S47" s="16">
        <v>42142.768819444449</v>
      </c>
    </row>
    <row r="48" spans="1:19" ht="224" x14ac:dyDescent="0.2">
      <c r="A48">
        <v>2542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>
        <v>13</v>
      </c>
      <c r="O48" t="s">
        <v>8269</v>
      </c>
      <c r="P48">
        <v>93</v>
      </c>
      <c r="Q48" s="11" t="s">
        <v>8324</v>
      </c>
      <c r="R48" t="s">
        <v>8327</v>
      </c>
      <c r="S48" s="16">
        <v>42265.683182870373</v>
      </c>
    </row>
    <row r="49" spans="1:19" ht="192" x14ac:dyDescent="0.2">
      <c r="A49">
        <v>2545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>
        <v>11</v>
      </c>
      <c r="O49" t="s">
        <v>8269</v>
      </c>
      <c r="P49">
        <v>108.33</v>
      </c>
      <c r="Q49" s="11" t="s">
        <v>8324</v>
      </c>
      <c r="R49" t="s">
        <v>8327</v>
      </c>
      <c r="S49" s="16">
        <v>42672.955138888887</v>
      </c>
    </row>
    <row r="50" spans="1:19" ht="208" x14ac:dyDescent="0.2">
      <c r="A50">
        <v>2553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>
        <v>32</v>
      </c>
      <c r="O50" t="s">
        <v>8269</v>
      </c>
      <c r="P50">
        <v>40.06</v>
      </c>
      <c r="Q50" s="11" t="s">
        <v>8324</v>
      </c>
      <c r="R50" t="s">
        <v>8327</v>
      </c>
      <c r="S50" s="16">
        <v>41816.950370370374</v>
      </c>
    </row>
    <row r="51" spans="1:19" ht="208" x14ac:dyDescent="0.2">
      <c r="A51">
        <v>2554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>
        <v>32</v>
      </c>
      <c r="O51" t="s">
        <v>8269</v>
      </c>
      <c r="P51">
        <v>33.74</v>
      </c>
      <c r="Q51" s="11" t="s">
        <v>8324</v>
      </c>
      <c r="R51" t="s">
        <v>8327</v>
      </c>
      <c r="S51" s="16">
        <v>42399.707407407404</v>
      </c>
    </row>
    <row r="52" spans="1:19" ht="128" x14ac:dyDescent="0.2">
      <c r="A52">
        <v>2574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>
        <v>21</v>
      </c>
      <c r="O52" t="s">
        <v>8269</v>
      </c>
      <c r="P52">
        <v>52.08</v>
      </c>
      <c r="Q52" s="11" t="s">
        <v>8324</v>
      </c>
      <c r="R52" t="s">
        <v>8327</v>
      </c>
      <c r="S52" s="16">
        <v>42701.908807870372</v>
      </c>
    </row>
    <row r="53" spans="1:19" ht="192" x14ac:dyDescent="0.2">
      <c r="A53">
        <v>2575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>
        <v>18</v>
      </c>
      <c r="O53" t="s">
        <v>8269</v>
      </c>
      <c r="P53">
        <v>36.590000000000003</v>
      </c>
      <c r="Q53" s="11" t="s">
        <v>8324</v>
      </c>
      <c r="R53" t="s">
        <v>8327</v>
      </c>
      <c r="S53" s="16">
        <v>42606.056863425925</v>
      </c>
    </row>
    <row r="54" spans="1:19" ht="224" x14ac:dyDescent="0.2">
      <c r="A54">
        <v>2579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>
        <v>11</v>
      </c>
      <c r="O54" t="s">
        <v>8269</v>
      </c>
      <c r="P54">
        <v>51.67</v>
      </c>
      <c r="Q54" s="11" t="s">
        <v>8324</v>
      </c>
      <c r="R54" t="s">
        <v>8327</v>
      </c>
      <c r="S54" s="16">
        <v>41983.752847222218</v>
      </c>
    </row>
    <row r="55" spans="1:19" ht="224" x14ac:dyDescent="0.2">
      <c r="A55">
        <v>2580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>
        <v>48</v>
      </c>
      <c r="O55" t="s">
        <v>8269</v>
      </c>
      <c r="P55">
        <v>62</v>
      </c>
      <c r="Q55" s="11" t="s">
        <v>8324</v>
      </c>
      <c r="R55" t="s">
        <v>8327</v>
      </c>
      <c r="S55" s="16">
        <v>41830.858344907407</v>
      </c>
    </row>
    <row r="56" spans="1:19" ht="240" x14ac:dyDescent="0.2">
      <c r="A56">
        <v>2619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>
        <v>9</v>
      </c>
      <c r="O56" t="s">
        <v>8269</v>
      </c>
      <c r="P56">
        <v>80.709999999999994</v>
      </c>
      <c r="Q56" s="11" t="s">
        <v>8324</v>
      </c>
      <c r="R56" t="s">
        <v>8327</v>
      </c>
      <c r="S56" s="16">
        <v>42199.648912037039</v>
      </c>
    </row>
    <row r="57" spans="1:19" ht="176" x14ac:dyDescent="0.2">
      <c r="A57">
        <v>2623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>
        <v>28</v>
      </c>
      <c r="O57" t="s">
        <v>8269</v>
      </c>
      <c r="P57">
        <v>51</v>
      </c>
      <c r="Q57" s="11" t="s">
        <v>8324</v>
      </c>
      <c r="R57" t="s">
        <v>8327</v>
      </c>
      <c r="S57" s="16">
        <v>41765.938657407409</v>
      </c>
    </row>
    <row r="58" spans="1:19" ht="192" x14ac:dyDescent="0.2">
      <c r="A58">
        <v>2635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>
        <v>5</v>
      </c>
      <c r="O58" t="s">
        <v>8269</v>
      </c>
      <c r="P58">
        <v>183.33</v>
      </c>
      <c r="Q58" s="11" t="s">
        <v>8324</v>
      </c>
      <c r="R58" t="s">
        <v>8327</v>
      </c>
      <c r="S58" s="16">
        <v>42258.646504629629</v>
      </c>
    </row>
    <row r="59" spans="1:19" ht="208" x14ac:dyDescent="0.2">
      <c r="A59">
        <v>2637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>
        <v>11</v>
      </c>
      <c r="O59" t="s">
        <v>8269</v>
      </c>
      <c r="P59">
        <v>45.83</v>
      </c>
      <c r="Q59" s="11" t="s">
        <v>8324</v>
      </c>
      <c r="R59" t="s">
        <v>8327</v>
      </c>
      <c r="S59" s="16">
        <v>42233.671747685185</v>
      </c>
    </row>
    <row r="60" spans="1:19" ht="176" x14ac:dyDescent="0.2">
      <c r="A60">
        <v>2643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>
        <v>5</v>
      </c>
      <c r="O60" t="s">
        <v>8269</v>
      </c>
      <c r="P60">
        <v>60.11</v>
      </c>
      <c r="Q60" s="11" t="s">
        <v>8324</v>
      </c>
      <c r="R60" t="s">
        <v>8327</v>
      </c>
      <c r="S60" s="16">
        <v>42289.94049768518</v>
      </c>
    </row>
    <row r="61" spans="1:19" ht="160" x14ac:dyDescent="0.2">
      <c r="A61">
        <v>2652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>
        <v>11</v>
      </c>
      <c r="O61" t="s">
        <v>8269</v>
      </c>
      <c r="P61">
        <v>47.91</v>
      </c>
      <c r="Q61" s="11" t="s">
        <v>8324</v>
      </c>
      <c r="R61" t="s">
        <v>8327</v>
      </c>
      <c r="S61" s="16">
        <v>42452.815659722226</v>
      </c>
    </row>
    <row r="62" spans="1:19" ht="208" x14ac:dyDescent="0.2">
      <c r="A62">
        <v>2661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>
        <v>3</v>
      </c>
      <c r="O62" t="s">
        <v>8269</v>
      </c>
      <c r="P62">
        <v>47.27</v>
      </c>
      <c r="Q62" s="11" t="s">
        <v>8324</v>
      </c>
      <c r="R62" t="s">
        <v>8327</v>
      </c>
      <c r="S62" s="16">
        <v>42679.958472222221</v>
      </c>
    </row>
    <row r="63" spans="1:19" ht="224" x14ac:dyDescent="0.2">
      <c r="A63">
        <v>2668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>
        <v>20</v>
      </c>
      <c r="O63" t="s">
        <v>8269</v>
      </c>
      <c r="P63">
        <v>50.4</v>
      </c>
      <c r="Q63" s="11" t="s">
        <v>8324</v>
      </c>
      <c r="R63" t="s">
        <v>8327</v>
      </c>
      <c r="S63" s="16">
        <v>42531.195277777777</v>
      </c>
    </row>
    <row r="64" spans="1:19" ht="192" x14ac:dyDescent="0.2">
      <c r="A64">
        <v>2677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>
        <v>9</v>
      </c>
      <c r="O64" t="s">
        <v>8269</v>
      </c>
      <c r="P64">
        <v>29.41</v>
      </c>
      <c r="Q64" s="11" t="s">
        <v>8324</v>
      </c>
      <c r="R64" t="s">
        <v>8327</v>
      </c>
      <c r="S64" s="16">
        <v>41869.714166666665</v>
      </c>
    </row>
    <row r="65" spans="1:19" ht="224" x14ac:dyDescent="0.2">
      <c r="A65">
        <v>2686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>
        <v>17</v>
      </c>
      <c r="O65" t="s">
        <v>8269</v>
      </c>
      <c r="P65">
        <v>29.24</v>
      </c>
      <c r="Q65" s="11" t="s">
        <v>8324</v>
      </c>
      <c r="R65" t="s">
        <v>8327</v>
      </c>
      <c r="S65" s="16">
        <v>41950.26694444444</v>
      </c>
    </row>
    <row r="66" spans="1:19" ht="208" x14ac:dyDescent="0.2">
      <c r="A66">
        <v>2688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>
        <v>2</v>
      </c>
      <c r="O66" t="s">
        <v>8269</v>
      </c>
      <c r="P66">
        <v>163.33000000000001</v>
      </c>
      <c r="Q66" s="11" t="s">
        <v>8324</v>
      </c>
      <c r="R66" t="s">
        <v>8327</v>
      </c>
      <c r="S66" s="16">
        <v>42523.739212962959</v>
      </c>
    </row>
    <row r="67" spans="1:19" ht="160" x14ac:dyDescent="0.2">
      <c r="A67">
        <v>2702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>
        <v>5</v>
      </c>
      <c r="O67" t="s">
        <v>8269</v>
      </c>
      <c r="P67">
        <v>35.92</v>
      </c>
      <c r="Q67" s="11" t="s">
        <v>8324</v>
      </c>
      <c r="R67" t="s">
        <v>8327</v>
      </c>
      <c r="S67" s="16">
        <v>41974.738576388889</v>
      </c>
    </row>
    <row r="68" spans="1:19" ht="208" x14ac:dyDescent="0.2">
      <c r="A68">
        <v>2710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>
        <v>8</v>
      </c>
      <c r="O68" t="s">
        <v>8269</v>
      </c>
      <c r="P68">
        <v>38.33</v>
      </c>
      <c r="Q68" s="11" t="s">
        <v>8324</v>
      </c>
      <c r="R68" t="s">
        <v>8327</v>
      </c>
      <c r="S68" s="16">
        <v>41904.650578703702</v>
      </c>
    </row>
    <row r="69" spans="1:19" ht="192" x14ac:dyDescent="0.2">
      <c r="A69">
        <v>2712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>
        <v>2</v>
      </c>
      <c r="O69" t="s">
        <v>8269</v>
      </c>
      <c r="P69">
        <v>32.36</v>
      </c>
      <c r="Q69" s="11" t="s">
        <v>8324</v>
      </c>
      <c r="R69" t="s">
        <v>8327</v>
      </c>
      <c r="S69" s="16">
        <v>42601.827141203699</v>
      </c>
    </row>
    <row r="70" spans="1:19" ht="224" x14ac:dyDescent="0.2">
      <c r="A70">
        <v>2717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>
        <v>18</v>
      </c>
      <c r="O70" t="s">
        <v>8269</v>
      </c>
      <c r="P70">
        <v>64.290000000000006</v>
      </c>
      <c r="Q70" s="11" t="s">
        <v>8324</v>
      </c>
      <c r="R70" t="s">
        <v>8327</v>
      </c>
      <c r="S70" s="16">
        <v>41795.598923611113</v>
      </c>
    </row>
    <row r="71" spans="1:19" ht="240" x14ac:dyDescent="0.2">
      <c r="A71">
        <v>2722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>
        <v>22</v>
      </c>
      <c r="O71" t="s">
        <v>8269</v>
      </c>
      <c r="P71">
        <v>48.56</v>
      </c>
      <c r="Q71" s="11" t="s">
        <v>8324</v>
      </c>
      <c r="R71" t="s">
        <v>8327</v>
      </c>
      <c r="S71" s="16">
        <v>42245.234340277777</v>
      </c>
    </row>
    <row r="72" spans="1:19" ht="224" x14ac:dyDescent="0.2">
      <c r="A72">
        <v>2733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>
        <v>28</v>
      </c>
      <c r="O72" t="s">
        <v>8269</v>
      </c>
      <c r="P72">
        <v>61</v>
      </c>
      <c r="Q72" s="11" t="s">
        <v>8324</v>
      </c>
      <c r="R72" t="s">
        <v>8327</v>
      </c>
      <c r="S72" s="16">
        <v>42089.901574074072</v>
      </c>
    </row>
    <row r="73" spans="1:19" ht="208" x14ac:dyDescent="0.2">
      <c r="A73">
        <v>2740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>
        <v>24</v>
      </c>
      <c r="O73" t="s">
        <v>8269</v>
      </c>
      <c r="P73">
        <v>53.13</v>
      </c>
      <c r="Q73" s="11" t="s">
        <v>8324</v>
      </c>
      <c r="R73" t="s">
        <v>8327</v>
      </c>
      <c r="S73" s="16">
        <v>42306.848854166667</v>
      </c>
    </row>
    <row r="74" spans="1:19" ht="208" x14ac:dyDescent="0.2">
      <c r="A74">
        <v>2747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>
        <v>7</v>
      </c>
      <c r="O74" t="s">
        <v>8269</v>
      </c>
      <c r="P74">
        <v>59</v>
      </c>
      <c r="Q74" s="11" t="s">
        <v>8324</v>
      </c>
      <c r="R74" t="s">
        <v>8327</v>
      </c>
      <c r="S74" s="16">
        <v>42293.809212962966</v>
      </c>
    </row>
    <row r="75" spans="1:19" ht="224" x14ac:dyDescent="0.2">
      <c r="A75">
        <v>2751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>
        <v>24</v>
      </c>
      <c r="O75" t="s">
        <v>8269</v>
      </c>
      <c r="P75">
        <v>41</v>
      </c>
      <c r="Q75" s="11" t="s">
        <v>8324</v>
      </c>
      <c r="R75" t="s">
        <v>8327</v>
      </c>
      <c r="S75" s="16">
        <v>42770.290590277778</v>
      </c>
    </row>
    <row r="76" spans="1:19" ht="192" x14ac:dyDescent="0.2">
      <c r="A76">
        <v>2765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>
        <v>16</v>
      </c>
      <c r="O76" t="s">
        <v>8269</v>
      </c>
      <c r="P76">
        <v>66.67</v>
      </c>
      <c r="Q76" s="11" t="s">
        <v>8324</v>
      </c>
      <c r="R76" t="s">
        <v>8327</v>
      </c>
      <c r="S76" s="16">
        <v>42374.655081018514</v>
      </c>
    </row>
    <row r="77" spans="1:19" ht="192" x14ac:dyDescent="0.2">
      <c r="A77">
        <v>2767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>
        <v>12</v>
      </c>
      <c r="O77" t="s">
        <v>8269</v>
      </c>
      <c r="P77">
        <v>79.400000000000006</v>
      </c>
      <c r="Q77" s="11" t="s">
        <v>8324</v>
      </c>
      <c r="R77" t="s">
        <v>8327</v>
      </c>
      <c r="S77" s="16">
        <v>42151.905717592599</v>
      </c>
    </row>
    <row r="78" spans="1:19" ht="208" x14ac:dyDescent="0.2">
      <c r="A78">
        <v>2787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>
        <v>7</v>
      </c>
      <c r="O78" t="s">
        <v>8269</v>
      </c>
      <c r="P78">
        <v>72.400000000000006</v>
      </c>
      <c r="Q78" s="11" t="s">
        <v>8324</v>
      </c>
      <c r="R78" t="s">
        <v>8327</v>
      </c>
      <c r="S78" s="16">
        <v>42041.205000000002</v>
      </c>
    </row>
    <row r="79" spans="1:19" ht="224" x14ac:dyDescent="0.2">
      <c r="A79">
        <v>2794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>
        <v>18</v>
      </c>
      <c r="O79" t="s">
        <v>8269</v>
      </c>
      <c r="P79">
        <v>25.57</v>
      </c>
      <c r="Q79" s="11" t="s">
        <v>8324</v>
      </c>
      <c r="R79" t="s">
        <v>8327</v>
      </c>
      <c r="S79" s="16">
        <v>41833.089756944442</v>
      </c>
    </row>
    <row r="80" spans="1:19" ht="176" x14ac:dyDescent="0.2">
      <c r="A80">
        <v>2802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>
        <v>16</v>
      </c>
      <c r="O80" t="s">
        <v>8269</v>
      </c>
      <c r="P80">
        <v>29.17</v>
      </c>
      <c r="Q80" s="11" t="s">
        <v>8324</v>
      </c>
      <c r="R80" t="s">
        <v>8327</v>
      </c>
      <c r="S80" s="16">
        <v>42041.581307870365</v>
      </c>
    </row>
    <row r="81" spans="1:19" ht="224" x14ac:dyDescent="0.2">
      <c r="A81">
        <v>2825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>
        <v>4</v>
      </c>
      <c r="O81" t="s">
        <v>8269</v>
      </c>
      <c r="P81">
        <v>26.33</v>
      </c>
      <c r="Q81" s="11" t="s">
        <v>8324</v>
      </c>
      <c r="R81" t="s">
        <v>8327</v>
      </c>
      <c r="S81" s="16">
        <v>42278.664965277778</v>
      </c>
    </row>
    <row r="82" spans="1:19" ht="192" x14ac:dyDescent="0.2">
      <c r="A82">
        <v>2827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>
        <v>4</v>
      </c>
      <c r="O82" t="s">
        <v>8269</v>
      </c>
      <c r="P82">
        <v>23.92</v>
      </c>
      <c r="Q82" s="11" t="s">
        <v>8324</v>
      </c>
      <c r="R82" t="s">
        <v>8327</v>
      </c>
      <c r="S82" s="16">
        <v>41858.007071759261</v>
      </c>
    </row>
    <row r="83" spans="1:19" ht="224" x14ac:dyDescent="0.2">
      <c r="A83">
        <v>2838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>
        <v>12</v>
      </c>
      <c r="O83" t="s">
        <v>8269</v>
      </c>
      <c r="P83">
        <v>75.25</v>
      </c>
      <c r="Q83" s="11" t="s">
        <v>8324</v>
      </c>
      <c r="R83" t="s">
        <v>8327</v>
      </c>
      <c r="S83" s="16">
        <v>41869.798726851855</v>
      </c>
    </row>
    <row r="84" spans="1:19" ht="256" x14ac:dyDescent="0.2">
      <c r="A84">
        <v>2845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>
        <v>50</v>
      </c>
      <c r="O84" t="s">
        <v>8269</v>
      </c>
      <c r="P84">
        <v>60</v>
      </c>
      <c r="Q84" s="11" t="s">
        <v>8324</v>
      </c>
      <c r="R84" t="s">
        <v>8327</v>
      </c>
      <c r="S84" s="16">
        <v>42370.007766203707</v>
      </c>
    </row>
    <row r="85" spans="1:19" ht="144" x14ac:dyDescent="0.2">
      <c r="A85">
        <v>2849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>
        <v>60</v>
      </c>
      <c r="O85" t="s">
        <v>8269</v>
      </c>
      <c r="P85">
        <v>60</v>
      </c>
      <c r="Q85" s="11" t="s">
        <v>8324</v>
      </c>
      <c r="R85" t="s">
        <v>8327</v>
      </c>
      <c r="S85" s="16">
        <v>42305.670914351853</v>
      </c>
    </row>
    <row r="86" spans="1:19" ht="192" x14ac:dyDescent="0.2">
      <c r="A86">
        <v>2852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>
        <v>24</v>
      </c>
      <c r="O86" t="s">
        <v>8269</v>
      </c>
      <c r="P86">
        <v>24.33</v>
      </c>
      <c r="Q86" s="11" t="s">
        <v>8324</v>
      </c>
      <c r="R86" t="s">
        <v>8327</v>
      </c>
      <c r="S86" s="16">
        <v>41880.788842592592</v>
      </c>
    </row>
    <row r="87" spans="1:19" ht="224" x14ac:dyDescent="0.2">
      <c r="A87">
        <v>2858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>
        <v>14</v>
      </c>
      <c r="O87" t="s">
        <v>8269</v>
      </c>
      <c r="P87">
        <v>71.25</v>
      </c>
      <c r="Q87" s="11" t="s">
        <v>8324</v>
      </c>
      <c r="R87" t="s">
        <v>8327</v>
      </c>
      <c r="S87" s="16">
        <v>42414.235879629632</v>
      </c>
    </row>
    <row r="88" spans="1:19" ht="192" x14ac:dyDescent="0.2">
      <c r="A88">
        <v>2874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>
        <v>3</v>
      </c>
      <c r="O88" t="s">
        <v>8269</v>
      </c>
      <c r="P88">
        <v>27.3</v>
      </c>
      <c r="Q88" s="11" t="s">
        <v>8324</v>
      </c>
      <c r="R88" t="s">
        <v>8327</v>
      </c>
      <c r="S88" s="16">
        <v>42415.883425925931</v>
      </c>
    </row>
    <row r="89" spans="1:19" ht="192" x14ac:dyDescent="0.2">
      <c r="A89">
        <v>2877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>
        <v>5</v>
      </c>
      <c r="O89" t="s">
        <v>8269</v>
      </c>
      <c r="P89">
        <v>90.33</v>
      </c>
      <c r="Q89" s="11" t="s">
        <v>8324</v>
      </c>
      <c r="R89" t="s">
        <v>8327</v>
      </c>
      <c r="S89" s="16">
        <v>42722.84474537037</v>
      </c>
    </row>
    <row r="90" spans="1:19" ht="208" x14ac:dyDescent="0.2">
      <c r="A90">
        <v>2883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>
        <v>7</v>
      </c>
      <c r="O90" t="s">
        <v>8269</v>
      </c>
      <c r="P90">
        <v>29.56</v>
      </c>
      <c r="Q90" s="11" t="s">
        <v>8324</v>
      </c>
      <c r="R90" t="s">
        <v>8327</v>
      </c>
      <c r="S90" s="16">
        <v>42480.800648148142</v>
      </c>
    </row>
    <row r="91" spans="1:19" ht="224" x14ac:dyDescent="0.2">
      <c r="A91">
        <v>2884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>
        <v>3</v>
      </c>
      <c r="O91" t="s">
        <v>8269</v>
      </c>
      <c r="P91">
        <v>52.8</v>
      </c>
      <c r="Q91" s="11" t="s">
        <v>8324</v>
      </c>
      <c r="R91" t="s">
        <v>8327</v>
      </c>
      <c r="S91" s="16">
        <v>42499.731701388882</v>
      </c>
    </row>
    <row r="92" spans="1:19" ht="208" x14ac:dyDescent="0.2">
      <c r="A92">
        <v>2892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>
        <v>5</v>
      </c>
      <c r="O92" t="s">
        <v>8269</v>
      </c>
      <c r="P92">
        <v>65</v>
      </c>
      <c r="Q92" s="11" t="s">
        <v>8324</v>
      </c>
      <c r="R92" t="s">
        <v>8327</v>
      </c>
      <c r="S92" s="16">
        <v>41829.73715277778</v>
      </c>
    </row>
    <row r="93" spans="1:19" ht="112" x14ac:dyDescent="0.2">
      <c r="A93">
        <v>2893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>
        <v>33</v>
      </c>
      <c r="O93" t="s">
        <v>8269</v>
      </c>
      <c r="P93">
        <v>37.14</v>
      </c>
      <c r="Q93" s="11" t="s">
        <v>8324</v>
      </c>
      <c r="R93" t="s">
        <v>8327</v>
      </c>
      <c r="S93" s="16">
        <v>42056.1324537037</v>
      </c>
    </row>
    <row r="94" spans="1:19" ht="208" x14ac:dyDescent="0.2">
      <c r="A94">
        <v>2898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>
        <v>34</v>
      </c>
      <c r="O94" t="s">
        <v>8269</v>
      </c>
      <c r="P94">
        <v>63</v>
      </c>
      <c r="Q94" s="11" t="s">
        <v>8324</v>
      </c>
      <c r="R94" t="s">
        <v>8327</v>
      </c>
      <c r="S94" s="16">
        <v>42461.596273148149</v>
      </c>
    </row>
    <row r="95" spans="1:19" ht="192" x14ac:dyDescent="0.2">
      <c r="A95">
        <v>2900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>
        <v>13</v>
      </c>
      <c r="O95" t="s">
        <v>8269</v>
      </c>
      <c r="P95">
        <v>50.2</v>
      </c>
      <c r="Q95" s="11" t="s">
        <v>8324</v>
      </c>
      <c r="R95" t="s">
        <v>8327</v>
      </c>
      <c r="S95" s="16">
        <v>42509.814108796301</v>
      </c>
    </row>
    <row r="96" spans="1:19" ht="208" x14ac:dyDescent="0.2">
      <c r="A96">
        <v>2921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>
        <v>5</v>
      </c>
      <c r="O96" t="s">
        <v>8269</v>
      </c>
      <c r="P96">
        <v>30</v>
      </c>
      <c r="Q96" s="11" t="s">
        <v>8324</v>
      </c>
      <c r="R96" t="s">
        <v>8327</v>
      </c>
      <c r="S96" s="16">
        <v>42122.732499999998</v>
      </c>
    </row>
    <row r="97" spans="1:19" ht="208" x14ac:dyDescent="0.2">
      <c r="A97">
        <v>2938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>
        <v>38</v>
      </c>
      <c r="O97" t="s">
        <v>8269</v>
      </c>
      <c r="P97">
        <v>56.25</v>
      </c>
      <c r="Q97" s="11" t="s">
        <v>8324</v>
      </c>
      <c r="R97" t="s">
        <v>8327</v>
      </c>
      <c r="S97" s="16">
        <v>42074.219699074078</v>
      </c>
    </row>
    <row r="98" spans="1:19" ht="208" x14ac:dyDescent="0.2">
      <c r="A98">
        <v>2947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>
        <v>7</v>
      </c>
      <c r="O98" t="s">
        <v>8269</v>
      </c>
      <c r="P98">
        <v>30.71</v>
      </c>
      <c r="Q98" s="11" t="s">
        <v>8324</v>
      </c>
      <c r="R98" t="s">
        <v>8327</v>
      </c>
      <c r="S98" s="16">
        <v>42768.97084490741</v>
      </c>
    </row>
    <row r="99" spans="1:19" ht="208" x14ac:dyDescent="0.2">
      <c r="A99">
        <v>2948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>
        <v>11</v>
      </c>
      <c r="O99" t="s">
        <v>8269</v>
      </c>
      <c r="P99">
        <v>26.75</v>
      </c>
      <c r="Q99" s="11" t="s">
        <v>8324</v>
      </c>
      <c r="R99" t="s">
        <v>8327</v>
      </c>
      <c r="S99" s="16">
        <v>41975.642974537041</v>
      </c>
    </row>
    <row r="100" spans="1:19" ht="208" x14ac:dyDescent="0.2">
      <c r="A100">
        <v>2952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>
        <v>7</v>
      </c>
      <c r="O100" t="s">
        <v>8269</v>
      </c>
      <c r="P100">
        <v>35.17</v>
      </c>
      <c r="Q100" s="11" t="s">
        <v>8324</v>
      </c>
      <c r="R100" t="s">
        <v>8327</v>
      </c>
      <c r="S100" s="16">
        <v>42601.854699074072</v>
      </c>
    </row>
    <row r="101" spans="1:19" ht="160" x14ac:dyDescent="0.2">
      <c r="A101">
        <v>2953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>
        <v>21</v>
      </c>
      <c r="O101" t="s">
        <v>8269</v>
      </c>
      <c r="P101">
        <v>26.38</v>
      </c>
      <c r="Q101" s="11" t="s">
        <v>8324</v>
      </c>
      <c r="R101" t="s">
        <v>8327</v>
      </c>
      <c r="S101" s="16">
        <v>41981.067523148144</v>
      </c>
    </row>
    <row r="102" spans="1:19" ht="224" x14ac:dyDescent="0.2">
      <c r="A102">
        <v>2962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>
        <v>13</v>
      </c>
      <c r="O102" t="s">
        <v>8269</v>
      </c>
      <c r="P102">
        <v>25.5</v>
      </c>
      <c r="Q102" s="11" t="s">
        <v>8324</v>
      </c>
      <c r="R102" t="s">
        <v>8327</v>
      </c>
      <c r="S102" s="16">
        <v>41990.506377314814</v>
      </c>
    </row>
    <row r="103" spans="1:19" ht="80" x14ac:dyDescent="0.2">
      <c r="A103">
        <v>2965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>
        <v>2</v>
      </c>
      <c r="O103" t="s">
        <v>8269</v>
      </c>
      <c r="P103">
        <v>202</v>
      </c>
      <c r="Q103" s="11" t="s">
        <v>8324</v>
      </c>
      <c r="R103" t="s">
        <v>8327</v>
      </c>
      <c r="S103" s="16">
        <v>42621.389340277776</v>
      </c>
    </row>
    <row r="104" spans="1:19" ht="176" x14ac:dyDescent="0.2">
      <c r="A104">
        <v>2968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>
        <v>10</v>
      </c>
      <c r="O104" t="s">
        <v>8269</v>
      </c>
      <c r="P104">
        <v>100.5</v>
      </c>
      <c r="Q104" s="11" t="s">
        <v>8324</v>
      </c>
      <c r="R104" t="s">
        <v>8327</v>
      </c>
      <c r="S104" s="16">
        <v>42020.587349537032</v>
      </c>
    </row>
    <row r="105" spans="1:19" ht="208" x14ac:dyDescent="0.2">
      <c r="A105">
        <v>2976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>
        <v>1</v>
      </c>
      <c r="O105" t="s">
        <v>8269</v>
      </c>
      <c r="P105">
        <v>100</v>
      </c>
      <c r="Q105" s="11" t="s">
        <v>8324</v>
      </c>
      <c r="R105" t="s">
        <v>8327</v>
      </c>
      <c r="S105" s="16">
        <v>42067.947337962964</v>
      </c>
    </row>
    <row r="106" spans="1:19" ht="128" x14ac:dyDescent="0.2">
      <c r="A106">
        <v>2982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>
        <v>3</v>
      </c>
      <c r="O106" t="s">
        <v>8269</v>
      </c>
      <c r="P106">
        <v>39</v>
      </c>
      <c r="Q106" s="11" t="s">
        <v>8324</v>
      </c>
      <c r="R106" t="s">
        <v>8327</v>
      </c>
      <c r="S106" s="16">
        <v>42031.833587962959</v>
      </c>
    </row>
    <row r="107" spans="1:19" ht="192" x14ac:dyDescent="0.2">
      <c r="A107">
        <v>2986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>
        <v>3</v>
      </c>
      <c r="O107" t="s">
        <v>8269</v>
      </c>
      <c r="P107">
        <v>23.63</v>
      </c>
      <c r="Q107" s="11" t="s">
        <v>8324</v>
      </c>
      <c r="R107" t="s">
        <v>8327</v>
      </c>
      <c r="S107" s="16">
        <v>41885.221550925926</v>
      </c>
    </row>
    <row r="108" spans="1:19" ht="144" x14ac:dyDescent="0.2">
      <c r="A108">
        <v>2990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>
        <v>0</v>
      </c>
      <c r="O108" t="s">
        <v>8269</v>
      </c>
      <c r="P108">
        <v>46.25</v>
      </c>
      <c r="Q108" s="11" t="s">
        <v>8324</v>
      </c>
      <c r="R108" t="s">
        <v>8327</v>
      </c>
      <c r="S108" s="16">
        <v>41948.727256944447</v>
      </c>
    </row>
    <row r="109" spans="1:19" ht="192" x14ac:dyDescent="0.2">
      <c r="A109">
        <v>2991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>
        <v>3</v>
      </c>
      <c r="O109" t="s">
        <v>8269</v>
      </c>
      <c r="P109">
        <v>61.67</v>
      </c>
      <c r="Q109" s="11" t="s">
        <v>8324</v>
      </c>
      <c r="R109" t="s">
        <v>8327</v>
      </c>
      <c r="S109" s="16">
        <v>42224.756909722222</v>
      </c>
    </row>
    <row r="110" spans="1:19" ht="224" x14ac:dyDescent="0.2">
      <c r="A110">
        <v>3000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>
        <v>1</v>
      </c>
      <c r="O110" t="s">
        <v>8269</v>
      </c>
      <c r="P110">
        <v>35.4</v>
      </c>
      <c r="Q110" s="11" t="s">
        <v>8324</v>
      </c>
      <c r="R110" t="s">
        <v>8327</v>
      </c>
      <c r="S110" s="16">
        <v>42540.593530092592</v>
      </c>
    </row>
    <row r="111" spans="1:19" ht="208" x14ac:dyDescent="0.2">
      <c r="A111">
        <v>3007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>
        <v>11</v>
      </c>
      <c r="O111" t="s">
        <v>8269</v>
      </c>
      <c r="P111">
        <v>42.5</v>
      </c>
      <c r="Q111" s="11" t="s">
        <v>8324</v>
      </c>
      <c r="R111" t="s">
        <v>8327</v>
      </c>
      <c r="S111" s="16">
        <v>41793.191875000004</v>
      </c>
    </row>
    <row r="112" spans="1:19" ht="176" x14ac:dyDescent="0.2">
      <c r="A112">
        <v>3010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>
        <v>17</v>
      </c>
      <c r="O112" t="s">
        <v>8269</v>
      </c>
      <c r="P112">
        <v>27.5</v>
      </c>
      <c r="Q112" s="11" t="s">
        <v>8324</v>
      </c>
      <c r="R112" t="s">
        <v>8327</v>
      </c>
      <c r="S112" s="16">
        <v>42031.666898148149</v>
      </c>
    </row>
    <row r="113" spans="1:19" ht="160" x14ac:dyDescent="0.2">
      <c r="A113">
        <v>3018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>
        <v>15</v>
      </c>
      <c r="O113" t="s">
        <v>8269</v>
      </c>
      <c r="P113">
        <v>38.25</v>
      </c>
      <c r="Q113" s="11" t="s">
        <v>8324</v>
      </c>
      <c r="R113" t="s">
        <v>8327</v>
      </c>
      <c r="S113" s="16">
        <v>41906.819513888891</v>
      </c>
    </row>
    <row r="114" spans="1:19" ht="160" x14ac:dyDescent="0.2">
      <c r="A114">
        <v>3029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>
        <v>21</v>
      </c>
      <c r="O114" t="s">
        <v>8269</v>
      </c>
      <c r="P114">
        <v>37.5</v>
      </c>
      <c r="Q114" s="11" t="s">
        <v>8324</v>
      </c>
      <c r="R114" t="s">
        <v>8327</v>
      </c>
      <c r="S114" s="16">
        <v>42297.691006944442</v>
      </c>
    </row>
    <row r="115" spans="1:19" ht="208" x14ac:dyDescent="0.2">
      <c r="A115">
        <v>3031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>
        <v>5</v>
      </c>
      <c r="O115" t="s">
        <v>8269</v>
      </c>
      <c r="P115">
        <v>24.33</v>
      </c>
      <c r="Q115" s="11" t="s">
        <v>8324</v>
      </c>
      <c r="R115" t="s">
        <v>8327</v>
      </c>
      <c r="S115" s="16">
        <v>42165.037581018521</v>
      </c>
    </row>
    <row r="116" spans="1:19" ht="176" x14ac:dyDescent="0.2">
      <c r="A116">
        <v>3043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>
        <v>27</v>
      </c>
      <c r="O116" t="s">
        <v>8269</v>
      </c>
      <c r="P116">
        <v>22.83</v>
      </c>
      <c r="Q116" s="11" t="s">
        <v>8324</v>
      </c>
      <c r="R116" t="s">
        <v>8327</v>
      </c>
      <c r="S116" s="16">
        <v>42475.848067129627</v>
      </c>
    </row>
    <row r="117" spans="1:19" ht="192" x14ac:dyDescent="0.2">
      <c r="A117">
        <v>3044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>
        <v>1</v>
      </c>
      <c r="O117" t="s">
        <v>8269</v>
      </c>
      <c r="P117">
        <v>22.67</v>
      </c>
      <c r="Q117" s="11" t="s">
        <v>8324</v>
      </c>
      <c r="R117" t="s">
        <v>8327</v>
      </c>
      <c r="S117" s="16">
        <v>41811.536180555559</v>
      </c>
    </row>
    <row r="118" spans="1:19" ht="144" x14ac:dyDescent="0.2">
      <c r="A118">
        <v>3045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>
        <v>5</v>
      </c>
      <c r="O118" t="s">
        <v>8269</v>
      </c>
      <c r="P118">
        <v>27</v>
      </c>
      <c r="Q118" s="11" t="s">
        <v>8324</v>
      </c>
      <c r="R118" t="s">
        <v>8327</v>
      </c>
      <c r="S118" s="16">
        <v>42136.092488425929</v>
      </c>
    </row>
    <row r="119" spans="1:19" ht="192" x14ac:dyDescent="0.2">
      <c r="A119">
        <v>3046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>
        <v>0</v>
      </c>
      <c r="O119" t="s">
        <v>8269</v>
      </c>
      <c r="P119">
        <v>33.75</v>
      </c>
      <c r="Q119" s="11" t="s">
        <v>8324</v>
      </c>
      <c r="R119" t="s">
        <v>8327</v>
      </c>
      <c r="S119" s="16">
        <v>41863.359282407408</v>
      </c>
    </row>
    <row r="120" spans="1:19" ht="128" x14ac:dyDescent="0.2">
      <c r="A120">
        <v>3057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>
        <v>33</v>
      </c>
      <c r="O120" t="s">
        <v>8269</v>
      </c>
      <c r="P120">
        <v>26</v>
      </c>
      <c r="Q120" s="11" t="s">
        <v>8324</v>
      </c>
      <c r="R120" t="s">
        <v>8327</v>
      </c>
      <c r="S120" s="16">
        <v>42047.07640046296</v>
      </c>
    </row>
    <row r="121" spans="1:19" ht="176" x14ac:dyDescent="0.2">
      <c r="A121">
        <v>3065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>
        <v>6</v>
      </c>
      <c r="O121" t="s">
        <v>8269</v>
      </c>
      <c r="P121">
        <v>42</v>
      </c>
      <c r="Q121" s="11" t="s">
        <v>8324</v>
      </c>
      <c r="R121" t="s">
        <v>8327</v>
      </c>
      <c r="S121" s="16">
        <v>42053.722060185188</v>
      </c>
    </row>
    <row r="122" spans="1:19" ht="160" x14ac:dyDescent="0.2">
      <c r="A122">
        <v>3072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>
        <v>1</v>
      </c>
      <c r="O122" t="s">
        <v>8269</v>
      </c>
      <c r="P122">
        <v>62.5</v>
      </c>
      <c r="Q122" s="11" t="s">
        <v>8324</v>
      </c>
      <c r="R122" t="s">
        <v>8327</v>
      </c>
      <c r="S122" s="16">
        <v>41843.775011574071</v>
      </c>
    </row>
    <row r="123" spans="1:19" ht="160" x14ac:dyDescent="0.2">
      <c r="A123">
        <v>3073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>
        <v>1</v>
      </c>
      <c r="O123" t="s">
        <v>8269</v>
      </c>
      <c r="P123">
        <v>62.5</v>
      </c>
      <c r="Q123" s="11" t="s">
        <v>8324</v>
      </c>
      <c r="R123" t="s">
        <v>8327</v>
      </c>
      <c r="S123" s="16">
        <v>41878.911550925928</v>
      </c>
    </row>
    <row r="124" spans="1:19" ht="160" x14ac:dyDescent="0.2">
      <c r="A124">
        <v>3085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>
        <v>1</v>
      </c>
      <c r="O124" t="s">
        <v>8269</v>
      </c>
      <c r="P124">
        <v>13.11</v>
      </c>
      <c r="Q124" s="11" t="s">
        <v>8324</v>
      </c>
      <c r="R124" t="s">
        <v>8327</v>
      </c>
      <c r="S124" s="16">
        <v>41977.004976851851</v>
      </c>
    </row>
    <row r="125" spans="1:19" ht="192" x14ac:dyDescent="0.2">
      <c r="A125">
        <v>3100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>
        <v>2</v>
      </c>
      <c r="O125" t="s">
        <v>8269</v>
      </c>
      <c r="P125">
        <v>27.5</v>
      </c>
      <c r="Q125" s="11" t="s">
        <v>8324</v>
      </c>
      <c r="R125" t="s">
        <v>8327</v>
      </c>
      <c r="S125" s="16">
        <v>41991.022488425922</v>
      </c>
    </row>
    <row r="126" spans="1:19" ht="224" x14ac:dyDescent="0.2">
      <c r="A126">
        <v>3117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>
        <v>1</v>
      </c>
      <c r="O126" t="s">
        <v>8269</v>
      </c>
      <c r="P126">
        <v>52.5</v>
      </c>
      <c r="Q126" s="11" t="s">
        <v>8324</v>
      </c>
      <c r="R126" t="s">
        <v>8327</v>
      </c>
      <c r="S126" s="16">
        <v>41856.672152777777</v>
      </c>
    </row>
    <row r="127" spans="1:19" ht="192" x14ac:dyDescent="0.2">
      <c r="A127">
        <v>3124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>
        <v>3</v>
      </c>
      <c r="O127" t="s">
        <v>8269</v>
      </c>
      <c r="P127">
        <v>50.5</v>
      </c>
      <c r="Q127" s="11" t="s">
        <v>8324</v>
      </c>
      <c r="R127" t="s">
        <v>8327</v>
      </c>
      <c r="S127" s="16">
        <v>42615.142870370371</v>
      </c>
    </row>
    <row r="128" spans="1:19" ht="208" x14ac:dyDescent="0.2">
      <c r="A128">
        <v>3144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>
        <v>10</v>
      </c>
      <c r="O128" t="s">
        <v>8269</v>
      </c>
      <c r="P128">
        <v>100</v>
      </c>
      <c r="Q128" s="11" t="s">
        <v>8324</v>
      </c>
      <c r="R128" t="s">
        <v>8327</v>
      </c>
      <c r="S128" s="16">
        <v>42203.677766203706</v>
      </c>
    </row>
    <row r="129" spans="1:19" ht="192" x14ac:dyDescent="0.2">
      <c r="A129">
        <v>3145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>
        <v>2</v>
      </c>
      <c r="O129" t="s">
        <v>8269</v>
      </c>
      <c r="P129">
        <v>25</v>
      </c>
      <c r="Q129" s="11" t="s">
        <v>8324</v>
      </c>
      <c r="R129" t="s">
        <v>8327</v>
      </c>
      <c r="S129" s="16">
        <v>41858.214629629627</v>
      </c>
    </row>
    <row r="130" spans="1:19" ht="48" x14ac:dyDescent="0.2">
      <c r="A130">
        <v>3146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>
        <v>5</v>
      </c>
      <c r="O130" t="s">
        <v>8269</v>
      </c>
      <c r="P130">
        <v>100</v>
      </c>
      <c r="Q130" s="11" t="s">
        <v>8324</v>
      </c>
      <c r="R130" t="s">
        <v>8327</v>
      </c>
      <c r="S130" s="16">
        <v>41914.590011574073</v>
      </c>
    </row>
    <row r="131" spans="1:19" ht="112" x14ac:dyDescent="0.2">
      <c r="A131">
        <v>3147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>
        <v>20</v>
      </c>
      <c r="O131" t="s">
        <v>8269</v>
      </c>
      <c r="P131">
        <v>100</v>
      </c>
      <c r="Q131" s="11" t="s">
        <v>8324</v>
      </c>
      <c r="R131" t="s">
        <v>8327</v>
      </c>
      <c r="S131" s="16">
        <v>42125.644467592589</v>
      </c>
    </row>
    <row r="132" spans="1:19" ht="192" x14ac:dyDescent="0.2">
      <c r="A132">
        <v>3148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>
        <v>17</v>
      </c>
      <c r="O132" t="s">
        <v>8269</v>
      </c>
      <c r="P132">
        <v>33.33</v>
      </c>
      <c r="Q132" s="11" t="s">
        <v>8324</v>
      </c>
      <c r="R132" t="s">
        <v>8327</v>
      </c>
      <c r="S132" s="16">
        <v>42057.190960648149</v>
      </c>
    </row>
    <row r="133" spans="1:19" ht="192" x14ac:dyDescent="0.2">
      <c r="A133">
        <v>3149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>
        <v>10</v>
      </c>
      <c r="O133" t="s">
        <v>8269</v>
      </c>
      <c r="P133">
        <v>16.670000000000002</v>
      </c>
      <c r="Q133" s="11" t="s">
        <v>8324</v>
      </c>
      <c r="R133" t="s">
        <v>8327</v>
      </c>
      <c r="S133" s="16">
        <v>42188.83293981482</v>
      </c>
    </row>
    <row r="134" spans="1:19" ht="176" x14ac:dyDescent="0.2">
      <c r="A134">
        <v>3152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>
        <v>2</v>
      </c>
      <c r="O134" t="s">
        <v>8269</v>
      </c>
      <c r="P134">
        <v>15.83</v>
      </c>
      <c r="Q134" s="11" t="s">
        <v>8324</v>
      </c>
      <c r="R134" t="s">
        <v>8327</v>
      </c>
      <c r="S134" s="16">
        <v>41781.045173611114</v>
      </c>
    </row>
    <row r="135" spans="1:19" ht="208" x14ac:dyDescent="0.2">
      <c r="A135">
        <v>3154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>
        <v>3</v>
      </c>
      <c r="O135" t="s">
        <v>8269</v>
      </c>
      <c r="P135">
        <v>23.75</v>
      </c>
      <c r="Q135" s="11" t="s">
        <v>8324</v>
      </c>
      <c r="R135" t="s">
        <v>8327</v>
      </c>
      <c r="S135" s="16">
        <v>42446.060694444444</v>
      </c>
    </row>
    <row r="136" spans="1:19" ht="192" x14ac:dyDescent="0.2">
      <c r="A136">
        <v>3156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>
        <v>3</v>
      </c>
      <c r="O136" t="s">
        <v>8269</v>
      </c>
      <c r="P136">
        <v>15.67</v>
      </c>
      <c r="Q136" s="11" t="s">
        <v>8324</v>
      </c>
      <c r="R136" t="s">
        <v>8327</v>
      </c>
      <c r="S136" s="16">
        <v>42029.135879629626</v>
      </c>
    </row>
    <row r="137" spans="1:19" ht="224" x14ac:dyDescent="0.2">
      <c r="A137">
        <v>3186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>
        <v>11</v>
      </c>
      <c r="O137" t="s">
        <v>8269</v>
      </c>
      <c r="P137">
        <v>40</v>
      </c>
      <c r="Q137" s="11" t="s">
        <v>8324</v>
      </c>
      <c r="R137" t="s">
        <v>8327</v>
      </c>
      <c r="S137" s="16">
        <v>42497.070775462969</v>
      </c>
    </row>
    <row r="138" spans="1:19" ht="224" x14ac:dyDescent="0.2">
      <c r="A138">
        <v>3214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>
        <v>0</v>
      </c>
      <c r="O138" t="s">
        <v>8269</v>
      </c>
      <c r="P138">
        <v>23.33</v>
      </c>
      <c r="Q138" s="11" t="s">
        <v>8324</v>
      </c>
      <c r="R138" t="s">
        <v>8327</v>
      </c>
      <c r="S138" s="16">
        <v>42123.648831018523</v>
      </c>
    </row>
    <row r="139" spans="1:19" ht="192" x14ac:dyDescent="0.2">
      <c r="A139">
        <v>3229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>
        <v>9</v>
      </c>
      <c r="O139" t="s">
        <v>8269</v>
      </c>
      <c r="P139">
        <v>16.25</v>
      </c>
      <c r="Q139" s="11" t="s">
        <v>8324</v>
      </c>
      <c r="R139" t="s">
        <v>8327</v>
      </c>
      <c r="S139" s="16">
        <v>41834.135370370372</v>
      </c>
    </row>
    <row r="140" spans="1:19" ht="208" x14ac:dyDescent="0.2">
      <c r="A140">
        <v>3236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>
        <v>8</v>
      </c>
      <c r="O140" t="s">
        <v>8269</v>
      </c>
      <c r="P140">
        <v>10.17</v>
      </c>
      <c r="Q140" s="11" t="s">
        <v>8324</v>
      </c>
      <c r="R140" t="s">
        <v>8327</v>
      </c>
      <c r="S140" s="16">
        <v>42020.768634259264</v>
      </c>
    </row>
    <row r="141" spans="1:19" ht="208" x14ac:dyDescent="0.2">
      <c r="A141">
        <v>3241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>
        <v>1</v>
      </c>
      <c r="O141" t="s">
        <v>8269</v>
      </c>
      <c r="P141">
        <v>20</v>
      </c>
      <c r="Q141" s="11" t="s">
        <v>8324</v>
      </c>
      <c r="R141" t="s">
        <v>8327</v>
      </c>
      <c r="S141" s="16">
        <v>42295.891828703709</v>
      </c>
    </row>
    <row r="142" spans="1:19" ht="208" x14ac:dyDescent="0.2">
      <c r="A142">
        <v>3245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>
        <v>2</v>
      </c>
      <c r="O142" t="s">
        <v>8269</v>
      </c>
      <c r="P142">
        <v>59</v>
      </c>
      <c r="Q142" s="11" t="s">
        <v>8324</v>
      </c>
      <c r="R142" t="s">
        <v>8327</v>
      </c>
      <c r="S142" s="16">
        <v>42767.031678240746</v>
      </c>
    </row>
    <row r="143" spans="1:19" ht="176" x14ac:dyDescent="0.2">
      <c r="A143">
        <v>3256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>
        <v>0</v>
      </c>
      <c r="O143" t="s">
        <v>8269</v>
      </c>
      <c r="P143">
        <v>18.329999999999998</v>
      </c>
      <c r="Q143" s="11" t="s">
        <v>8324</v>
      </c>
      <c r="R143" t="s">
        <v>8327</v>
      </c>
      <c r="S143" s="16">
        <v>41784.789687500001</v>
      </c>
    </row>
    <row r="144" spans="1:19" ht="160" x14ac:dyDescent="0.2">
      <c r="A144">
        <v>3273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>
        <v>9</v>
      </c>
      <c r="O144" t="s">
        <v>8269</v>
      </c>
      <c r="P144">
        <v>8.5</v>
      </c>
      <c r="Q144" s="11" t="s">
        <v>8324</v>
      </c>
      <c r="R144" t="s">
        <v>8327</v>
      </c>
      <c r="S144" s="16">
        <v>41826.61954861111</v>
      </c>
    </row>
    <row r="145" spans="1:19" ht="224" x14ac:dyDescent="0.2">
      <c r="A145">
        <v>3303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>
        <v>5</v>
      </c>
      <c r="O145" t="s">
        <v>8269</v>
      </c>
      <c r="P145">
        <v>50</v>
      </c>
      <c r="Q145" s="11" t="s">
        <v>8324</v>
      </c>
      <c r="R145" t="s">
        <v>8327</v>
      </c>
      <c r="S145" s="16">
        <v>42032.250208333338</v>
      </c>
    </row>
    <row r="146" spans="1:19" ht="224" x14ac:dyDescent="0.2">
      <c r="A146">
        <v>3304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>
        <v>1</v>
      </c>
      <c r="O146" t="s">
        <v>8269</v>
      </c>
      <c r="P146">
        <v>25</v>
      </c>
      <c r="Q146" s="11" t="s">
        <v>8324</v>
      </c>
      <c r="R146" t="s">
        <v>8327</v>
      </c>
      <c r="S146" s="16">
        <v>41940.587233796294</v>
      </c>
    </row>
    <row r="147" spans="1:19" ht="224" x14ac:dyDescent="0.2">
      <c r="A147">
        <v>3305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>
        <v>1</v>
      </c>
      <c r="O147" t="s">
        <v>8269</v>
      </c>
      <c r="P147">
        <v>50</v>
      </c>
      <c r="Q147" s="11" t="s">
        <v>8324</v>
      </c>
      <c r="R147" t="s">
        <v>8327</v>
      </c>
      <c r="S147" s="16">
        <v>42570.850381944445</v>
      </c>
    </row>
    <row r="148" spans="1:19" ht="192" x14ac:dyDescent="0.2">
      <c r="A148">
        <v>3309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>
        <v>5</v>
      </c>
      <c r="O148" t="s">
        <v>8269</v>
      </c>
      <c r="P148">
        <v>9.4</v>
      </c>
      <c r="Q148" s="11" t="s">
        <v>8324</v>
      </c>
      <c r="R148" t="s">
        <v>8327</v>
      </c>
      <c r="S148" s="16">
        <v>42304.940960648149</v>
      </c>
    </row>
    <row r="149" spans="1:19" ht="192" x14ac:dyDescent="0.2">
      <c r="A149">
        <v>3321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>
        <v>1</v>
      </c>
      <c r="O149" t="s">
        <v>8269</v>
      </c>
      <c r="P149">
        <v>22.5</v>
      </c>
      <c r="Q149" s="11" t="s">
        <v>8324</v>
      </c>
      <c r="R149" t="s">
        <v>8327</v>
      </c>
      <c r="S149" s="16">
        <v>42627.955104166671</v>
      </c>
    </row>
    <row r="150" spans="1:19" ht="208" x14ac:dyDescent="0.2">
      <c r="A150">
        <v>3323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>
        <v>2</v>
      </c>
      <c r="O150" t="s">
        <v>8269</v>
      </c>
      <c r="P150">
        <v>11.25</v>
      </c>
      <c r="Q150" s="11" t="s">
        <v>8324</v>
      </c>
      <c r="R150" t="s">
        <v>8327</v>
      </c>
      <c r="S150" s="16">
        <v>42342.845555555556</v>
      </c>
    </row>
    <row r="151" spans="1:19" ht="208" x14ac:dyDescent="0.2">
      <c r="A151">
        <v>3325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>
        <v>1</v>
      </c>
      <c r="O151" t="s">
        <v>8269</v>
      </c>
      <c r="P151">
        <v>22.5</v>
      </c>
      <c r="Q151" s="11" t="s">
        <v>8324</v>
      </c>
      <c r="R151" t="s">
        <v>8327</v>
      </c>
      <c r="S151" s="16">
        <v>41801.711550925924</v>
      </c>
    </row>
    <row r="152" spans="1:19" ht="208" x14ac:dyDescent="0.2">
      <c r="A152">
        <v>3331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>
        <v>2</v>
      </c>
      <c r="O152" t="s">
        <v>8269</v>
      </c>
      <c r="P152">
        <v>10.25</v>
      </c>
      <c r="Q152" s="11" t="s">
        <v>8324</v>
      </c>
      <c r="R152" t="s">
        <v>8327</v>
      </c>
      <c r="S152" s="16">
        <v>41883.916678240741</v>
      </c>
    </row>
    <row r="153" spans="1:19" ht="192" x14ac:dyDescent="0.2">
      <c r="A153">
        <v>3344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>
        <v>1</v>
      </c>
      <c r="O153" t="s">
        <v>8269</v>
      </c>
      <c r="P153">
        <v>20</v>
      </c>
      <c r="Q153" s="11" t="s">
        <v>8324</v>
      </c>
      <c r="R153" t="s">
        <v>8327</v>
      </c>
      <c r="S153" s="16">
        <v>41872.807696759257</v>
      </c>
    </row>
    <row r="154" spans="1:19" ht="208" x14ac:dyDescent="0.2">
      <c r="A154">
        <v>3346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>
        <v>1</v>
      </c>
      <c r="O154" t="s">
        <v>8269</v>
      </c>
      <c r="P154">
        <v>9.75</v>
      </c>
      <c r="Q154" s="11" t="s">
        <v>8324</v>
      </c>
      <c r="R154" t="s">
        <v>8327</v>
      </c>
      <c r="S154" s="16">
        <v>42196.166874999995</v>
      </c>
    </row>
    <row r="155" spans="1:19" ht="144" x14ac:dyDescent="0.2">
      <c r="A155">
        <v>3347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>
        <v>4</v>
      </c>
      <c r="O155" t="s">
        <v>8269</v>
      </c>
      <c r="P155">
        <v>9.5</v>
      </c>
      <c r="Q155" s="11" t="s">
        <v>8324</v>
      </c>
      <c r="R155" t="s">
        <v>8327</v>
      </c>
      <c r="S155" s="16">
        <v>41975.124340277776</v>
      </c>
    </row>
    <row r="156" spans="1:19" ht="208" x14ac:dyDescent="0.2">
      <c r="A156">
        <v>3348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>
        <v>1</v>
      </c>
      <c r="O156" t="s">
        <v>8269</v>
      </c>
      <c r="P156">
        <v>18.5</v>
      </c>
      <c r="Q156" s="11" t="s">
        <v>8324</v>
      </c>
      <c r="R156" t="s">
        <v>8327</v>
      </c>
      <c r="S156" s="16">
        <v>42078.34520833334</v>
      </c>
    </row>
    <row r="157" spans="1:19" ht="160" x14ac:dyDescent="0.2">
      <c r="A157">
        <v>3364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>
        <v>1</v>
      </c>
      <c r="O157" t="s">
        <v>8269</v>
      </c>
      <c r="P157">
        <v>34.950000000000003</v>
      </c>
      <c r="Q157" s="11" t="s">
        <v>8324</v>
      </c>
      <c r="R157" t="s">
        <v>8327</v>
      </c>
      <c r="S157" s="16">
        <v>42718.963599537034</v>
      </c>
    </row>
    <row r="158" spans="1:19" ht="80" x14ac:dyDescent="0.2">
      <c r="A158">
        <v>3369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>
        <v>2</v>
      </c>
      <c r="O158" t="s">
        <v>8269</v>
      </c>
      <c r="P158">
        <v>8</v>
      </c>
      <c r="Q158" s="11" t="s">
        <v>8324</v>
      </c>
      <c r="R158" t="s">
        <v>8327</v>
      </c>
      <c r="S158" s="16">
        <v>42230.08116898148</v>
      </c>
    </row>
    <row r="159" spans="1:19" ht="192" x14ac:dyDescent="0.2">
      <c r="A159">
        <v>3370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>
        <v>3</v>
      </c>
      <c r="O159" t="s">
        <v>8269</v>
      </c>
      <c r="P159">
        <v>10.67</v>
      </c>
      <c r="Q159" s="11" t="s">
        <v>8324</v>
      </c>
      <c r="R159" t="s">
        <v>8327</v>
      </c>
      <c r="S159" s="16">
        <v>42209.67288194444</v>
      </c>
    </row>
    <row r="160" spans="1:19" ht="176" x14ac:dyDescent="0.2">
      <c r="A160">
        <v>3388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>
        <v>0</v>
      </c>
      <c r="O160" t="s">
        <v>8269</v>
      </c>
      <c r="P160">
        <v>29</v>
      </c>
      <c r="Q160" s="11" t="s">
        <v>8324</v>
      </c>
      <c r="R160" t="s">
        <v>8327</v>
      </c>
      <c r="S160" s="16">
        <v>42359.725243055553</v>
      </c>
    </row>
    <row r="161" spans="1:19" ht="208" x14ac:dyDescent="0.2">
      <c r="A161">
        <v>3389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>
        <v>1</v>
      </c>
      <c r="O161" t="s">
        <v>8269</v>
      </c>
      <c r="P161">
        <v>7.25</v>
      </c>
      <c r="Q161" s="11" t="s">
        <v>8324</v>
      </c>
      <c r="R161" t="s">
        <v>8327</v>
      </c>
      <c r="S161" s="16">
        <v>42417.675879629634</v>
      </c>
    </row>
    <row r="162" spans="1:19" ht="144" x14ac:dyDescent="0.2">
      <c r="A162">
        <v>3392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>
        <v>1</v>
      </c>
      <c r="O162" t="s">
        <v>8269</v>
      </c>
      <c r="P162">
        <v>6.75</v>
      </c>
      <c r="Q162" s="11" t="s">
        <v>8324</v>
      </c>
      <c r="R162" t="s">
        <v>8327</v>
      </c>
      <c r="S162" s="16">
        <v>41833.951516203706</v>
      </c>
    </row>
    <row r="163" spans="1:19" ht="144" x14ac:dyDescent="0.2">
      <c r="A163">
        <v>3404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>
        <v>0</v>
      </c>
      <c r="O163" t="s">
        <v>8269</v>
      </c>
      <c r="P163">
        <v>13</v>
      </c>
      <c r="Q163" s="11" t="s">
        <v>8324</v>
      </c>
      <c r="R163" t="s">
        <v>8327</v>
      </c>
      <c r="S163" s="16">
        <v>41848.84002314815</v>
      </c>
    </row>
    <row r="164" spans="1:19" ht="208" x14ac:dyDescent="0.2">
      <c r="A164">
        <v>3405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>
        <v>1</v>
      </c>
      <c r="O164" t="s">
        <v>8269</v>
      </c>
      <c r="P164">
        <v>13</v>
      </c>
      <c r="Q164" s="11" t="s">
        <v>8324</v>
      </c>
      <c r="R164" t="s">
        <v>8327</v>
      </c>
      <c r="S164" s="16">
        <v>42021.301192129627</v>
      </c>
    </row>
    <row r="165" spans="1:19" ht="80" x14ac:dyDescent="0.2">
      <c r="A165">
        <v>3423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>
        <v>1</v>
      </c>
      <c r="O165" t="s">
        <v>8269</v>
      </c>
      <c r="P165">
        <v>12.5</v>
      </c>
      <c r="Q165" s="11" t="s">
        <v>8324</v>
      </c>
      <c r="R165" t="s">
        <v>8327</v>
      </c>
      <c r="S165" s="16">
        <v>41953.773090277777</v>
      </c>
    </row>
    <row r="166" spans="1:19" ht="160" x14ac:dyDescent="0.2">
      <c r="A166">
        <v>3424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>
        <v>0</v>
      </c>
      <c r="O166" t="s">
        <v>8269</v>
      </c>
      <c r="P166">
        <v>25</v>
      </c>
      <c r="Q166" s="11" t="s">
        <v>8324</v>
      </c>
      <c r="R166" t="s">
        <v>8327</v>
      </c>
      <c r="S166" s="16">
        <v>42210.439768518518</v>
      </c>
    </row>
    <row r="167" spans="1:19" ht="224" x14ac:dyDescent="0.2">
      <c r="A167">
        <v>3429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>
        <v>3</v>
      </c>
      <c r="O167" t="s">
        <v>8269</v>
      </c>
      <c r="P167">
        <v>25</v>
      </c>
      <c r="Q167" s="11" t="s">
        <v>8324</v>
      </c>
      <c r="R167" t="s">
        <v>8327</v>
      </c>
      <c r="S167" s="16">
        <v>42059.970729166671</v>
      </c>
    </row>
    <row r="168" spans="1:19" ht="208" x14ac:dyDescent="0.2">
      <c r="A168">
        <v>3431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>
        <v>1</v>
      </c>
      <c r="O168" t="s">
        <v>8269</v>
      </c>
      <c r="P168">
        <v>25</v>
      </c>
      <c r="Q168" s="11" t="s">
        <v>8324</v>
      </c>
      <c r="R168" t="s">
        <v>8327</v>
      </c>
      <c r="S168" s="16">
        <v>42317.826377314821</v>
      </c>
    </row>
    <row r="169" spans="1:19" ht="240" x14ac:dyDescent="0.2">
      <c r="A169">
        <v>3433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>
        <v>1</v>
      </c>
      <c r="O169" t="s">
        <v>8269</v>
      </c>
      <c r="P169">
        <v>25</v>
      </c>
      <c r="Q169" s="11" t="s">
        <v>8324</v>
      </c>
      <c r="R169" t="s">
        <v>8327</v>
      </c>
      <c r="S169" s="16">
        <v>42439.702314814815</v>
      </c>
    </row>
    <row r="170" spans="1:19" ht="208" x14ac:dyDescent="0.2">
      <c r="A170">
        <v>3434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>
        <v>0</v>
      </c>
      <c r="O170" t="s">
        <v>8269</v>
      </c>
      <c r="P170">
        <v>25</v>
      </c>
      <c r="Q170" s="11" t="s">
        <v>8324</v>
      </c>
      <c r="R170" t="s">
        <v>8327</v>
      </c>
      <c r="S170" s="16">
        <v>42243.790393518517</v>
      </c>
    </row>
    <row r="171" spans="1:19" ht="224" x14ac:dyDescent="0.2">
      <c r="A171">
        <v>3435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>
        <v>0</v>
      </c>
      <c r="O171" t="s">
        <v>8269</v>
      </c>
      <c r="P171">
        <v>25</v>
      </c>
      <c r="Q171" s="11" t="s">
        <v>8324</v>
      </c>
      <c r="R171" t="s">
        <v>8327</v>
      </c>
      <c r="S171" s="16">
        <v>42479.039212962962</v>
      </c>
    </row>
    <row r="172" spans="1:19" ht="208" x14ac:dyDescent="0.2">
      <c r="A172">
        <v>3438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>
        <v>5</v>
      </c>
      <c r="O172" t="s">
        <v>8269</v>
      </c>
      <c r="P172">
        <v>5.75</v>
      </c>
      <c r="Q172" s="11" t="s">
        <v>8324</v>
      </c>
      <c r="R172" t="s">
        <v>8327</v>
      </c>
      <c r="S172" s="16">
        <v>41811.555462962962</v>
      </c>
    </row>
    <row r="173" spans="1:19" ht="192" x14ac:dyDescent="0.2">
      <c r="A173">
        <v>3439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>
        <v>2</v>
      </c>
      <c r="O173" t="s">
        <v>8269</v>
      </c>
      <c r="P173">
        <v>5.75</v>
      </c>
      <c r="Q173" s="11" t="s">
        <v>8324</v>
      </c>
      <c r="R173" t="s">
        <v>8327</v>
      </c>
      <c r="S173" s="16">
        <v>41879.043530092589</v>
      </c>
    </row>
    <row r="174" spans="1:19" ht="224" x14ac:dyDescent="0.2">
      <c r="A174">
        <v>3447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>
        <v>1</v>
      </c>
      <c r="O174" t="s">
        <v>8269</v>
      </c>
      <c r="P174">
        <v>7</v>
      </c>
      <c r="Q174" s="11" t="s">
        <v>8324</v>
      </c>
      <c r="R174" t="s">
        <v>8327</v>
      </c>
      <c r="S174" s="16">
        <v>41831.742962962962</v>
      </c>
    </row>
    <row r="175" spans="1:19" ht="192" x14ac:dyDescent="0.2">
      <c r="A175">
        <v>3450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>
        <v>0</v>
      </c>
      <c r="O175" t="s">
        <v>8269</v>
      </c>
      <c r="P175">
        <v>7</v>
      </c>
      <c r="Q175" s="11" t="s">
        <v>8324</v>
      </c>
      <c r="R175" t="s">
        <v>8327</v>
      </c>
      <c r="S175" s="16">
        <v>41995.084074074075</v>
      </c>
    </row>
    <row r="176" spans="1:19" ht="208" x14ac:dyDescent="0.2">
      <c r="A176">
        <v>3458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>
        <v>0</v>
      </c>
      <c r="O176" t="s">
        <v>8269</v>
      </c>
      <c r="P176">
        <v>20</v>
      </c>
      <c r="Q176" s="11" t="s">
        <v>8324</v>
      </c>
      <c r="R176" t="s">
        <v>8327</v>
      </c>
      <c r="S176" s="16">
        <v>41831.675034722226</v>
      </c>
    </row>
    <row r="177" spans="1:19" ht="208" x14ac:dyDescent="0.2">
      <c r="A177">
        <v>3459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>
        <v>0</v>
      </c>
      <c r="O177" t="s">
        <v>8269</v>
      </c>
      <c r="P177">
        <v>20</v>
      </c>
      <c r="Q177" s="11" t="s">
        <v>8324</v>
      </c>
      <c r="R177" t="s">
        <v>8327</v>
      </c>
      <c r="S177" s="16">
        <v>41929.266215277778</v>
      </c>
    </row>
    <row r="178" spans="1:19" ht="176" x14ac:dyDescent="0.2">
      <c r="A178">
        <v>3461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>
        <v>0</v>
      </c>
      <c r="O178" t="s">
        <v>8269</v>
      </c>
      <c r="P178">
        <v>10</v>
      </c>
      <c r="Q178" s="11" t="s">
        <v>8324</v>
      </c>
      <c r="R178" t="s">
        <v>8327</v>
      </c>
      <c r="S178" s="16">
        <v>42065.190694444449</v>
      </c>
    </row>
    <row r="179" spans="1:19" ht="208" x14ac:dyDescent="0.2">
      <c r="A179">
        <v>3462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>
        <v>0</v>
      </c>
      <c r="O179" t="s">
        <v>8269</v>
      </c>
      <c r="P179">
        <v>20</v>
      </c>
      <c r="Q179" s="11" t="s">
        <v>8324</v>
      </c>
      <c r="R179" t="s">
        <v>8327</v>
      </c>
      <c r="S179" s="16">
        <v>42039.194988425923</v>
      </c>
    </row>
    <row r="180" spans="1:19" ht="192" x14ac:dyDescent="0.2">
      <c r="A180">
        <v>3470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>
        <v>0</v>
      </c>
      <c r="O180" t="s">
        <v>8269</v>
      </c>
      <c r="P180">
        <v>16</v>
      </c>
      <c r="Q180" s="11" t="s">
        <v>8324</v>
      </c>
      <c r="R180" t="s">
        <v>8327</v>
      </c>
      <c r="S180" s="16">
        <v>42169.958506944444</v>
      </c>
    </row>
    <row r="181" spans="1:19" ht="176" x14ac:dyDescent="0.2">
      <c r="A181">
        <v>3483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>
        <v>10</v>
      </c>
      <c r="O181" t="s">
        <v>8269</v>
      </c>
      <c r="P181">
        <v>5</v>
      </c>
      <c r="Q181" s="11" t="s">
        <v>8324</v>
      </c>
      <c r="R181" t="s">
        <v>8327</v>
      </c>
      <c r="S181" s="16">
        <v>41820.870821759258</v>
      </c>
    </row>
    <row r="182" spans="1:19" ht="112" x14ac:dyDescent="0.2">
      <c r="A182">
        <v>3499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>
        <v>1</v>
      </c>
      <c r="O182" t="s">
        <v>8269</v>
      </c>
      <c r="P182">
        <v>5.5</v>
      </c>
      <c r="Q182" s="11" t="s">
        <v>8324</v>
      </c>
      <c r="R182" t="s">
        <v>8327</v>
      </c>
      <c r="S182" s="16">
        <v>42402.947002314817</v>
      </c>
    </row>
    <row r="183" spans="1:19" ht="208" x14ac:dyDescent="0.2">
      <c r="A183">
        <v>3500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>
        <v>0</v>
      </c>
      <c r="O183" t="s">
        <v>8269</v>
      </c>
      <c r="P183">
        <v>5.5</v>
      </c>
      <c r="Q183" s="11" t="s">
        <v>8324</v>
      </c>
      <c r="R183" t="s">
        <v>8327</v>
      </c>
      <c r="S183" s="16">
        <v>41961.492488425924</v>
      </c>
    </row>
    <row r="184" spans="1:19" ht="224" x14ac:dyDescent="0.2">
      <c r="A184">
        <v>3501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>
        <v>0</v>
      </c>
      <c r="O184" t="s">
        <v>8269</v>
      </c>
      <c r="P184">
        <v>5.5</v>
      </c>
      <c r="Q184" s="11" t="s">
        <v>8324</v>
      </c>
      <c r="R184" t="s">
        <v>8327</v>
      </c>
      <c r="S184" s="16">
        <v>42447.863553240735</v>
      </c>
    </row>
    <row r="185" spans="1:19" ht="192" x14ac:dyDescent="0.2">
      <c r="A185">
        <v>3535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>
        <v>5</v>
      </c>
      <c r="O185" t="s">
        <v>8269</v>
      </c>
      <c r="P185">
        <v>10</v>
      </c>
      <c r="Q185" s="11" t="s">
        <v>8324</v>
      </c>
      <c r="R185" t="s">
        <v>8327</v>
      </c>
      <c r="S185" s="16">
        <v>42261.632916666669</v>
      </c>
    </row>
    <row r="186" spans="1:19" ht="160" x14ac:dyDescent="0.2">
      <c r="A186">
        <v>3542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>
        <v>10</v>
      </c>
      <c r="O186" t="s">
        <v>8269</v>
      </c>
      <c r="P186">
        <v>10</v>
      </c>
      <c r="Q186" s="11" t="s">
        <v>8324</v>
      </c>
      <c r="R186" t="s">
        <v>8327</v>
      </c>
      <c r="S186" s="16">
        <v>41831.697939814818</v>
      </c>
    </row>
    <row r="187" spans="1:19" ht="80" x14ac:dyDescent="0.2">
      <c r="A187">
        <v>3548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>
        <v>0</v>
      </c>
      <c r="O187" t="s">
        <v>8269</v>
      </c>
      <c r="P187">
        <v>10</v>
      </c>
      <c r="Q187" s="11" t="s">
        <v>8324</v>
      </c>
      <c r="R187" t="s">
        <v>8327</v>
      </c>
      <c r="S187" s="16">
        <v>42437.64534722222</v>
      </c>
    </row>
    <row r="188" spans="1:19" ht="208" x14ac:dyDescent="0.2">
      <c r="A188">
        <v>3549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>
        <v>1</v>
      </c>
      <c r="O188" t="s">
        <v>8269</v>
      </c>
      <c r="P188">
        <v>10</v>
      </c>
      <c r="Q188" s="11" t="s">
        <v>8324</v>
      </c>
      <c r="R188" t="s">
        <v>8327</v>
      </c>
      <c r="S188" s="16">
        <v>42217.670104166667</v>
      </c>
    </row>
    <row r="189" spans="1:19" ht="208" x14ac:dyDescent="0.2">
      <c r="A189">
        <v>3551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>
        <v>0</v>
      </c>
      <c r="O189" t="s">
        <v>8269</v>
      </c>
      <c r="P189">
        <v>10</v>
      </c>
      <c r="Q189" s="11" t="s">
        <v>8324</v>
      </c>
      <c r="R189" t="s">
        <v>8327</v>
      </c>
      <c r="S189" s="16">
        <v>42058.603877314818</v>
      </c>
    </row>
    <row r="190" spans="1:19" ht="192" x14ac:dyDescent="0.2">
      <c r="A190">
        <v>3559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>
        <v>0</v>
      </c>
      <c r="O190" t="s">
        <v>8269</v>
      </c>
      <c r="P190">
        <v>2.33</v>
      </c>
      <c r="Q190" s="11" t="s">
        <v>8324</v>
      </c>
      <c r="R190" t="s">
        <v>8327</v>
      </c>
      <c r="S190" s="16">
        <v>42465.128391203703</v>
      </c>
    </row>
    <row r="191" spans="1:19" ht="144" x14ac:dyDescent="0.2">
      <c r="A191">
        <v>3560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>
        <v>0</v>
      </c>
      <c r="O191" t="s">
        <v>8269</v>
      </c>
      <c r="P191">
        <v>7</v>
      </c>
      <c r="Q191" s="11" t="s">
        <v>8324</v>
      </c>
      <c r="R191" t="s">
        <v>8327</v>
      </c>
      <c r="S191" s="16">
        <v>42513.976319444439</v>
      </c>
    </row>
    <row r="192" spans="1:19" ht="176" x14ac:dyDescent="0.2">
      <c r="A192">
        <v>3568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>
        <v>1</v>
      </c>
      <c r="O192" t="s">
        <v>8269</v>
      </c>
      <c r="P192">
        <v>3</v>
      </c>
      <c r="Q192" s="11" t="s">
        <v>8324</v>
      </c>
      <c r="R192" t="s">
        <v>8327</v>
      </c>
      <c r="S192" s="16">
        <v>41982.904386574075</v>
      </c>
    </row>
    <row r="193" spans="1:19" ht="224" x14ac:dyDescent="0.2">
      <c r="A193">
        <v>3590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>
        <v>0</v>
      </c>
      <c r="O193" t="s">
        <v>8269</v>
      </c>
      <c r="P193">
        <v>5</v>
      </c>
      <c r="Q193" s="11" t="s">
        <v>8324</v>
      </c>
      <c r="R193" t="s">
        <v>8327</v>
      </c>
      <c r="S193" s="16">
        <v>41985.427361111113</v>
      </c>
    </row>
    <row r="194" spans="1:19" ht="224" x14ac:dyDescent="0.2">
      <c r="A194">
        <v>3595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>
        <v>0</v>
      </c>
      <c r="O194" t="s">
        <v>8269</v>
      </c>
      <c r="P194">
        <v>5</v>
      </c>
      <c r="Q194" s="11" t="s">
        <v>8324</v>
      </c>
      <c r="R194" t="s">
        <v>8327</v>
      </c>
      <c r="S194" s="16">
        <v>42109.801712962959</v>
      </c>
    </row>
    <row r="195" spans="1:19" ht="144" x14ac:dyDescent="0.2">
      <c r="A195">
        <v>3596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>
        <v>0</v>
      </c>
      <c r="O195" t="s">
        <v>8269</v>
      </c>
      <c r="P195">
        <v>5</v>
      </c>
      <c r="Q195" s="11" t="s">
        <v>8324</v>
      </c>
      <c r="R195" t="s">
        <v>8327</v>
      </c>
      <c r="S195" s="16">
        <v>41809.389930555553</v>
      </c>
    </row>
    <row r="196" spans="1:19" ht="176" x14ac:dyDescent="0.2">
      <c r="A196">
        <v>3597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>
        <v>0</v>
      </c>
      <c r="O196" t="s">
        <v>8269</v>
      </c>
      <c r="P196">
        <v>5</v>
      </c>
      <c r="Q196" s="11" t="s">
        <v>8324</v>
      </c>
      <c r="R196" t="s">
        <v>8327</v>
      </c>
      <c r="S196" s="16">
        <v>41848.772928240738</v>
      </c>
    </row>
    <row r="197" spans="1:19" ht="192" x14ac:dyDescent="0.2">
      <c r="A197">
        <v>3598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>
        <v>0</v>
      </c>
      <c r="O197" t="s">
        <v>8269</v>
      </c>
      <c r="P197">
        <v>5</v>
      </c>
      <c r="Q197" s="11" t="s">
        <v>8324</v>
      </c>
      <c r="R197" t="s">
        <v>8327</v>
      </c>
      <c r="S197" s="16">
        <v>42510.938900462963</v>
      </c>
    </row>
    <row r="198" spans="1:19" ht="80" x14ac:dyDescent="0.2">
      <c r="A198">
        <v>3611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>
        <v>0</v>
      </c>
      <c r="O198" t="s">
        <v>8269</v>
      </c>
      <c r="P198">
        <v>1.5</v>
      </c>
      <c r="Q198" s="11" t="s">
        <v>8324</v>
      </c>
      <c r="R198" t="s">
        <v>8327</v>
      </c>
      <c r="S198" s="16">
        <v>42095.229166666672</v>
      </c>
    </row>
    <row r="199" spans="1:19" ht="160" x14ac:dyDescent="0.2">
      <c r="A199">
        <v>3612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>
        <v>0</v>
      </c>
      <c r="O199" t="s">
        <v>8269</v>
      </c>
      <c r="P199">
        <v>3</v>
      </c>
      <c r="Q199" s="11" t="s">
        <v>8324</v>
      </c>
      <c r="R199" t="s">
        <v>8327</v>
      </c>
      <c r="S199" s="16">
        <v>42107.864722222221</v>
      </c>
    </row>
    <row r="200" spans="1:19" ht="208" x14ac:dyDescent="0.2">
      <c r="A200">
        <v>3613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>
        <v>2</v>
      </c>
      <c r="O200" t="s">
        <v>8269</v>
      </c>
      <c r="P200">
        <v>1.5</v>
      </c>
      <c r="Q200" s="11" t="s">
        <v>8324</v>
      </c>
      <c r="R200" t="s">
        <v>8327</v>
      </c>
      <c r="S200" s="16">
        <v>42307.189270833333</v>
      </c>
    </row>
    <row r="201" spans="1:19" ht="192" x14ac:dyDescent="0.2">
      <c r="A201">
        <v>3614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>
        <v>0</v>
      </c>
      <c r="O201" t="s">
        <v>8269</v>
      </c>
      <c r="P201">
        <v>1</v>
      </c>
      <c r="Q201" s="11" t="s">
        <v>8324</v>
      </c>
      <c r="R201" t="s">
        <v>8327</v>
      </c>
      <c r="S201" s="16">
        <v>42358.573182870372</v>
      </c>
    </row>
    <row r="202" spans="1:19" ht="192" x14ac:dyDescent="0.2">
      <c r="A202">
        <v>3626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>
        <v>0</v>
      </c>
      <c r="O202" t="s">
        <v>8269</v>
      </c>
      <c r="P202">
        <v>1</v>
      </c>
      <c r="Q202" s="11" t="s">
        <v>8324</v>
      </c>
      <c r="R202" t="s">
        <v>8327</v>
      </c>
      <c r="S202" s="16">
        <v>42444.877743055549</v>
      </c>
    </row>
    <row r="203" spans="1:19" ht="208" x14ac:dyDescent="0.2">
      <c r="A203">
        <v>3627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>
        <v>0</v>
      </c>
      <c r="O203" t="s">
        <v>8269</v>
      </c>
      <c r="P203">
        <v>1</v>
      </c>
      <c r="Q203" s="11" t="s">
        <v>8324</v>
      </c>
      <c r="R203" t="s">
        <v>8327</v>
      </c>
      <c r="S203" s="16">
        <v>41828.922905092593</v>
      </c>
    </row>
    <row r="204" spans="1:19" ht="208" x14ac:dyDescent="0.2">
      <c r="A204">
        <v>3631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>
        <v>0</v>
      </c>
      <c r="O204" t="s">
        <v>8269</v>
      </c>
      <c r="P204">
        <v>2</v>
      </c>
      <c r="Q204" s="11" t="s">
        <v>8324</v>
      </c>
      <c r="R204" t="s">
        <v>8327</v>
      </c>
      <c r="S204" s="16">
        <v>42391.772997685184</v>
      </c>
    </row>
    <row r="205" spans="1:19" ht="224" x14ac:dyDescent="0.2">
      <c r="A205">
        <v>3693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>
        <v>0</v>
      </c>
      <c r="O205" t="s">
        <v>8269</v>
      </c>
      <c r="P205">
        <v>1</v>
      </c>
      <c r="Q205" s="11" t="s">
        <v>8324</v>
      </c>
      <c r="R205" t="s">
        <v>8327</v>
      </c>
      <c r="S205" s="16">
        <v>42041.743090277778</v>
      </c>
    </row>
    <row r="206" spans="1:19" ht="192" x14ac:dyDescent="0.2">
      <c r="A206">
        <v>3694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>
        <v>0</v>
      </c>
      <c r="O206" t="s">
        <v>8269</v>
      </c>
      <c r="P206">
        <v>1</v>
      </c>
      <c r="Q206" s="11" t="s">
        <v>8324</v>
      </c>
      <c r="R206" t="s">
        <v>8327</v>
      </c>
      <c r="S206" s="16">
        <v>41789.893599537041</v>
      </c>
    </row>
    <row r="207" spans="1:19" ht="128" x14ac:dyDescent="0.2">
      <c r="A207">
        <v>3695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>
        <v>0</v>
      </c>
      <c r="O207" t="s">
        <v>8269</v>
      </c>
      <c r="P207">
        <v>1</v>
      </c>
      <c r="Q207" s="11" t="s">
        <v>8324</v>
      </c>
      <c r="R207" t="s">
        <v>8327</v>
      </c>
      <c r="S207" s="16">
        <v>42611.261064814811</v>
      </c>
    </row>
    <row r="208" spans="1:19" ht="192" x14ac:dyDescent="0.2">
      <c r="A208">
        <v>3696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>
        <v>0</v>
      </c>
      <c r="O208" t="s">
        <v>8269</v>
      </c>
      <c r="P208">
        <v>1</v>
      </c>
      <c r="Q208" s="11" t="s">
        <v>8324</v>
      </c>
      <c r="R208" t="s">
        <v>8327</v>
      </c>
      <c r="S208" s="16">
        <v>42059.270023148143</v>
      </c>
    </row>
    <row r="209" spans="1:19" ht="192" x14ac:dyDescent="0.2">
      <c r="A209">
        <v>3697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>
        <v>0</v>
      </c>
      <c r="O209" t="s">
        <v>8269</v>
      </c>
      <c r="P209">
        <v>1</v>
      </c>
      <c r="Q209" s="11" t="s">
        <v>8324</v>
      </c>
      <c r="R209" t="s">
        <v>8327</v>
      </c>
      <c r="S209" s="16">
        <v>42415.168564814812</v>
      </c>
    </row>
    <row r="210" spans="1:19" ht="64" x14ac:dyDescent="0.2">
      <c r="A210">
        <v>3699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>
        <v>0</v>
      </c>
      <c r="O210" t="s">
        <v>8269</v>
      </c>
      <c r="P210">
        <v>1</v>
      </c>
      <c r="Q210" s="11" t="s">
        <v>8324</v>
      </c>
      <c r="R210" t="s">
        <v>8327</v>
      </c>
      <c r="S210" s="16">
        <v>41890.16269675926</v>
      </c>
    </row>
    <row r="211" spans="1:19" ht="224" x14ac:dyDescent="0.2">
      <c r="A211">
        <v>3700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>
        <v>0</v>
      </c>
      <c r="O211" t="s">
        <v>8269</v>
      </c>
      <c r="P211">
        <v>1</v>
      </c>
      <c r="Q211" s="11" t="s">
        <v>8324</v>
      </c>
      <c r="R211" t="s">
        <v>8327</v>
      </c>
      <c r="S211" s="16">
        <v>42174.780821759254</v>
      </c>
    </row>
    <row r="212" spans="1:19" ht="208" x14ac:dyDescent="0.2">
      <c r="A212">
        <v>3702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 t="s">
        <v>8269</v>
      </c>
      <c r="P212">
        <v>1</v>
      </c>
      <c r="Q212" s="11" t="s">
        <v>8324</v>
      </c>
      <c r="R212" t="s">
        <v>8327</v>
      </c>
      <c r="S212" s="16">
        <v>41905.636469907404</v>
      </c>
    </row>
    <row r="213" spans="1:19" ht="224" x14ac:dyDescent="0.2">
      <c r="A213">
        <v>4019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>
        <v>0</v>
      </c>
      <c r="O213" t="s">
        <v>8269</v>
      </c>
      <c r="P213">
        <v>0</v>
      </c>
      <c r="Q213" s="11" t="s">
        <v>8324</v>
      </c>
      <c r="R213" t="s">
        <v>8327</v>
      </c>
      <c r="S213" s="16">
        <v>42492.737847222219</v>
      </c>
    </row>
    <row r="214" spans="1:19" ht="224" x14ac:dyDescent="0.2">
      <c r="A214">
        <v>4020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>
        <v>0</v>
      </c>
      <c r="O214" t="s">
        <v>8269</v>
      </c>
      <c r="P214">
        <v>0</v>
      </c>
      <c r="Q214" s="11" t="s">
        <v>8324</v>
      </c>
      <c r="R214" t="s">
        <v>8327</v>
      </c>
      <c r="S214" s="16">
        <v>42108.692060185189</v>
      </c>
    </row>
    <row r="215" spans="1:19" ht="192" x14ac:dyDescent="0.2">
      <c r="A215">
        <v>4021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>
        <v>0</v>
      </c>
      <c r="O215" t="s">
        <v>8269</v>
      </c>
      <c r="P215">
        <v>0</v>
      </c>
      <c r="Q215" s="11" t="s">
        <v>8324</v>
      </c>
      <c r="R215" t="s">
        <v>8327</v>
      </c>
      <c r="S215" s="16">
        <v>42453.806307870371</v>
      </c>
    </row>
    <row r="216" spans="1:19" ht="176" x14ac:dyDescent="0.2">
      <c r="A216">
        <v>4025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>
        <v>0</v>
      </c>
      <c r="O216" t="s">
        <v>8269</v>
      </c>
      <c r="P216">
        <v>0</v>
      </c>
      <c r="Q216" s="11" t="s">
        <v>8324</v>
      </c>
      <c r="R216" t="s">
        <v>8327</v>
      </c>
      <c r="S216" s="16">
        <v>41950.114108796297</v>
      </c>
    </row>
    <row r="217" spans="1:19" ht="176" x14ac:dyDescent="0.2">
      <c r="A217">
        <v>4026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>
        <v>0</v>
      </c>
      <c r="O217" t="s">
        <v>8269</v>
      </c>
      <c r="P217">
        <v>0</v>
      </c>
      <c r="Q217" s="11" t="s">
        <v>8324</v>
      </c>
      <c r="R217" t="s">
        <v>8327</v>
      </c>
      <c r="S217" s="16">
        <v>42115.11618055556</v>
      </c>
    </row>
    <row r="218" spans="1:19" ht="176" x14ac:dyDescent="0.2">
      <c r="A218">
        <v>4027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>
        <v>0</v>
      </c>
      <c r="O218" t="s">
        <v>8269</v>
      </c>
      <c r="P218">
        <v>0</v>
      </c>
      <c r="Q218" s="11" t="s">
        <v>8324</v>
      </c>
      <c r="R218" t="s">
        <v>8327</v>
      </c>
      <c r="S218" s="16">
        <v>42171.743969907402</v>
      </c>
    </row>
    <row r="219" spans="1:19" ht="192" x14ac:dyDescent="0.2">
      <c r="A219">
        <v>4028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>
        <v>0</v>
      </c>
      <c r="O219" t="s">
        <v>8269</v>
      </c>
      <c r="P219">
        <v>0</v>
      </c>
      <c r="Q219" s="11" t="s">
        <v>8324</v>
      </c>
      <c r="R219" t="s">
        <v>8327</v>
      </c>
      <c r="S219" s="16">
        <v>41916.597638888888</v>
      </c>
    </row>
    <row r="220" spans="1:19" ht="208" x14ac:dyDescent="0.2">
      <c r="A220">
        <v>4029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>
        <v>0</v>
      </c>
      <c r="O220" t="s">
        <v>8269</v>
      </c>
      <c r="P220">
        <v>0</v>
      </c>
      <c r="Q220" s="11" t="s">
        <v>8324</v>
      </c>
      <c r="R220" t="s">
        <v>8327</v>
      </c>
      <c r="S220" s="16">
        <v>41922.535185185188</v>
      </c>
    </row>
    <row r="221" spans="1:19" ht="80" x14ac:dyDescent="0.2">
      <c r="A221">
        <v>4030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>
        <v>0</v>
      </c>
      <c r="O221" t="s">
        <v>8269</v>
      </c>
      <c r="P221">
        <v>0</v>
      </c>
      <c r="Q221" s="11" t="s">
        <v>8324</v>
      </c>
      <c r="R221" t="s">
        <v>8327</v>
      </c>
      <c r="S221" s="16">
        <v>42037.986284722225</v>
      </c>
    </row>
    <row r="222" spans="1:19" ht="224" x14ac:dyDescent="0.2">
      <c r="A222">
        <v>4031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>
        <v>0</v>
      </c>
      <c r="O222" t="s">
        <v>8269</v>
      </c>
      <c r="P222">
        <v>0</v>
      </c>
      <c r="Q222" s="11" t="s">
        <v>8324</v>
      </c>
      <c r="R222" t="s">
        <v>8327</v>
      </c>
      <c r="S222" s="16">
        <v>42515.078217592592</v>
      </c>
    </row>
    <row r="223" spans="1:19" ht="176" x14ac:dyDescent="0.2">
      <c r="A223">
        <v>4058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>
        <v>0</v>
      </c>
      <c r="O223" t="s">
        <v>8269</v>
      </c>
      <c r="P223">
        <v>0</v>
      </c>
      <c r="Q223" s="11" t="s">
        <v>8324</v>
      </c>
      <c r="R223" t="s">
        <v>8327</v>
      </c>
      <c r="S223" s="16">
        <v>42103.024398148147</v>
      </c>
    </row>
    <row r="224" spans="1:19" ht="176" x14ac:dyDescent="0.2">
      <c r="A224">
        <v>4059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>
        <v>0</v>
      </c>
      <c r="O224" t="s">
        <v>8269</v>
      </c>
      <c r="P224">
        <v>0</v>
      </c>
      <c r="Q224" s="11" t="s">
        <v>8324</v>
      </c>
      <c r="R224" t="s">
        <v>8327</v>
      </c>
      <c r="S224" s="16">
        <v>42325.920717592591</v>
      </c>
    </row>
    <row r="225" spans="1:19" ht="160" x14ac:dyDescent="0.2">
      <c r="A225">
        <v>4060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>
        <v>0</v>
      </c>
      <c r="O225" t="s">
        <v>8269</v>
      </c>
      <c r="P225">
        <v>0</v>
      </c>
      <c r="Q225" s="11" t="s">
        <v>8324</v>
      </c>
      <c r="R225" t="s">
        <v>8327</v>
      </c>
      <c r="S225" s="16">
        <v>41793.710231481484</v>
      </c>
    </row>
    <row r="226" spans="1:19" ht="192" x14ac:dyDescent="0.2">
      <c r="A226">
        <v>4061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>
        <v>0</v>
      </c>
      <c r="O226" t="s">
        <v>8269</v>
      </c>
      <c r="P226">
        <v>0</v>
      </c>
      <c r="Q226" s="11" t="s">
        <v>8324</v>
      </c>
      <c r="R226" t="s">
        <v>8327</v>
      </c>
      <c r="S226" s="16">
        <v>41793.814259259263</v>
      </c>
    </row>
    <row r="227" spans="1:19" ht="208" x14ac:dyDescent="0.2">
      <c r="A227">
        <v>4066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>
        <v>0</v>
      </c>
      <c r="O227" t="s">
        <v>8269</v>
      </c>
      <c r="P227">
        <v>0</v>
      </c>
      <c r="Q227" s="11" t="s">
        <v>8324</v>
      </c>
      <c r="R227" t="s">
        <v>8327</v>
      </c>
      <c r="S227" s="16">
        <v>42253.633159722223</v>
      </c>
    </row>
    <row r="228" spans="1:19" ht="224" x14ac:dyDescent="0.2">
      <c r="A228">
        <v>4077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>
        <v>0</v>
      </c>
      <c r="O228" t="s">
        <v>8269</v>
      </c>
      <c r="P228">
        <v>0</v>
      </c>
      <c r="Q228" s="11" t="s">
        <v>8324</v>
      </c>
      <c r="R228" t="s">
        <v>8327</v>
      </c>
      <c r="S228" s="16">
        <v>41867.652280092596</v>
      </c>
    </row>
    <row r="229" spans="1:19" ht="240" x14ac:dyDescent="0.2">
      <c r="A229">
        <v>4078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>
        <v>0</v>
      </c>
      <c r="O229" t="s">
        <v>8269</v>
      </c>
      <c r="P229">
        <v>0</v>
      </c>
      <c r="Q229" s="11" t="s">
        <v>8324</v>
      </c>
      <c r="R229" t="s">
        <v>8327</v>
      </c>
      <c r="S229" s="16">
        <v>42186.01116898148</v>
      </c>
    </row>
    <row r="230" spans="1:19" ht="208" x14ac:dyDescent="0.2">
      <c r="A230">
        <v>4082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>
        <v>0</v>
      </c>
      <c r="O230" t="s">
        <v>8269</v>
      </c>
      <c r="P230">
        <v>0</v>
      </c>
      <c r="Q230" s="11" t="s">
        <v>8324</v>
      </c>
      <c r="R230" t="s">
        <v>8327</v>
      </c>
      <c r="S230" s="16">
        <v>42228.151701388888</v>
      </c>
    </row>
    <row r="231" spans="1:19" ht="208" x14ac:dyDescent="0.2">
      <c r="A231">
        <v>4083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>
        <v>0</v>
      </c>
      <c r="O231" t="s">
        <v>8269</v>
      </c>
      <c r="P231">
        <v>0</v>
      </c>
      <c r="Q231" s="11" t="s">
        <v>8324</v>
      </c>
      <c r="R231" t="s">
        <v>8327</v>
      </c>
      <c r="S231" s="16">
        <v>42675.262962962966</v>
      </c>
    </row>
    <row r="232" spans="1:19" ht="208" x14ac:dyDescent="0.2">
      <c r="A232">
        <v>4084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>
        <v>0</v>
      </c>
      <c r="O232" t="s">
        <v>8269</v>
      </c>
      <c r="P232">
        <v>0</v>
      </c>
      <c r="Q232" s="11" t="s">
        <v>8324</v>
      </c>
      <c r="R232" t="s">
        <v>8327</v>
      </c>
      <c r="S232" s="16">
        <v>42111.904097222221</v>
      </c>
    </row>
    <row r="233" spans="1:19" ht="224" x14ac:dyDescent="0.2">
      <c r="A233">
        <v>4085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>
        <v>0</v>
      </c>
      <c r="O233" t="s">
        <v>8269</v>
      </c>
      <c r="P233">
        <v>0</v>
      </c>
      <c r="Q233" s="11" t="s">
        <v>8324</v>
      </c>
      <c r="R233" t="s">
        <v>8327</v>
      </c>
      <c r="S233" s="16">
        <v>42213.662905092591</v>
      </c>
    </row>
    <row r="234" spans="1:19" ht="192" x14ac:dyDescent="0.2">
      <c r="A234">
        <v>4087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>
        <v>0</v>
      </c>
      <c r="O234" t="s">
        <v>8269</v>
      </c>
      <c r="P234">
        <v>0</v>
      </c>
      <c r="Q234" s="11" t="s">
        <v>8324</v>
      </c>
      <c r="R234" t="s">
        <v>8327</v>
      </c>
      <c r="S234" s="16">
        <v>42550.048449074078</v>
      </c>
    </row>
    <row r="235" spans="1:19" ht="192" x14ac:dyDescent="0.2">
      <c r="A235">
        <v>4089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>
        <v>0</v>
      </c>
      <c r="O235" t="s">
        <v>8269</v>
      </c>
      <c r="P235">
        <v>0</v>
      </c>
      <c r="Q235" s="11" t="s">
        <v>8324</v>
      </c>
      <c r="R235" t="s">
        <v>8327</v>
      </c>
      <c r="S235" s="16">
        <v>42457.932025462964</v>
      </c>
    </row>
    <row r="236" spans="1:19" ht="224" x14ac:dyDescent="0.2">
      <c r="A236">
        <v>4091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>
        <v>0</v>
      </c>
      <c r="O236" t="s">
        <v>8269</v>
      </c>
      <c r="P236">
        <v>0</v>
      </c>
      <c r="Q236" s="11" t="s">
        <v>8324</v>
      </c>
      <c r="R236" t="s">
        <v>8327</v>
      </c>
      <c r="S236" s="16">
        <v>42534.866875</v>
      </c>
    </row>
    <row r="237" spans="1:19" ht="192" x14ac:dyDescent="0.2">
      <c r="A237">
        <v>4092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>
        <v>0</v>
      </c>
      <c r="O237" t="s">
        <v>8269</v>
      </c>
      <c r="P237">
        <v>0</v>
      </c>
      <c r="Q237" s="11" t="s">
        <v>8324</v>
      </c>
      <c r="R237" t="s">
        <v>8327</v>
      </c>
      <c r="S237" s="16">
        <v>42286.749780092592</v>
      </c>
    </row>
    <row r="238" spans="1:19" ht="192" x14ac:dyDescent="0.2">
      <c r="A238">
        <v>4095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>
        <v>0</v>
      </c>
      <c r="O238" t="s">
        <v>8269</v>
      </c>
      <c r="P238">
        <v>0</v>
      </c>
      <c r="Q238" s="11" t="s">
        <v>8324</v>
      </c>
      <c r="R238" t="s">
        <v>8327</v>
      </c>
      <c r="S238" s="16">
        <v>42419.246168981481</v>
      </c>
    </row>
    <row r="239" spans="1:19" ht="160" x14ac:dyDescent="0.2">
      <c r="A239">
        <v>4096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>
        <v>0</v>
      </c>
      <c r="O239" t="s">
        <v>8269</v>
      </c>
      <c r="P239">
        <v>0</v>
      </c>
      <c r="Q239" s="11" t="s">
        <v>8324</v>
      </c>
      <c r="R239" t="s">
        <v>8327</v>
      </c>
      <c r="S239" s="16">
        <v>42408.999571759254</v>
      </c>
    </row>
    <row r="240" spans="1:19" ht="144" x14ac:dyDescent="0.2">
      <c r="A240">
        <v>4097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>
        <v>0</v>
      </c>
      <c r="O240" t="s">
        <v>8269</v>
      </c>
      <c r="P240">
        <v>0</v>
      </c>
      <c r="Q240" s="11" t="s">
        <v>8324</v>
      </c>
      <c r="R240" t="s">
        <v>8327</v>
      </c>
      <c r="S240" s="16">
        <v>42282.655543981484</v>
      </c>
    </row>
    <row r="241" spans="1:19" ht="208" x14ac:dyDescent="0.2">
      <c r="A241">
        <v>4098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>
        <v>0</v>
      </c>
      <c r="O241" t="s">
        <v>8269</v>
      </c>
      <c r="P241">
        <v>0</v>
      </c>
      <c r="Q241" s="11" t="s">
        <v>8324</v>
      </c>
      <c r="R241" t="s">
        <v>8327</v>
      </c>
      <c r="S241" s="16">
        <v>42322.025115740747</v>
      </c>
    </row>
    <row r="242" spans="1:19" ht="208" x14ac:dyDescent="0.2">
      <c r="A242">
        <v>4099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>
        <v>0</v>
      </c>
      <c r="O242" t="s">
        <v>8269</v>
      </c>
      <c r="P242">
        <v>0</v>
      </c>
      <c r="Q242" s="11" t="s">
        <v>8324</v>
      </c>
      <c r="R242" t="s">
        <v>8327</v>
      </c>
      <c r="S242" s="16">
        <v>41941.585231481484</v>
      </c>
    </row>
    <row r="243" spans="1:19" ht="176" x14ac:dyDescent="0.2">
      <c r="A243">
        <v>4101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>
        <v>0</v>
      </c>
      <c r="O243" t="s">
        <v>8269</v>
      </c>
      <c r="P243">
        <v>0</v>
      </c>
      <c r="Q243" s="11" t="s">
        <v>8324</v>
      </c>
      <c r="R243" t="s">
        <v>8327</v>
      </c>
      <c r="S243" s="16">
        <v>41761.810150462967</v>
      </c>
    </row>
    <row r="244" spans="1:19" ht="176" x14ac:dyDescent="0.2">
      <c r="A244">
        <v>4102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>
        <v>0</v>
      </c>
      <c r="O244" t="s">
        <v>8269</v>
      </c>
      <c r="P244">
        <v>0</v>
      </c>
      <c r="Q244" s="11" t="s">
        <v>8324</v>
      </c>
      <c r="R244" t="s">
        <v>8327</v>
      </c>
      <c r="S244" s="16">
        <v>42613.841261574074</v>
      </c>
    </row>
    <row r="245" spans="1:19" ht="144" x14ac:dyDescent="0.2">
      <c r="A245">
        <v>4103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>
        <v>0</v>
      </c>
      <c r="O245" t="s">
        <v>8269</v>
      </c>
      <c r="P245">
        <v>0</v>
      </c>
      <c r="Q245" s="11" t="s">
        <v>8324</v>
      </c>
      <c r="R245" t="s">
        <v>8327</v>
      </c>
      <c r="S245" s="16">
        <v>42421.141469907408</v>
      </c>
    </row>
    <row r="246" spans="1:19" ht="176" x14ac:dyDescent="0.2">
      <c r="A246">
        <v>4105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>
        <v>0</v>
      </c>
      <c r="O246" t="s">
        <v>8269</v>
      </c>
      <c r="P246">
        <v>0</v>
      </c>
      <c r="Q246" s="11" t="s">
        <v>8324</v>
      </c>
      <c r="R246" t="s">
        <v>8327</v>
      </c>
      <c r="S246" s="16">
        <v>41905.795706018522</v>
      </c>
    </row>
    <row r="247" spans="1:19" ht="192" x14ac:dyDescent="0.2">
      <c r="A247">
        <v>4107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>
        <v>0</v>
      </c>
      <c r="O247" t="s">
        <v>8269</v>
      </c>
      <c r="P247">
        <v>0</v>
      </c>
      <c r="Q247" s="11" t="s">
        <v>8324</v>
      </c>
      <c r="R247" t="s">
        <v>8327</v>
      </c>
      <c r="S247" s="16">
        <v>42511.698101851856</v>
      </c>
    </row>
    <row r="248" spans="1:19" ht="64" x14ac:dyDescent="0.2">
      <c r="A248">
        <v>4108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>
        <v>0</v>
      </c>
      <c r="O248" t="s">
        <v>8269</v>
      </c>
      <c r="P248">
        <v>0</v>
      </c>
      <c r="Q248" s="11" t="s">
        <v>8324</v>
      </c>
      <c r="R248" t="s">
        <v>8327</v>
      </c>
      <c r="S248" s="16">
        <v>42538.742893518516</v>
      </c>
    </row>
    <row r="249" spans="1:19" ht="160" x14ac:dyDescent="0.2">
      <c r="A249">
        <v>4110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>
        <v>0</v>
      </c>
      <c r="O249" t="s">
        <v>8269</v>
      </c>
      <c r="P249">
        <v>0</v>
      </c>
      <c r="Q249" s="11" t="s">
        <v>8324</v>
      </c>
      <c r="R249" t="s">
        <v>8327</v>
      </c>
      <c r="S249" s="16">
        <v>42495.722187499996</v>
      </c>
    </row>
    <row r="250" spans="1:19" ht="144" x14ac:dyDescent="0.2">
      <c r="A250">
        <v>4111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>
        <v>0</v>
      </c>
      <c r="O250" t="s">
        <v>8269</v>
      </c>
      <c r="P250">
        <v>0</v>
      </c>
      <c r="Q250" s="11" t="s">
        <v>8324</v>
      </c>
      <c r="R250" t="s">
        <v>8327</v>
      </c>
      <c r="S250" s="16">
        <v>41927.124884259261</v>
      </c>
    </row>
    <row r="251" spans="1:19" ht="208" x14ac:dyDescent="0.2">
      <c r="A251">
        <v>4112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>
        <v>0</v>
      </c>
      <c r="O251" t="s">
        <v>8269</v>
      </c>
      <c r="P251">
        <v>0</v>
      </c>
      <c r="Q251" s="11" t="s">
        <v>8324</v>
      </c>
      <c r="R251" t="s">
        <v>8327</v>
      </c>
      <c r="S251" s="16">
        <v>42730.903726851851</v>
      </c>
    </row>
  </sheetData>
  <conditionalFormatting sqref="F1:F251">
    <cfRule type="containsText" dxfId="9" priority="7" operator="containsText" text="canceled">
      <formula>NOT(ISERROR(SEARCH("canceled",F1)))</formula>
    </cfRule>
    <cfRule type="containsText" dxfId="8" priority="8" operator="containsText" text="failed">
      <formula>NOT(ISERROR(SEARCH("failed",F1)))</formula>
    </cfRule>
    <cfRule type="containsText" dxfId="7" priority="9" operator="containsText" text="successful">
      <formula>NOT(ISERROR(SEARCH("successful",F1)))</formula>
    </cfRule>
    <cfRule type="containsText" dxfId="6" priority="10" operator="containsText" text="successful">
      <formula>NOT(ISERROR(SEARCH("successful",F1)))</formula>
    </cfRule>
    <cfRule type="containsText" dxfId="5" priority="11" operator="containsText" text="successful">
      <formula>NOT(ISERROR(SEARCH("successful",F1)))</formula>
    </cfRule>
  </conditionalFormatting>
  <conditionalFormatting sqref="N1:N251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F45-8863-944D-BDF9-065B41F5C961}">
  <dimension ref="A1:C14"/>
  <sheetViews>
    <sheetView workbookViewId="0">
      <selection activeCell="F18" sqref="F18"/>
    </sheetView>
  </sheetViews>
  <sheetFormatPr baseColWidth="10" defaultRowHeight="15" x14ac:dyDescent="0.2"/>
  <cols>
    <col min="1" max="1" width="23.33203125" bestFit="1" customWidth="1"/>
    <col min="3" max="3" width="11.1640625" bestFit="1" customWidth="1"/>
  </cols>
  <sheetData>
    <row r="1" spans="1:3" ht="25" x14ac:dyDescent="0.25">
      <c r="A1" s="17"/>
      <c r="B1" t="s">
        <v>8370</v>
      </c>
      <c r="C1" t="s">
        <v>8371</v>
      </c>
    </row>
    <row r="2" spans="1:3" x14ac:dyDescent="0.2">
      <c r="A2" t="s">
        <v>8367</v>
      </c>
      <c r="B2" s="18">
        <f xml:space="preserve"> ROUND(AVERAGE('Successful US Kickstarters'!D:D), 0)</f>
        <v>5049</v>
      </c>
      <c r="C2" s="18">
        <f>AVERAGE('Failed US Kickstarters'!D:D)</f>
        <v>10554.212</v>
      </c>
    </row>
    <row r="3" spans="1:3" x14ac:dyDescent="0.2">
      <c r="A3" t="s">
        <v>8372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8373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8374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4" customHeight="1" x14ac:dyDescent="0.2">
      <c r="A6" t="s">
        <v>8375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4" customHeight="1" x14ac:dyDescent="0.2">
      <c r="A7" t="s">
        <v>8376</v>
      </c>
      <c r="B7" s="18">
        <f>B5-B6</f>
        <v>3500</v>
      </c>
      <c r="C7" s="18">
        <f>C5-C6</f>
        <v>8000</v>
      </c>
    </row>
    <row r="8" spans="1:3" ht="14" customHeight="1" x14ac:dyDescent="0.2">
      <c r="B8" s="18"/>
      <c r="C8" s="18"/>
    </row>
    <row r="9" spans="1:3" x14ac:dyDescent="0.2">
      <c r="A9" t="s">
        <v>8368</v>
      </c>
      <c r="B9">
        <f>ROUND(AVERAGE('Successful US Kickstarters'!E:E),0)</f>
        <v>5602</v>
      </c>
      <c r="C9">
        <f>ROUND(AVERAGE('Failed US Kickstarters'!E:E),0)</f>
        <v>559</v>
      </c>
    </row>
    <row r="10" spans="1:3" x14ac:dyDescent="0.2">
      <c r="A10" t="s">
        <v>8369</v>
      </c>
      <c r="B10">
        <f>ROUND(MEDIAN('Successful US Kickstarters'!E:E),0)</f>
        <v>3168</v>
      </c>
      <c r="C10">
        <f>MEDIAN('Failed US Kickstarters'!E:E)</f>
        <v>103</v>
      </c>
    </row>
    <row r="11" spans="1:3" x14ac:dyDescent="0.2">
      <c r="A11" t="s">
        <v>8377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8378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8379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8380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2E49-D25A-A746-A1EE-D6CA4AE133FE}">
  <dimension ref="A1:S413"/>
  <sheetViews>
    <sheetView topLeftCell="C1" workbookViewId="0">
      <selection activeCell="O1" sqref="O1"/>
    </sheetView>
  </sheetViews>
  <sheetFormatPr baseColWidth="10" defaultRowHeight="15" x14ac:dyDescent="0.2"/>
  <cols>
    <col min="11" max="11" width="8.33203125" bestFit="1" customWidth="1"/>
    <col min="12" max="12" width="12.332031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5" t="s">
        <v>8365</v>
      </c>
    </row>
    <row r="2" spans="1:19" ht="224" x14ac:dyDescent="0.2">
      <c r="A2">
        <v>84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>
        <v>100</v>
      </c>
      <c r="O2" t="s">
        <v>8269</v>
      </c>
      <c r="P2">
        <f>IFERROR(ROUND(E2/L2,2),0)</f>
        <v>179.28</v>
      </c>
      <c r="Q2" s="11" t="s">
        <v>8324</v>
      </c>
      <c r="R2" t="s">
        <v>8327</v>
      </c>
      <c r="S2" s="16">
        <v>41730.276747685188</v>
      </c>
    </row>
    <row r="3" spans="1:19" ht="208" x14ac:dyDescent="0.2">
      <c r="A3">
        <v>140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>
        <v>160</v>
      </c>
      <c r="O3" t="s">
        <v>8269</v>
      </c>
      <c r="P3">
        <f t="shared" ref="P3:P66" si="0">IFERROR(ROUND(E3/L3,2),0)</f>
        <v>60.3</v>
      </c>
      <c r="Q3" s="11" t="s">
        <v>8324</v>
      </c>
      <c r="R3" t="s">
        <v>8327</v>
      </c>
      <c r="S3" s="16">
        <v>41940.69158564815</v>
      </c>
    </row>
    <row r="4" spans="1:19" ht="128" x14ac:dyDescent="0.2">
      <c r="A4">
        <v>156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>
        <v>128</v>
      </c>
      <c r="O4" t="s">
        <v>8269</v>
      </c>
      <c r="P4">
        <f t="shared" si="0"/>
        <v>186.8</v>
      </c>
      <c r="Q4" s="11" t="s">
        <v>8324</v>
      </c>
      <c r="R4" t="s">
        <v>8327</v>
      </c>
      <c r="S4" s="16">
        <v>42020.700567129628</v>
      </c>
    </row>
    <row r="5" spans="1:19" ht="144" x14ac:dyDescent="0.2">
      <c r="A5">
        <v>202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>
        <v>100</v>
      </c>
      <c r="O5" t="s">
        <v>8269</v>
      </c>
      <c r="P5">
        <f t="shared" si="0"/>
        <v>550.04</v>
      </c>
      <c r="Q5" s="11" t="s">
        <v>8324</v>
      </c>
      <c r="R5" t="s">
        <v>8327</v>
      </c>
      <c r="S5" s="16">
        <v>41887.292187500003</v>
      </c>
    </row>
    <row r="6" spans="1:19" ht="192" x14ac:dyDescent="0.2">
      <c r="A6">
        <v>206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>
        <v>114</v>
      </c>
      <c r="O6" t="s">
        <v>8269</v>
      </c>
      <c r="P6">
        <f t="shared" si="0"/>
        <v>119.18</v>
      </c>
      <c r="Q6" s="11" t="s">
        <v>8324</v>
      </c>
      <c r="R6" t="s">
        <v>8327</v>
      </c>
      <c r="S6" s="16">
        <v>42480.078715277778</v>
      </c>
    </row>
    <row r="7" spans="1:19" ht="112" x14ac:dyDescent="0.2">
      <c r="A7">
        <v>230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>
        <v>101</v>
      </c>
      <c r="O7" t="s">
        <v>8269</v>
      </c>
      <c r="P7">
        <f t="shared" si="0"/>
        <v>131.13999999999999</v>
      </c>
      <c r="Q7" s="11" t="s">
        <v>8324</v>
      </c>
      <c r="R7" t="s">
        <v>8327</v>
      </c>
      <c r="S7" s="16">
        <v>42252.474351851852</v>
      </c>
    </row>
    <row r="8" spans="1:19" ht="224" x14ac:dyDescent="0.2">
      <c r="A8">
        <v>232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>
        <v>100</v>
      </c>
      <c r="O8" t="s">
        <v>8269</v>
      </c>
      <c r="P8">
        <f t="shared" si="0"/>
        <v>262.11</v>
      </c>
      <c r="Q8" s="11" t="s">
        <v>8324</v>
      </c>
      <c r="R8" t="s">
        <v>8327</v>
      </c>
      <c r="S8" s="16">
        <v>42219.665173611109</v>
      </c>
    </row>
    <row r="9" spans="1:19" ht="224" x14ac:dyDescent="0.2">
      <c r="A9">
        <v>256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>
        <v>103</v>
      </c>
      <c r="O9" t="s">
        <v>8269</v>
      </c>
      <c r="P9">
        <f t="shared" si="0"/>
        <v>134.26</v>
      </c>
      <c r="Q9" s="11" t="s">
        <v>8324</v>
      </c>
      <c r="R9" t="s">
        <v>8327</v>
      </c>
      <c r="S9" s="16">
        <v>42445.19430555556</v>
      </c>
    </row>
    <row r="10" spans="1:19" ht="192" x14ac:dyDescent="0.2">
      <c r="A10">
        <v>266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>
        <v>103</v>
      </c>
      <c r="O10" t="s">
        <v>8269</v>
      </c>
      <c r="P10">
        <f t="shared" si="0"/>
        <v>297.02999999999997</v>
      </c>
      <c r="Q10" s="11" t="s">
        <v>8324</v>
      </c>
      <c r="R10" t="s">
        <v>8327</v>
      </c>
      <c r="S10" s="16">
        <v>41884.617314814815</v>
      </c>
    </row>
    <row r="11" spans="1:19" ht="208" x14ac:dyDescent="0.2">
      <c r="A11">
        <v>271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>
        <v>102</v>
      </c>
      <c r="O11" t="s">
        <v>8269</v>
      </c>
      <c r="P11">
        <f t="shared" si="0"/>
        <v>141.71</v>
      </c>
      <c r="Q11" s="11" t="s">
        <v>8324</v>
      </c>
      <c r="R11" t="s">
        <v>8327</v>
      </c>
      <c r="S11" s="16">
        <v>42697.850844907407</v>
      </c>
    </row>
    <row r="12" spans="1:19" ht="224" x14ac:dyDescent="0.2">
      <c r="A12">
        <v>307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>
        <v>120</v>
      </c>
      <c r="O12" t="s">
        <v>8269</v>
      </c>
      <c r="P12">
        <f t="shared" si="0"/>
        <v>85.53</v>
      </c>
      <c r="Q12" s="11" t="s">
        <v>8324</v>
      </c>
      <c r="R12" t="s">
        <v>8327</v>
      </c>
      <c r="S12" s="16">
        <v>41834.586574074077</v>
      </c>
    </row>
    <row r="13" spans="1:19" ht="208" x14ac:dyDescent="0.2">
      <c r="A13">
        <v>336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>
        <v>102</v>
      </c>
      <c r="O13" t="s">
        <v>8269</v>
      </c>
      <c r="P13">
        <f t="shared" si="0"/>
        <v>119.19</v>
      </c>
      <c r="Q13" s="11" t="s">
        <v>8324</v>
      </c>
      <c r="R13" t="s">
        <v>8327</v>
      </c>
      <c r="S13" s="16">
        <v>41918.742175925923</v>
      </c>
    </row>
    <row r="14" spans="1:19" ht="192" x14ac:dyDescent="0.2">
      <c r="A14">
        <v>347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>
        <v>106</v>
      </c>
      <c r="O14" t="s">
        <v>8269</v>
      </c>
      <c r="P14">
        <f t="shared" si="0"/>
        <v>251.74</v>
      </c>
      <c r="Q14" s="11" t="s">
        <v>8324</v>
      </c>
      <c r="R14" t="s">
        <v>8327</v>
      </c>
      <c r="S14" s="16">
        <v>42614.760937500003</v>
      </c>
    </row>
    <row r="15" spans="1:19" ht="208" x14ac:dyDescent="0.2">
      <c r="A15">
        <v>356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>
        <v>118</v>
      </c>
      <c r="O15" t="s">
        <v>8269</v>
      </c>
      <c r="P15">
        <f t="shared" si="0"/>
        <v>110.35</v>
      </c>
      <c r="Q15" s="11" t="s">
        <v>8324</v>
      </c>
      <c r="R15" t="s">
        <v>8327</v>
      </c>
      <c r="S15" s="16">
        <v>41909.969386574077</v>
      </c>
    </row>
    <row r="16" spans="1:19" ht="192" x14ac:dyDescent="0.2">
      <c r="A16">
        <v>374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>
        <v>110</v>
      </c>
      <c r="O16" t="s">
        <v>8269</v>
      </c>
      <c r="P16">
        <f t="shared" si="0"/>
        <v>92.04</v>
      </c>
      <c r="Q16" s="11" t="s">
        <v>8324</v>
      </c>
      <c r="R16" t="s">
        <v>8327</v>
      </c>
      <c r="S16" s="16">
        <v>42461.747199074074</v>
      </c>
    </row>
    <row r="17" spans="1:19" ht="160" x14ac:dyDescent="0.2">
      <c r="A17">
        <v>375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>
        <v>104</v>
      </c>
      <c r="O17" t="s">
        <v>8269</v>
      </c>
      <c r="P17">
        <f t="shared" si="0"/>
        <v>81.13</v>
      </c>
      <c r="Q17" s="11" t="s">
        <v>8324</v>
      </c>
      <c r="R17" t="s">
        <v>8327</v>
      </c>
      <c r="S17" s="16">
        <v>42135.60020833333</v>
      </c>
    </row>
    <row r="18" spans="1:19" ht="160" x14ac:dyDescent="0.2">
      <c r="A18">
        <v>384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>
        <v>108</v>
      </c>
      <c r="O18" t="s">
        <v>8269</v>
      </c>
      <c r="P18">
        <f t="shared" si="0"/>
        <v>106.8</v>
      </c>
      <c r="Q18" s="11" t="s">
        <v>8324</v>
      </c>
      <c r="R18" t="s">
        <v>8327</v>
      </c>
      <c r="S18" s="16">
        <v>41933.291643518518</v>
      </c>
    </row>
    <row r="19" spans="1:19" ht="128" x14ac:dyDescent="0.2">
      <c r="A19">
        <v>406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>
        <v>102</v>
      </c>
      <c r="O19" t="s">
        <v>8269</v>
      </c>
      <c r="P19">
        <f t="shared" si="0"/>
        <v>177.09</v>
      </c>
      <c r="Q19" s="11" t="s">
        <v>8324</v>
      </c>
      <c r="R19" t="s">
        <v>8327</v>
      </c>
      <c r="S19" s="16">
        <v>42602.576712962968</v>
      </c>
    </row>
    <row r="20" spans="1:19" ht="240" x14ac:dyDescent="0.2">
      <c r="A20">
        <v>412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>
        <v>101</v>
      </c>
      <c r="O20" t="s">
        <v>8269</v>
      </c>
      <c r="P20">
        <f t="shared" si="0"/>
        <v>182.91</v>
      </c>
      <c r="Q20" s="11" t="s">
        <v>8324</v>
      </c>
      <c r="R20" t="s">
        <v>8327</v>
      </c>
      <c r="S20" s="16">
        <v>42702.917048611111</v>
      </c>
    </row>
    <row r="21" spans="1:19" ht="144" x14ac:dyDescent="0.2">
      <c r="A21">
        <v>416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>
        <v>100</v>
      </c>
      <c r="O21" t="s">
        <v>8269</v>
      </c>
      <c r="P21">
        <f t="shared" si="0"/>
        <v>168.25</v>
      </c>
      <c r="Q21" s="11" t="s">
        <v>8324</v>
      </c>
      <c r="R21" t="s">
        <v>8327</v>
      </c>
      <c r="S21" s="16">
        <v>42050.983182870375</v>
      </c>
    </row>
    <row r="22" spans="1:19" ht="208" x14ac:dyDescent="0.2">
      <c r="A22">
        <v>454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>
        <v>116</v>
      </c>
      <c r="O22" t="s">
        <v>8269</v>
      </c>
      <c r="P22">
        <f t="shared" si="0"/>
        <v>71.489999999999995</v>
      </c>
      <c r="Q22" s="11" t="s">
        <v>8324</v>
      </c>
      <c r="R22" t="s">
        <v>8327</v>
      </c>
      <c r="S22" s="16">
        <v>41835.666354166664</v>
      </c>
    </row>
    <row r="23" spans="1:19" ht="192" x14ac:dyDescent="0.2">
      <c r="A23">
        <v>474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>
        <v>110</v>
      </c>
      <c r="O23" t="s">
        <v>8269</v>
      </c>
      <c r="P23">
        <f t="shared" si="0"/>
        <v>99.79</v>
      </c>
      <c r="Q23" s="11" t="s">
        <v>8324</v>
      </c>
      <c r="R23" t="s">
        <v>8327</v>
      </c>
      <c r="S23" s="16">
        <v>42290.61855324074</v>
      </c>
    </row>
    <row r="24" spans="1:19" ht="192" x14ac:dyDescent="0.2">
      <c r="A24">
        <v>492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>
        <v>101</v>
      </c>
      <c r="O24" t="s">
        <v>8269</v>
      </c>
      <c r="P24">
        <f t="shared" si="0"/>
        <v>54.91</v>
      </c>
      <c r="Q24" s="11" t="s">
        <v>8324</v>
      </c>
      <c r="R24" t="s">
        <v>8327</v>
      </c>
      <c r="S24" s="16">
        <v>42400.704537037032</v>
      </c>
    </row>
    <row r="25" spans="1:19" ht="192" x14ac:dyDescent="0.2">
      <c r="A25">
        <v>495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>
        <v>105</v>
      </c>
      <c r="O25" t="s">
        <v>8269</v>
      </c>
      <c r="P25">
        <f t="shared" si="0"/>
        <v>89.59</v>
      </c>
      <c r="Q25" s="11" t="s">
        <v>8324</v>
      </c>
      <c r="R25" t="s">
        <v>8327</v>
      </c>
      <c r="S25" s="16">
        <v>42696.624444444446</v>
      </c>
    </row>
    <row r="26" spans="1:19" ht="208" x14ac:dyDescent="0.2">
      <c r="A26">
        <v>504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>
        <v>104</v>
      </c>
      <c r="O26" t="s">
        <v>8269</v>
      </c>
      <c r="P26">
        <f t="shared" si="0"/>
        <v>199.17</v>
      </c>
      <c r="Q26" s="11" t="s">
        <v>8324</v>
      </c>
      <c r="R26" t="s">
        <v>8327</v>
      </c>
      <c r="S26" s="16">
        <v>42265.022824074069</v>
      </c>
    </row>
    <row r="27" spans="1:19" ht="208" x14ac:dyDescent="0.2">
      <c r="A27">
        <v>507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>
        <v>103</v>
      </c>
      <c r="O27" t="s">
        <v>8269</v>
      </c>
      <c r="P27">
        <f t="shared" si="0"/>
        <v>85.53</v>
      </c>
      <c r="Q27" s="11" t="s">
        <v>8324</v>
      </c>
      <c r="R27" t="s">
        <v>8327</v>
      </c>
      <c r="S27" s="16">
        <v>42522.347812499997</v>
      </c>
    </row>
    <row r="28" spans="1:19" ht="176" x14ac:dyDescent="0.2">
      <c r="A28">
        <v>508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>
        <v>154</v>
      </c>
      <c r="O28" t="s">
        <v>8269</v>
      </c>
      <c r="P28">
        <f t="shared" si="0"/>
        <v>106.5</v>
      </c>
      <c r="Q28" s="11" t="s">
        <v>8324</v>
      </c>
      <c r="R28" t="s">
        <v>8327</v>
      </c>
      <c r="S28" s="16">
        <v>42284.500104166669</v>
      </c>
    </row>
    <row r="29" spans="1:19" ht="208" x14ac:dyDescent="0.2">
      <c r="A29">
        <v>511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>
        <v>102</v>
      </c>
      <c r="O29" t="s">
        <v>8269</v>
      </c>
      <c r="P29">
        <f t="shared" si="0"/>
        <v>127.79</v>
      </c>
      <c r="Q29" s="11" t="s">
        <v>8324</v>
      </c>
      <c r="R29" t="s">
        <v>8327</v>
      </c>
      <c r="S29" s="16">
        <v>42292.701053240744</v>
      </c>
    </row>
    <row r="30" spans="1:19" ht="112" x14ac:dyDescent="0.2">
      <c r="A30">
        <v>512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>
        <v>102</v>
      </c>
      <c r="O30" t="s">
        <v>8269</v>
      </c>
      <c r="P30">
        <f t="shared" si="0"/>
        <v>136.85</v>
      </c>
      <c r="Q30" s="11" t="s">
        <v>8324</v>
      </c>
      <c r="R30" t="s">
        <v>8327</v>
      </c>
      <c r="S30" s="16">
        <v>42769.574999999997</v>
      </c>
    </row>
    <row r="31" spans="1:19" ht="208" x14ac:dyDescent="0.2">
      <c r="A31">
        <v>514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>
        <v>102</v>
      </c>
      <c r="O31" t="s">
        <v>8269</v>
      </c>
      <c r="P31">
        <f t="shared" si="0"/>
        <v>53.18</v>
      </c>
      <c r="Q31" s="11" t="s">
        <v>8324</v>
      </c>
      <c r="R31" t="s">
        <v>8327</v>
      </c>
      <c r="S31" s="16">
        <v>42172.757638888885</v>
      </c>
    </row>
    <row r="32" spans="1:19" ht="208" x14ac:dyDescent="0.2">
      <c r="A32">
        <v>518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>
        <v>102</v>
      </c>
      <c r="O32" t="s">
        <v>8269</v>
      </c>
      <c r="P32">
        <f t="shared" si="0"/>
        <v>125.12</v>
      </c>
      <c r="Q32" s="11" t="s">
        <v>8324</v>
      </c>
      <c r="R32" t="s">
        <v>8327</v>
      </c>
      <c r="S32" s="16">
        <v>42567.840069444443</v>
      </c>
    </row>
    <row r="33" spans="1:19" ht="96" x14ac:dyDescent="0.2">
      <c r="A33">
        <v>523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>
        <v>101</v>
      </c>
      <c r="O33" t="s">
        <v>8269</v>
      </c>
      <c r="P33">
        <f t="shared" si="0"/>
        <v>256.37</v>
      </c>
      <c r="Q33" s="11" t="s">
        <v>8324</v>
      </c>
      <c r="R33" t="s">
        <v>8327</v>
      </c>
      <c r="S33" s="16">
        <v>42772.833379629628</v>
      </c>
    </row>
    <row r="34" spans="1:19" ht="224" x14ac:dyDescent="0.2">
      <c r="A34">
        <v>524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>
        <v>302</v>
      </c>
      <c r="O34" t="s">
        <v>8269</v>
      </c>
      <c r="P34">
        <f t="shared" si="0"/>
        <v>252.02</v>
      </c>
      <c r="Q34" s="11" t="s">
        <v>8324</v>
      </c>
      <c r="R34" t="s">
        <v>8327</v>
      </c>
      <c r="S34" s="16">
        <v>42473.794710648144</v>
      </c>
    </row>
    <row r="35" spans="1:19" ht="192" x14ac:dyDescent="0.2">
      <c r="A35">
        <v>532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>
        <v>111</v>
      </c>
      <c r="O35" t="s">
        <v>8269</v>
      </c>
      <c r="P35">
        <f t="shared" si="0"/>
        <v>200.69</v>
      </c>
      <c r="Q35" s="11" t="s">
        <v>8324</v>
      </c>
      <c r="R35" t="s">
        <v>8327</v>
      </c>
      <c r="S35" s="16">
        <v>41775.753761574073</v>
      </c>
    </row>
    <row r="36" spans="1:19" ht="160" x14ac:dyDescent="0.2">
      <c r="A36">
        <v>572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>
        <v>128</v>
      </c>
      <c r="O36" t="s">
        <v>8269</v>
      </c>
      <c r="P36">
        <f t="shared" si="0"/>
        <v>72.760000000000005</v>
      </c>
      <c r="Q36" s="11" t="s">
        <v>8324</v>
      </c>
      <c r="R36" t="s">
        <v>8327</v>
      </c>
      <c r="S36" s="16">
        <v>42144.573807870373</v>
      </c>
    </row>
    <row r="37" spans="1:19" ht="208" x14ac:dyDescent="0.2">
      <c r="A37">
        <v>574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>
        <v>128</v>
      </c>
      <c r="O37" t="s">
        <v>8269</v>
      </c>
      <c r="P37">
        <f t="shared" si="0"/>
        <v>90.74</v>
      </c>
      <c r="Q37" s="11" t="s">
        <v>8324</v>
      </c>
      <c r="R37" t="s">
        <v>8327</v>
      </c>
      <c r="S37" s="16">
        <v>42158.065694444449</v>
      </c>
    </row>
    <row r="38" spans="1:19" ht="112" x14ac:dyDescent="0.2">
      <c r="A38">
        <v>577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>
        <v>127</v>
      </c>
      <c r="O38" t="s">
        <v>8269</v>
      </c>
      <c r="P38">
        <f t="shared" si="0"/>
        <v>69.569999999999993</v>
      </c>
      <c r="Q38" s="11" t="s">
        <v>8324</v>
      </c>
      <c r="R38" t="s">
        <v>8327</v>
      </c>
      <c r="S38" s="16">
        <v>41871.755694444444</v>
      </c>
    </row>
    <row r="39" spans="1:19" ht="128" x14ac:dyDescent="0.2">
      <c r="A39">
        <v>580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>
        <v>103</v>
      </c>
      <c r="O39" t="s">
        <v>8269</v>
      </c>
      <c r="P39">
        <f t="shared" si="0"/>
        <v>93.81</v>
      </c>
      <c r="Q39" s="11" t="s">
        <v>8324</v>
      </c>
      <c r="R39" t="s">
        <v>8327</v>
      </c>
      <c r="S39" s="16">
        <v>41964.315532407403</v>
      </c>
    </row>
    <row r="40" spans="1:19" ht="144" x14ac:dyDescent="0.2">
      <c r="A40">
        <v>588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>
        <v>103</v>
      </c>
      <c r="O40" t="s">
        <v>8269</v>
      </c>
      <c r="P40">
        <f t="shared" si="0"/>
        <v>62.05</v>
      </c>
      <c r="Q40" s="11" t="s">
        <v>8324</v>
      </c>
      <c r="R40" t="s">
        <v>8327</v>
      </c>
      <c r="S40" s="16">
        <v>41802.574282407404</v>
      </c>
    </row>
    <row r="41" spans="1:19" ht="208" x14ac:dyDescent="0.2">
      <c r="A41">
        <v>589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>
        <v>123</v>
      </c>
      <c r="O41" t="s">
        <v>8269</v>
      </c>
      <c r="P41">
        <f t="shared" si="0"/>
        <v>71.239999999999995</v>
      </c>
      <c r="Q41" s="11" t="s">
        <v>8324</v>
      </c>
      <c r="R41" t="s">
        <v>8327</v>
      </c>
      <c r="S41" s="16">
        <v>42473.007037037038</v>
      </c>
    </row>
    <row r="42" spans="1:19" ht="160" x14ac:dyDescent="0.2">
      <c r="A42">
        <v>594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>
        <v>122</v>
      </c>
      <c r="O42" t="s">
        <v>8269</v>
      </c>
      <c r="P42">
        <f t="shared" si="0"/>
        <v>716.35</v>
      </c>
      <c r="Q42" s="11" t="s">
        <v>8324</v>
      </c>
      <c r="R42" t="s">
        <v>8327</v>
      </c>
      <c r="S42" s="16">
        <v>42605.765381944439</v>
      </c>
    </row>
    <row r="43" spans="1:19" ht="112" x14ac:dyDescent="0.2">
      <c r="A43">
        <v>599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>
        <v>101</v>
      </c>
      <c r="O43" t="s">
        <v>8269</v>
      </c>
      <c r="P43">
        <f t="shared" si="0"/>
        <v>60.48</v>
      </c>
      <c r="Q43" s="11" t="s">
        <v>8324</v>
      </c>
      <c r="R43" t="s">
        <v>8327</v>
      </c>
      <c r="S43" s="16">
        <v>42068.888391203705</v>
      </c>
    </row>
    <row r="44" spans="1:19" ht="192" x14ac:dyDescent="0.2">
      <c r="A44">
        <v>607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>
        <v>100</v>
      </c>
      <c r="O44" t="s">
        <v>8269</v>
      </c>
      <c r="P44">
        <f t="shared" si="0"/>
        <v>1000</v>
      </c>
      <c r="Q44" s="11" t="s">
        <v>8324</v>
      </c>
      <c r="R44" t="s">
        <v>8327</v>
      </c>
      <c r="S44" s="16">
        <v>41850.400937500002</v>
      </c>
    </row>
    <row r="45" spans="1:19" ht="192" x14ac:dyDescent="0.2">
      <c r="A45">
        <v>616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>
        <v>100</v>
      </c>
      <c r="O45" t="s">
        <v>8269</v>
      </c>
      <c r="P45">
        <f t="shared" si="0"/>
        <v>93.98</v>
      </c>
      <c r="Q45" s="11" t="s">
        <v>8324</v>
      </c>
      <c r="R45" t="s">
        <v>8327</v>
      </c>
      <c r="S45" s="16">
        <v>41826.871238425927</v>
      </c>
    </row>
    <row r="46" spans="1:19" ht="224" x14ac:dyDescent="0.2">
      <c r="A46">
        <v>629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>
        <v>154</v>
      </c>
      <c r="O46" t="s">
        <v>8269</v>
      </c>
      <c r="P46">
        <f t="shared" si="0"/>
        <v>110.87</v>
      </c>
      <c r="Q46" s="11" t="s">
        <v>8324</v>
      </c>
      <c r="R46" t="s">
        <v>8327</v>
      </c>
      <c r="S46" s="16">
        <v>42134.172071759262</v>
      </c>
    </row>
    <row r="47" spans="1:19" ht="192" x14ac:dyDescent="0.2">
      <c r="A47">
        <v>633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>
        <v>115</v>
      </c>
      <c r="O47" t="s">
        <v>8269</v>
      </c>
      <c r="P47">
        <f t="shared" si="0"/>
        <v>184.68</v>
      </c>
      <c r="Q47" s="11" t="s">
        <v>8324</v>
      </c>
      <c r="R47" t="s">
        <v>8327</v>
      </c>
      <c r="S47" s="16">
        <v>42494.563449074078</v>
      </c>
    </row>
    <row r="48" spans="1:19" ht="208" x14ac:dyDescent="0.2">
      <c r="A48">
        <v>638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>
        <v>114</v>
      </c>
      <c r="O48" t="s">
        <v>8269</v>
      </c>
      <c r="P48">
        <f t="shared" si="0"/>
        <v>88.77</v>
      </c>
      <c r="Q48" s="11" t="s">
        <v>8324</v>
      </c>
      <c r="R48" t="s">
        <v>8327</v>
      </c>
      <c r="S48" s="16">
        <v>42233.738564814819</v>
      </c>
    </row>
    <row r="49" spans="1:19" ht="208" x14ac:dyDescent="0.2">
      <c r="A49">
        <v>641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>
        <v>119</v>
      </c>
      <c r="O49" t="s">
        <v>8269</v>
      </c>
      <c r="P49">
        <f t="shared" si="0"/>
        <v>50.16</v>
      </c>
      <c r="Q49" s="11" t="s">
        <v>8324</v>
      </c>
      <c r="R49" t="s">
        <v>8327</v>
      </c>
      <c r="S49" s="16">
        <v>41778.637245370373</v>
      </c>
    </row>
    <row r="50" spans="1:19" ht="192" x14ac:dyDescent="0.2">
      <c r="A50">
        <v>650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>
        <v>111</v>
      </c>
      <c r="O50" t="s">
        <v>8269</v>
      </c>
      <c r="P50">
        <f t="shared" si="0"/>
        <v>57.63</v>
      </c>
      <c r="Q50" s="11" t="s">
        <v>8324</v>
      </c>
      <c r="R50" t="s">
        <v>8327</v>
      </c>
      <c r="S50" s="16">
        <v>42230.472222222219</v>
      </c>
    </row>
    <row r="51" spans="1:19" ht="208" x14ac:dyDescent="0.2">
      <c r="A51">
        <v>655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>
        <v>105</v>
      </c>
      <c r="O51" t="s">
        <v>8269</v>
      </c>
      <c r="P51">
        <f t="shared" si="0"/>
        <v>56.07</v>
      </c>
      <c r="Q51" s="11" t="s">
        <v>8324</v>
      </c>
      <c r="R51" t="s">
        <v>8327</v>
      </c>
      <c r="S51" s="16">
        <v>42037.938206018516</v>
      </c>
    </row>
    <row r="52" spans="1:19" ht="208" x14ac:dyDescent="0.2">
      <c r="A52">
        <v>669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>
        <v>107</v>
      </c>
      <c r="O52" t="s">
        <v>8269</v>
      </c>
      <c r="P52">
        <f t="shared" si="0"/>
        <v>109.03</v>
      </c>
      <c r="Q52" s="11" t="s">
        <v>8324</v>
      </c>
      <c r="R52" t="s">
        <v>8327</v>
      </c>
      <c r="S52" s="16">
        <v>42157.470185185186</v>
      </c>
    </row>
    <row r="53" spans="1:19" ht="192" x14ac:dyDescent="0.2">
      <c r="A53">
        <v>675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>
        <v>106</v>
      </c>
      <c r="O53" t="s">
        <v>8269</v>
      </c>
      <c r="P53">
        <f t="shared" si="0"/>
        <v>103.95</v>
      </c>
      <c r="Q53" s="11" t="s">
        <v>8324</v>
      </c>
      <c r="R53" t="s">
        <v>8327</v>
      </c>
      <c r="S53" s="16">
        <v>42250.598217592589</v>
      </c>
    </row>
    <row r="54" spans="1:19" ht="192" x14ac:dyDescent="0.2">
      <c r="A54">
        <v>678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>
        <v>106</v>
      </c>
      <c r="O54" t="s">
        <v>8269</v>
      </c>
      <c r="P54">
        <f t="shared" si="0"/>
        <v>62.83</v>
      </c>
      <c r="Q54" s="11" t="s">
        <v>8324</v>
      </c>
      <c r="R54" t="s">
        <v>8327</v>
      </c>
      <c r="S54" s="16">
        <v>41800.380428240744</v>
      </c>
    </row>
    <row r="55" spans="1:19" ht="160" x14ac:dyDescent="0.2">
      <c r="A55">
        <v>683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>
        <v>104</v>
      </c>
      <c r="O55" t="s">
        <v>8269</v>
      </c>
      <c r="P55">
        <f t="shared" si="0"/>
        <v>145</v>
      </c>
      <c r="Q55" s="11" t="s">
        <v>8324</v>
      </c>
      <c r="R55" t="s">
        <v>8327</v>
      </c>
      <c r="S55" s="16">
        <v>42491.92288194444</v>
      </c>
    </row>
    <row r="56" spans="1:19" ht="224" x14ac:dyDescent="0.2">
      <c r="A56">
        <v>693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>
        <v>103</v>
      </c>
      <c r="O56" t="s">
        <v>8269</v>
      </c>
      <c r="P56">
        <f t="shared" si="0"/>
        <v>139.19</v>
      </c>
      <c r="Q56" s="11" t="s">
        <v>8324</v>
      </c>
      <c r="R56" t="s">
        <v>8327</v>
      </c>
      <c r="S56" s="16">
        <v>41878.878379629627</v>
      </c>
    </row>
    <row r="57" spans="1:19" ht="192" x14ac:dyDescent="0.2">
      <c r="A57">
        <v>694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>
        <v>103</v>
      </c>
      <c r="O57" t="s">
        <v>8269</v>
      </c>
      <c r="P57">
        <f t="shared" si="0"/>
        <v>63.57</v>
      </c>
      <c r="Q57" s="11" t="s">
        <v>8324</v>
      </c>
      <c r="R57" t="s">
        <v>8327</v>
      </c>
      <c r="S57" s="16">
        <v>41932.311099537037</v>
      </c>
    </row>
    <row r="58" spans="1:19" ht="224" x14ac:dyDescent="0.2">
      <c r="A58">
        <v>699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>
        <v>102</v>
      </c>
      <c r="O58" t="s">
        <v>8269</v>
      </c>
      <c r="P58">
        <f t="shared" si="0"/>
        <v>105.52</v>
      </c>
      <c r="Q58" s="11" t="s">
        <v>8324</v>
      </c>
      <c r="R58" t="s">
        <v>8327</v>
      </c>
      <c r="S58" s="16">
        <v>42118.556331018524</v>
      </c>
    </row>
    <row r="59" spans="1:19" ht="192" x14ac:dyDescent="0.2">
      <c r="A59">
        <v>704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>
        <v>102</v>
      </c>
      <c r="O59" t="s">
        <v>8269</v>
      </c>
      <c r="P59">
        <f t="shared" si="0"/>
        <v>141.29</v>
      </c>
      <c r="Q59" s="11" t="s">
        <v>8324</v>
      </c>
      <c r="R59" t="s">
        <v>8327</v>
      </c>
      <c r="S59" s="16">
        <v>42239.957962962959</v>
      </c>
    </row>
    <row r="60" spans="1:19" ht="192" x14ac:dyDescent="0.2">
      <c r="A60">
        <v>705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>
        <v>102</v>
      </c>
      <c r="O60" t="s">
        <v>8269</v>
      </c>
      <c r="P60">
        <f t="shared" si="0"/>
        <v>137.24</v>
      </c>
      <c r="Q60" s="11" t="s">
        <v>8324</v>
      </c>
      <c r="R60" t="s">
        <v>8327</v>
      </c>
      <c r="S60" s="16">
        <v>41880.76357638889</v>
      </c>
    </row>
    <row r="61" spans="1:19" ht="208" x14ac:dyDescent="0.2">
      <c r="A61">
        <v>707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>
        <v>101</v>
      </c>
      <c r="O61" t="s">
        <v>8269</v>
      </c>
      <c r="P61">
        <f t="shared" si="0"/>
        <v>99.34</v>
      </c>
      <c r="Q61" s="11" t="s">
        <v>8324</v>
      </c>
      <c r="R61" t="s">
        <v>8327</v>
      </c>
      <c r="S61" s="16">
        <v>42561.783877314811</v>
      </c>
    </row>
    <row r="62" spans="1:19" ht="208" x14ac:dyDescent="0.2">
      <c r="A62">
        <v>709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>
        <v>101</v>
      </c>
      <c r="O62" t="s">
        <v>8269</v>
      </c>
      <c r="P62">
        <f t="shared" si="0"/>
        <v>103.21</v>
      </c>
      <c r="Q62" s="11" t="s">
        <v>8324</v>
      </c>
      <c r="R62" t="s">
        <v>8327</v>
      </c>
      <c r="S62" s="16">
        <v>42037.791238425925</v>
      </c>
    </row>
    <row r="63" spans="1:19" ht="208" x14ac:dyDescent="0.2">
      <c r="A63">
        <v>713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>
        <v>101</v>
      </c>
      <c r="O63" t="s">
        <v>8269</v>
      </c>
      <c r="P63">
        <f t="shared" si="0"/>
        <v>63.83</v>
      </c>
      <c r="Q63" s="11" t="s">
        <v>8324</v>
      </c>
      <c r="R63" t="s">
        <v>8327</v>
      </c>
      <c r="S63" s="16">
        <v>42753.205625000002</v>
      </c>
    </row>
    <row r="64" spans="1:19" ht="176" x14ac:dyDescent="0.2">
      <c r="A64">
        <v>717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>
        <v>336</v>
      </c>
      <c r="O64" t="s">
        <v>8269</v>
      </c>
      <c r="P64">
        <f t="shared" si="0"/>
        <v>41.77</v>
      </c>
      <c r="Q64" s="11" t="s">
        <v>8324</v>
      </c>
      <c r="R64" t="s">
        <v>8327</v>
      </c>
      <c r="S64" s="16">
        <v>40633.154363425929</v>
      </c>
    </row>
    <row r="65" spans="1:19" ht="224" x14ac:dyDescent="0.2">
      <c r="A65">
        <v>718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>
        <v>101</v>
      </c>
      <c r="O65" t="s">
        <v>8269</v>
      </c>
      <c r="P65">
        <f t="shared" si="0"/>
        <v>145.87</v>
      </c>
      <c r="Q65" s="11" t="s">
        <v>8324</v>
      </c>
      <c r="R65" t="s">
        <v>8327</v>
      </c>
      <c r="S65" s="16">
        <v>42626.7503125</v>
      </c>
    </row>
    <row r="66" spans="1:19" ht="224" x14ac:dyDescent="0.2">
      <c r="A66">
        <v>722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>
        <v>100</v>
      </c>
      <c r="O66" t="s">
        <v>8269</v>
      </c>
      <c r="P66">
        <f t="shared" si="0"/>
        <v>118.13</v>
      </c>
      <c r="Q66" s="11" t="s">
        <v>8324</v>
      </c>
      <c r="R66" t="s">
        <v>8327</v>
      </c>
      <c r="S66" s="16">
        <v>41834.953865740739</v>
      </c>
    </row>
    <row r="67" spans="1:19" ht="160" x14ac:dyDescent="0.2">
      <c r="A67">
        <v>723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>
        <v>100</v>
      </c>
      <c r="O67" t="s">
        <v>8269</v>
      </c>
      <c r="P67">
        <f t="shared" ref="P67:P130" si="1">IFERROR(ROUND(E67/L67,2),0)</f>
        <v>110.23</v>
      </c>
      <c r="Q67" s="11" t="s">
        <v>8324</v>
      </c>
      <c r="R67" t="s">
        <v>8327</v>
      </c>
      <c r="S67" s="16">
        <v>41791.492777777778</v>
      </c>
    </row>
    <row r="68" spans="1:19" ht="224" x14ac:dyDescent="0.2">
      <c r="A68">
        <v>733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>
        <v>115</v>
      </c>
      <c r="O68" t="s">
        <v>8269</v>
      </c>
      <c r="P68">
        <f t="shared" si="1"/>
        <v>58.69</v>
      </c>
      <c r="Q68" s="11" t="s">
        <v>8324</v>
      </c>
      <c r="R68" t="s">
        <v>8327</v>
      </c>
      <c r="S68" s="16">
        <v>41893.324884259258</v>
      </c>
    </row>
    <row r="69" spans="1:19" ht="128" x14ac:dyDescent="0.2">
      <c r="A69">
        <v>739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>
        <v>100</v>
      </c>
      <c r="O69" t="s">
        <v>8269</v>
      </c>
      <c r="P69">
        <f t="shared" si="1"/>
        <v>134.15</v>
      </c>
      <c r="Q69" s="11" t="s">
        <v>8324</v>
      </c>
      <c r="R69" t="s">
        <v>8327</v>
      </c>
      <c r="S69" s="16">
        <v>41776.063136574077</v>
      </c>
    </row>
    <row r="70" spans="1:19" ht="192" x14ac:dyDescent="0.2">
      <c r="A70">
        <v>775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>
        <v>175</v>
      </c>
      <c r="O70" t="s">
        <v>8269</v>
      </c>
      <c r="P70">
        <f t="shared" si="1"/>
        <v>264.85000000000002</v>
      </c>
      <c r="Q70" s="11" t="s">
        <v>8324</v>
      </c>
      <c r="R70" t="s">
        <v>8327</v>
      </c>
      <c r="S70" s="16">
        <v>42341.818379629629</v>
      </c>
    </row>
    <row r="71" spans="1:19" ht="160" x14ac:dyDescent="0.2">
      <c r="A71">
        <v>803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>
        <v>104</v>
      </c>
      <c r="O71" t="s">
        <v>8269</v>
      </c>
      <c r="P71">
        <f t="shared" si="1"/>
        <v>177.62</v>
      </c>
      <c r="Q71" s="11" t="s">
        <v>8324</v>
      </c>
      <c r="R71" t="s">
        <v>8327</v>
      </c>
      <c r="S71" s="16">
        <v>42549.665717592594</v>
      </c>
    </row>
    <row r="72" spans="1:19" ht="112" x14ac:dyDescent="0.2">
      <c r="A72">
        <v>811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>
        <v>103</v>
      </c>
      <c r="O72" t="s">
        <v>8269</v>
      </c>
      <c r="P72">
        <f t="shared" si="1"/>
        <v>100.5</v>
      </c>
      <c r="Q72" s="11" t="s">
        <v>8324</v>
      </c>
      <c r="R72" t="s">
        <v>8327</v>
      </c>
      <c r="S72" s="16">
        <v>41591.737974537034</v>
      </c>
    </row>
    <row r="73" spans="1:19" ht="208" x14ac:dyDescent="0.2">
      <c r="A73">
        <v>813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>
        <v>103</v>
      </c>
      <c r="O73" t="s">
        <v>8269</v>
      </c>
      <c r="P73">
        <f t="shared" si="1"/>
        <v>115.87</v>
      </c>
      <c r="Q73" s="11" t="s">
        <v>8324</v>
      </c>
      <c r="R73" t="s">
        <v>8327</v>
      </c>
      <c r="S73" s="16">
        <v>42262.096782407403</v>
      </c>
    </row>
    <row r="74" spans="1:19" ht="80" x14ac:dyDescent="0.2">
      <c r="A74">
        <v>817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>
        <v>109</v>
      </c>
      <c r="O74" t="s">
        <v>8269</v>
      </c>
      <c r="P74">
        <f t="shared" si="1"/>
        <v>151.97999999999999</v>
      </c>
      <c r="Q74" s="11" t="s">
        <v>8324</v>
      </c>
      <c r="R74" t="s">
        <v>8327</v>
      </c>
      <c r="S74" s="16">
        <v>42576.697569444441</v>
      </c>
    </row>
    <row r="75" spans="1:19" ht="208" x14ac:dyDescent="0.2">
      <c r="A75">
        <v>827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>
        <v>101</v>
      </c>
      <c r="O75" t="s">
        <v>8269</v>
      </c>
      <c r="P75">
        <f t="shared" si="1"/>
        <v>142.28</v>
      </c>
      <c r="Q75" s="11" t="s">
        <v>8324</v>
      </c>
      <c r="R75" t="s">
        <v>8327</v>
      </c>
      <c r="S75" s="16">
        <v>42041.714178240742</v>
      </c>
    </row>
    <row r="76" spans="1:19" ht="224" x14ac:dyDescent="0.2">
      <c r="A76">
        <v>844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>
        <v>100</v>
      </c>
      <c r="O76" t="s">
        <v>8269</v>
      </c>
      <c r="P76">
        <f t="shared" si="1"/>
        <v>70.88</v>
      </c>
      <c r="Q76" s="11" t="s">
        <v>8324</v>
      </c>
      <c r="R76" t="s">
        <v>8327</v>
      </c>
      <c r="S76" s="16">
        <v>41941.683865740742</v>
      </c>
    </row>
    <row r="77" spans="1:19" ht="240" x14ac:dyDescent="0.2">
      <c r="A77">
        <v>846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>
        <v>100</v>
      </c>
      <c r="O77" t="s">
        <v>8269</v>
      </c>
      <c r="P77">
        <f t="shared" si="1"/>
        <v>421.11</v>
      </c>
      <c r="Q77" s="11" t="s">
        <v>8324</v>
      </c>
      <c r="R77" t="s">
        <v>8327</v>
      </c>
      <c r="S77" s="16">
        <v>42059.701319444444</v>
      </c>
    </row>
    <row r="78" spans="1:19" ht="208" x14ac:dyDescent="0.2">
      <c r="A78">
        <v>853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>
        <v>113</v>
      </c>
      <c r="O78" t="s">
        <v>8269</v>
      </c>
      <c r="P78">
        <f t="shared" si="1"/>
        <v>64.27</v>
      </c>
      <c r="Q78" s="11" t="s">
        <v>8324</v>
      </c>
      <c r="R78" t="s">
        <v>8327</v>
      </c>
      <c r="S78" s="16">
        <v>40970.875671296293</v>
      </c>
    </row>
    <row r="79" spans="1:19" ht="176" x14ac:dyDescent="0.2">
      <c r="A79">
        <v>854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>
        <v>131</v>
      </c>
      <c r="O79" t="s">
        <v>8269</v>
      </c>
      <c r="P79">
        <f t="shared" si="1"/>
        <v>48.33</v>
      </c>
      <c r="Q79" s="11" t="s">
        <v>8324</v>
      </c>
      <c r="R79" t="s">
        <v>8327</v>
      </c>
      <c r="S79" s="16">
        <v>42136.536134259266</v>
      </c>
    </row>
    <row r="80" spans="1:19" ht="176" x14ac:dyDescent="0.2">
      <c r="A80">
        <v>857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>
        <v>101</v>
      </c>
      <c r="O80" t="s">
        <v>8269</v>
      </c>
      <c r="P80">
        <f t="shared" si="1"/>
        <v>302.31</v>
      </c>
      <c r="Q80" s="11" t="s">
        <v>8324</v>
      </c>
      <c r="R80" t="s">
        <v>8327</v>
      </c>
      <c r="S80" s="16">
        <v>41851.771354166667</v>
      </c>
    </row>
    <row r="81" spans="1:19" ht="144" x14ac:dyDescent="0.2">
      <c r="A81">
        <v>861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>
        <v>156</v>
      </c>
      <c r="O81" t="s">
        <v>8269</v>
      </c>
      <c r="P81">
        <f t="shared" si="1"/>
        <v>38.28</v>
      </c>
      <c r="Q81" s="11" t="s">
        <v>8324</v>
      </c>
      <c r="R81" t="s">
        <v>8327</v>
      </c>
      <c r="S81" s="16">
        <v>42243.6252662037</v>
      </c>
    </row>
    <row r="82" spans="1:19" ht="144" x14ac:dyDescent="0.2">
      <c r="A82">
        <v>896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>
        <v>105</v>
      </c>
      <c r="O82" t="s">
        <v>8269</v>
      </c>
      <c r="P82">
        <f t="shared" si="1"/>
        <v>98.2</v>
      </c>
      <c r="Q82" s="11" t="s">
        <v>8324</v>
      </c>
      <c r="R82" t="s">
        <v>8327</v>
      </c>
      <c r="S82" s="16">
        <v>41982.887280092589</v>
      </c>
    </row>
    <row r="83" spans="1:19" ht="80" x14ac:dyDescent="0.2">
      <c r="A83">
        <v>908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>
        <v>102</v>
      </c>
      <c r="O83" t="s">
        <v>8269</v>
      </c>
      <c r="P83">
        <f t="shared" si="1"/>
        <v>193.62</v>
      </c>
      <c r="Q83" s="11" t="s">
        <v>8324</v>
      </c>
      <c r="R83" t="s">
        <v>8327</v>
      </c>
      <c r="S83" s="16">
        <v>42323.70930555556</v>
      </c>
    </row>
    <row r="84" spans="1:19" ht="176" x14ac:dyDescent="0.2">
      <c r="A84">
        <v>911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>
        <v>119</v>
      </c>
      <c r="O84" t="s">
        <v>8269</v>
      </c>
      <c r="P84">
        <f t="shared" si="1"/>
        <v>66.11</v>
      </c>
      <c r="Q84" s="11" t="s">
        <v>8324</v>
      </c>
      <c r="R84" t="s">
        <v>8327</v>
      </c>
      <c r="S84" s="16">
        <v>41920.787534722222</v>
      </c>
    </row>
    <row r="85" spans="1:19" ht="208" x14ac:dyDescent="0.2">
      <c r="A85">
        <v>912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>
        <v>101</v>
      </c>
      <c r="O85" t="s">
        <v>8269</v>
      </c>
      <c r="P85">
        <f t="shared" si="1"/>
        <v>46.77</v>
      </c>
      <c r="Q85" s="11" t="s">
        <v>8324</v>
      </c>
      <c r="R85" t="s">
        <v>8327</v>
      </c>
      <c r="S85" s="16">
        <v>40883.949317129627</v>
      </c>
    </row>
    <row r="86" spans="1:19" ht="224" x14ac:dyDescent="0.2">
      <c r="A86">
        <v>917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>
        <v>117</v>
      </c>
      <c r="O86" t="s">
        <v>8269</v>
      </c>
      <c r="P86">
        <f t="shared" si="1"/>
        <v>81.569999999999993</v>
      </c>
      <c r="Q86" s="11" t="s">
        <v>8324</v>
      </c>
      <c r="R86" t="s">
        <v>8327</v>
      </c>
      <c r="S86" s="16">
        <v>42167.023206018523</v>
      </c>
    </row>
    <row r="87" spans="1:19" ht="224" x14ac:dyDescent="0.2">
      <c r="A87">
        <v>941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>
        <v>114</v>
      </c>
      <c r="O87" t="s">
        <v>8269</v>
      </c>
      <c r="P87">
        <f t="shared" si="1"/>
        <v>105.21</v>
      </c>
      <c r="Q87" s="11" t="s">
        <v>8324</v>
      </c>
      <c r="R87" t="s">
        <v>8327</v>
      </c>
      <c r="S87" s="16">
        <v>42431.102534722217</v>
      </c>
    </row>
    <row r="88" spans="1:19" ht="144" x14ac:dyDescent="0.2">
      <c r="A88">
        <v>951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>
        <v>100</v>
      </c>
      <c r="O88" t="s">
        <v>8269</v>
      </c>
      <c r="P88">
        <f t="shared" si="1"/>
        <v>209.84</v>
      </c>
      <c r="Q88" s="11" t="s">
        <v>8324</v>
      </c>
      <c r="R88" t="s">
        <v>8327</v>
      </c>
      <c r="S88" s="16">
        <v>42253.928530092591</v>
      </c>
    </row>
    <row r="89" spans="1:19" ht="192" x14ac:dyDescent="0.2">
      <c r="A89">
        <v>963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>
        <v>106</v>
      </c>
      <c r="O89" t="s">
        <v>8269</v>
      </c>
      <c r="P89">
        <f t="shared" si="1"/>
        <v>69.89</v>
      </c>
      <c r="Q89" s="11" t="s">
        <v>8324</v>
      </c>
      <c r="R89" t="s">
        <v>8327</v>
      </c>
      <c r="S89" s="16">
        <v>41808.669571759259</v>
      </c>
    </row>
    <row r="90" spans="1:19" ht="64" x14ac:dyDescent="0.2">
      <c r="A90">
        <v>968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>
        <v>126</v>
      </c>
      <c r="O90" t="s">
        <v>8269</v>
      </c>
      <c r="P90">
        <f t="shared" si="1"/>
        <v>67.739999999999995</v>
      </c>
      <c r="Q90" s="11" t="s">
        <v>8324</v>
      </c>
      <c r="R90" t="s">
        <v>8327</v>
      </c>
      <c r="S90" s="16">
        <v>42154.873124999998</v>
      </c>
    </row>
    <row r="91" spans="1:19" ht="208" x14ac:dyDescent="0.2">
      <c r="A91">
        <v>975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>
        <v>104</v>
      </c>
      <c r="O91" t="s">
        <v>8269</v>
      </c>
      <c r="P91">
        <f t="shared" si="1"/>
        <v>81.78</v>
      </c>
      <c r="Q91" s="11" t="s">
        <v>8324</v>
      </c>
      <c r="R91" t="s">
        <v>8327</v>
      </c>
      <c r="S91" s="16">
        <v>42018.676898148144</v>
      </c>
    </row>
    <row r="92" spans="1:19" ht="208" x14ac:dyDescent="0.2">
      <c r="A92">
        <v>980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>
        <v>106</v>
      </c>
      <c r="O92" t="s">
        <v>8269</v>
      </c>
      <c r="P92">
        <f t="shared" si="1"/>
        <v>136.78</v>
      </c>
      <c r="Q92" s="11" t="s">
        <v>8324</v>
      </c>
      <c r="R92" t="s">
        <v>8327</v>
      </c>
      <c r="S92" s="16">
        <v>41926.942685185182</v>
      </c>
    </row>
    <row r="93" spans="1:19" ht="144" x14ac:dyDescent="0.2">
      <c r="A93">
        <v>989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>
        <v>102</v>
      </c>
      <c r="O93" t="s">
        <v>8269</v>
      </c>
      <c r="P93">
        <f t="shared" si="1"/>
        <v>78.209999999999994</v>
      </c>
      <c r="Q93" s="11" t="s">
        <v>8324</v>
      </c>
      <c r="R93" t="s">
        <v>8327</v>
      </c>
      <c r="S93" s="16">
        <v>42062.296412037031</v>
      </c>
    </row>
    <row r="94" spans="1:19" ht="176" x14ac:dyDescent="0.2">
      <c r="A94">
        <v>992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>
        <v>122</v>
      </c>
      <c r="O94" t="s">
        <v>8269</v>
      </c>
      <c r="P94">
        <f t="shared" si="1"/>
        <v>129.36000000000001</v>
      </c>
      <c r="Q94" s="11" t="s">
        <v>8324</v>
      </c>
      <c r="R94" t="s">
        <v>8327</v>
      </c>
      <c r="S94" s="16">
        <v>42219.019733796296</v>
      </c>
    </row>
    <row r="95" spans="1:19" ht="192" x14ac:dyDescent="0.2">
      <c r="A95">
        <v>1003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>
        <v>121</v>
      </c>
      <c r="O95" t="s">
        <v>8269</v>
      </c>
      <c r="P95">
        <f t="shared" si="1"/>
        <v>71.790000000000006</v>
      </c>
      <c r="Q95" s="11" t="s">
        <v>8324</v>
      </c>
      <c r="R95" t="s">
        <v>8327</v>
      </c>
      <c r="S95" s="16">
        <v>42238.13282407407</v>
      </c>
    </row>
    <row r="96" spans="1:19" ht="208" x14ac:dyDescent="0.2">
      <c r="A96">
        <v>1013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>
        <v>100</v>
      </c>
      <c r="O96" t="s">
        <v>8269</v>
      </c>
      <c r="P96">
        <f t="shared" si="1"/>
        <v>93.76</v>
      </c>
      <c r="Q96" s="11" t="s">
        <v>8324</v>
      </c>
      <c r="R96" t="s">
        <v>8327</v>
      </c>
      <c r="S96" s="16">
        <v>42292.087592592594</v>
      </c>
    </row>
    <row r="97" spans="1:19" ht="224" x14ac:dyDescent="0.2">
      <c r="A97">
        <v>1017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>
        <v>100</v>
      </c>
      <c r="O97" t="s">
        <v>8269</v>
      </c>
      <c r="P97">
        <f t="shared" si="1"/>
        <v>63.83</v>
      </c>
      <c r="Q97" s="11" t="s">
        <v>8324</v>
      </c>
      <c r="R97" t="s">
        <v>8327</v>
      </c>
      <c r="S97" s="16">
        <v>42060.683935185181</v>
      </c>
    </row>
    <row r="98" spans="1:19" ht="192" x14ac:dyDescent="0.2">
      <c r="A98">
        <v>1018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>
        <v>100</v>
      </c>
      <c r="O98" t="s">
        <v>8269</v>
      </c>
      <c r="P98">
        <f t="shared" si="1"/>
        <v>72.290000000000006</v>
      </c>
      <c r="Q98" s="11" t="s">
        <v>8324</v>
      </c>
      <c r="R98" t="s">
        <v>8327</v>
      </c>
      <c r="S98" s="16">
        <v>41809.860300925924</v>
      </c>
    </row>
    <row r="99" spans="1:19" ht="208" x14ac:dyDescent="0.2">
      <c r="A99">
        <v>1020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>
        <v>119</v>
      </c>
      <c r="O99" t="s">
        <v>8269</v>
      </c>
      <c r="P99">
        <f t="shared" si="1"/>
        <v>97.38</v>
      </c>
      <c r="Q99" s="11" t="s">
        <v>8324</v>
      </c>
      <c r="R99" t="s">
        <v>8327</v>
      </c>
      <c r="S99" s="16">
        <v>42766.805034722223</v>
      </c>
    </row>
    <row r="100" spans="1:19" ht="176" x14ac:dyDescent="0.2">
      <c r="A100">
        <v>1030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>
        <v>106</v>
      </c>
      <c r="O100" t="s">
        <v>8269</v>
      </c>
      <c r="P100">
        <f t="shared" si="1"/>
        <v>56.2</v>
      </c>
      <c r="Q100" s="11" t="s">
        <v>8324</v>
      </c>
      <c r="R100" t="s">
        <v>8327</v>
      </c>
      <c r="S100" s="16">
        <v>42196.028703703705</v>
      </c>
    </row>
    <row r="101" spans="1:19" ht="240" x14ac:dyDescent="0.2">
      <c r="A101">
        <v>1034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>
        <v>116</v>
      </c>
      <c r="O101" t="s">
        <v>8269</v>
      </c>
      <c r="P101">
        <f t="shared" si="1"/>
        <v>73.58</v>
      </c>
      <c r="Q101" s="11" t="s">
        <v>8324</v>
      </c>
      <c r="R101" t="s">
        <v>8327</v>
      </c>
      <c r="S101" s="16">
        <v>42173.803217592591</v>
      </c>
    </row>
    <row r="102" spans="1:19" ht="192" x14ac:dyDescent="0.2">
      <c r="A102">
        <v>1036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>
        <v>105</v>
      </c>
      <c r="O102" t="s">
        <v>8269</v>
      </c>
      <c r="P102">
        <f t="shared" si="1"/>
        <v>65.58</v>
      </c>
      <c r="Q102" s="11" t="s">
        <v>8324</v>
      </c>
      <c r="R102" t="s">
        <v>8327</v>
      </c>
      <c r="S102" s="16">
        <v>42145.746689814812</v>
      </c>
    </row>
    <row r="103" spans="1:19" ht="192" x14ac:dyDescent="0.2">
      <c r="A103">
        <v>1038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>
        <v>191</v>
      </c>
      <c r="O103" t="s">
        <v>8269</v>
      </c>
      <c r="P103">
        <f t="shared" si="1"/>
        <v>358.69</v>
      </c>
      <c r="Q103" s="11" t="s">
        <v>8324</v>
      </c>
      <c r="R103" t="s">
        <v>8327</v>
      </c>
      <c r="S103" s="16">
        <v>41821.205636574072</v>
      </c>
    </row>
    <row r="104" spans="1:19" ht="96" x14ac:dyDescent="0.2">
      <c r="A104">
        <v>1040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>
        <v>114</v>
      </c>
      <c r="O104" t="s">
        <v>8269</v>
      </c>
      <c r="P104">
        <f t="shared" si="1"/>
        <v>82.61</v>
      </c>
      <c r="Q104" s="11" t="s">
        <v>8324</v>
      </c>
      <c r="R104" t="s">
        <v>8327</v>
      </c>
      <c r="S104" s="16">
        <v>41447.839722222219</v>
      </c>
    </row>
    <row r="105" spans="1:19" ht="160" x14ac:dyDescent="0.2">
      <c r="A105">
        <v>1041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>
        <v>114</v>
      </c>
      <c r="O105" t="s">
        <v>8269</v>
      </c>
      <c r="P105">
        <f t="shared" si="1"/>
        <v>80.23</v>
      </c>
      <c r="Q105" s="11" t="s">
        <v>8324</v>
      </c>
      <c r="R105" t="s">
        <v>8327</v>
      </c>
      <c r="S105" s="16">
        <v>42042.197824074072</v>
      </c>
    </row>
    <row r="106" spans="1:19" ht="208" x14ac:dyDescent="0.2">
      <c r="A106">
        <v>1043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>
        <v>113</v>
      </c>
      <c r="O106" t="s">
        <v>8269</v>
      </c>
      <c r="P106">
        <f t="shared" si="1"/>
        <v>83.43</v>
      </c>
      <c r="Q106" s="11" t="s">
        <v>8324</v>
      </c>
      <c r="R106" t="s">
        <v>8327</v>
      </c>
      <c r="S106" s="16">
        <v>41866.025347222225</v>
      </c>
    </row>
    <row r="107" spans="1:19" ht="176" x14ac:dyDescent="0.2">
      <c r="A107">
        <v>1044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>
        <v>113</v>
      </c>
      <c r="O107" t="s">
        <v>8269</v>
      </c>
      <c r="P107">
        <f t="shared" si="1"/>
        <v>107</v>
      </c>
      <c r="Q107" s="11" t="s">
        <v>8324</v>
      </c>
      <c r="R107" t="s">
        <v>8327</v>
      </c>
      <c r="S107" s="16">
        <v>42016.050451388888</v>
      </c>
    </row>
    <row r="108" spans="1:19" ht="208" x14ac:dyDescent="0.2">
      <c r="A108">
        <v>1053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>
        <v>102</v>
      </c>
      <c r="O108" t="s">
        <v>8269</v>
      </c>
      <c r="P108">
        <f t="shared" si="1"/>
        <v>66.150000000000006</v>
      </c>
      <c r="Q108" s="11" t="s">
        <v>8324</v>
      </c>
      <c r="R108" t="s">
        <v>8327</v>
      </c>
      <c r="S108" s="16">
        <v>41829.599791666667</v>
      </c>
    </row>
    <row r="109" spans="1:19" ht="48" x14ac:dyDescent="0.2">
      <c r="A109">
        <v>1056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>
        <v>112</v>
      </c>
      <c r="O109" t="s">
        <v>8269</v>
      </c>
      <c r="P109">
        <f t="shared" si="1"/>
        <v>69.19</v>
      </c>
      <c r="Q109" s="11" t="s">
        <v>8324</v>
      </c>
      <c r="R109" t="s">
        <v>8327</v>
      </c>
      <c r="S109" s="16">
        <v>42762.942430555559</v>
      </c>
    </row>
    <row r="110" spans="1:19" ht="224" x14ac:dyDescent="0.2">
      <c r="A110">
        <v>1057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>
        <v>102</v>
      </c>
      <c r="O110" t="s">
        <v>8269</v>
      </c>
      <c r="P110">
        <f t="shared" si="1"/>
        <v>62.92</v>
      </c>
      <c r="Q110" s="11" t="s">
        <v>8324</v>
      </c>
      <c r="R110" t="s">
        <v>8327</v>
      </c>
      <c r="S110" s="16">
        <v>41026.953055555554</v>
      </c>
    </row>
    <row r="111" spans="1:19" ht="176" x14ac:dyDescent="0.2">
      <c r="A111">
        <v>1068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>
        <v>111</v>
      </c>
      <c r="O111" t="s">
        <v>8269</v>
      </c>
      <c r="P111">
        <f t="shared" si="1"/>
        <v>40.630000000000003</v>
      </c>
      <c r="Q111" s="11" t="s">
        <v>8324</v>
      </c>
      <c r="R111" t="s">
        <v>8327</v>
      </c>
      <c r="S111" s="16">
        <v>42401.806562500002</v>
      </c>
    </row>
    <row r="112" spans="1:19" ht="224" x14ac:dyDescent="0.2">
      <c r="A112">
        <v>1069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>
        <v>100</v>
      </c>
      <c r="O112" t="s">
        <v>8269</v>
      </c>
      <c r="P112">
        <f t="shared" si="1"/>
        <v>69.819999999999993</v>
      </c>
      <c r="Q112" s="11" t="s">
        <v>8324</v>
      </c>
      <c r="R112" t="s">
        <v>8327</v>
      </c>
      <c r="S112" s="16">
        <v>42466.558796296296</v>
      </c>
    </row>
    <row r="113" spans="1:19" ht="208" x14ac:dyDescent="0.2">
      <c r="A113">
        <v>1077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>
        <v>110</v>
      </c>
      <c r="O113" t="s">
        <v>8269</v>
      </c>
      <c r="P113">
        <f t="shared" si="1"/>
        <v>50.75</v>
      </c>
      <c r="Q113" s="11" t="s">
        <v>8324</v>
      </c>
      <c r="R113" t="s">
        <v>8327</v>
      </c>
      <c r="S113" s="16">
        <v>42061.212488425925</v>
      </c>
    </row>
    <row r="114" spans="1:19" ht="256" x14ac:dyDescent="0.2">
      <c r="A114">
        <v>1078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>
        <v>110</v>
      </c>
      <c r="O114" t="s">
        <v>8269</v>
      </c>
      <c r="P114">
        <f t="shared" si="1"/>
        <v>91.3</v>
      </c>
      <c r="Q114" s="11" t="s">
        <v>8324</v>
      </c>
      <c r="R114" t="s">
        <v>8327</v>
      </c>
      <c r="S114" s="16">
        <v>40531.886886574073</v>
      </c>
    </row>
    <row r="115" spans="1:19" ht="160" x14ac:dyDescent="0.2">
      <c r="A115">
        <v>1081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>
        <v>109</v>
      </c>
      <c r="O115" t="s">
        <v>8269</v>
      </c>
      <c r="P115">
        <f t="shared" si="1"/>
        <v>74.819999999999993</v>
      </c>
      <c r="Q115" s="11" t="s">
        <v>8324</v>
      </c>
      <c r="R115" t="s">
        <v>8327</v>
      </c>
      <c r="S115" s="16">
        <v>42303.672662037032</v>
      </c>
    </row>
    <row r="116" spans="1:19" ht="144" x14ac:dyDescent="0.2">
      <c r="A116">
        <v>1100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>
        <v>139</v>
      </c>
      <c r="O116" t="s">
        <v>8269</v>
      </c>
      <c r="P116">
        <f t="shared" si="1"/>
        <v>116.65</v>
      </c>
      <c r="Q116" s="11" t="s">
        <v>8324</v>
      </c>
      <c r="R116" t="s">
        <v>8327</v>
      </c>
      <c r="S116" s="16">
        <v>42185.521087962959</v>
      </c>
    </row>
    <row r="117" spans="1:19" ht="176" x14ac:dyDescent="0.2">
      <c r="A117">
        <v>1103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>
        <v>160</v>
      </c>
      <c r="O117" t="s">
        <v>8269</v>
      </c>
      <c r="P117">
        <f t="shared" si="1"/>
        <v>40.29</v>
      </c>
      <c r="Q117" s="11" t="s">
        <v>8324</v>
      </c>
      <c r="R117" t="s">
        <v>8327</v>
      </c>
      <c r="S117" s="16">
        <v>41793.668761574074</v>
      </c>
    </row>
    <row r="118" spans="1:19" ht="208" x14ac:dyDescent="0.2">
      <c r="A118">
        <v>1114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>
        <v>106</v>
      </c>
      <c r="O118" t="s">
        <v>8269</v>
      </c>
      <c r="P118">
        <f t="shared" si="1"/>
        <v>143.11000000000001</v>
      </c>
      <c r="Q118" s="11" t="s">
        <v>8324</v>
      </c>
      <c r="R118" t="s">
        <v>8327</v>
      </c>
      <c r="S118" s="16">
        <v>41851.541585648149</v>
      </c>
    </row>
    <row r="119" spans="1:19" ht="192" x14ac:dyDescent="0.2">
      <c r="A119">
        <v>1116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>
        <v>106</v>
      </c>
      <c r="O119" t="s">
        <v>8269</v>
      </c>
      <c r="P119">
        <f t="shared" si="1"/>
        <v>41.94</v>
      </c>
      <c r="Q119" s="11" t="s">
        <v>8324</v>
      </c>
      <c r="R119" t="s">
        <v>8327</v>
      </c>
      <c r="S119" s="16">
        <v>41753.593275462961</v>
      </c>
    </row>
    <row r="120" spans="1:19" ht="208" x14ac:dyDescent="0.2">
      <c r="A120">
        <v>1117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>
        <v>105</v>
      </c>
      <c r="O120" t="s">
        <v>8269</v>
      </c>
      <c r="P120">
        <f t="shared" si="1"/>
        <v>107.57</v>
      </c>
      <c r="Q120" s="11" t="s">
        <v>8324</v>
      </c>
      <c r="R120" t="s">
        <v>8327</v>
      </c>
      <c r="S120" s="16">
        <v>42151.069606481484</v>
      </c>
    </row>
    <row r="121" spans="1:19" ht="208" x14ac:dyDescent="0.2">
      <c r="A121">
        <v>1119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>
        <v>105</v>
      </c>
      <c r="O121" t="s">
        <v>8269</v>
      </c>
      <c r="P121">
        <f t="shared" si="1"/>
        <v>64.16</v>
      </c>
      <c r="Q121" s="11" t="s">
        <v>8324</v>
      </c>
      <c r="R121" t="s">
        <v>8327</v>
      </c>
      <c r="S121" s="16">
        <v>41809.12300925926</v>
      </c>
    </row>
    <row r="122" spans="1:19" ht="160" x14ac:dyDescent="0.2">
      <c r="A122">
        <v>1127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>
        <v>105</v>
      </c>
      <c r="O122" t="s">
        <v>8269</v>
      </c>
      <c r="P122">
        <f t="shared" si="1"/>
        <v>36.86</v>
      </c>
      <c r="Q122" s="11" t="s">
        <v>8324</v>
      </c>
      <c r="R122" t="s">
        <v>8327</v>
      </c>
      <c r="S122" s="16">
        <v>42558.189432870371</v>
      </c>
    </row>
    <row r="123" spans="1:19" ht="224" x14ac:dyDescent="0.2">
      <c r="A123">
        <v>1129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>
        <v>105</v>
      </c>
      <c r="O123" t="s">
        <v>8269</v>
      </c>
      <c r="P123">
        <f t="shared" si="1"/>
        <v>93.43</v>
      </c>
      <c r="Q123" s="11" t="s">
        <v>8324</v>
      </c>
      <c r="R123" t="s">
        <v>8327</v>
      </c>
      <c r="S123" s="16">
        <v>42646.092812499999</v>
      </c>
    </row>
    <row r="124" spans="1:19" ht="192" x14ac:dyDescent="0.2">
      <c r="A124">
        <v>1131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>
        <v>105</v>
      </c>
      <c r="O124" t="s">
        <v>8269</v>
      </c>
      <c r="P124">
        <f t="shared" si="1"/>
        <v>80.400000000000006</v>
      </c>
      <c r="Q124" s="11" t="s">
        <v>8324</v>
      </c>
      <c r="R124" t="s">
        <v>8327</v>
      </c>
      <c r="S124" s="16">
        <v>42248.697754629626</v>
      </c>
    </row>
    <row r="125" spans="1:19" ht="160" x14ac:dyDescent="0.2">
      <c r="A125">
        <v>1134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>
        <v>116</v>
      </c>
      <c r="O125" t="s">
        <v>8269</v>
      </c>
      <c r="P125">
        <f t="shared" si="1"/>
        <v>50.2</v>
      </c>
      <c r="Q125" s="11" t="s">
        <v>8324</v>
      </c>
      <c r="R125" t="s">
        <v>8327</v>
      </c>
      <c r="S125" s="16">
        <v>42648.546111111107</v>
      </c>
    </row>
    <row r="126" spans="1:19" ht="192" x14ac:dyDescent="0.2">
      <c r="A126">
        <v>1142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>
        <v>104</v>
      </c>
      <c r="O126" t="s">
        <v>8269</v>
      </c>
      <c r="P126">
        <f t="shared" si="1"/>
        <v>63.11</v>
      </c>
      <c r="Q126" s="11" t="s">
        <v>8324</v>
      </c>
      <c r="R126" t="s">
        <v>8327</v>
      </c>
      <c r="S126" s="16">
        <v>41827.605057870373</v>
      </c>
    </row>
    <row r="127" spans="1:19" ht="224" x14ac:dyDescent="0.2">
      <c r="A127">
        <v>1147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>
        <v>102</v>
      </c>
      <c r="O127" t="s">
        <v>8269</v>
      </c>
      <c r="P127">
        <f t="shared" si="1"/>
        <v>55.01</v>
      </c>
      <c r="Q127" s="11" t="s">
        <v>8324</v>
      </c>
      <c r="R127" t="s">
        <v>8327</v>
      </c>
      <c r="S127" s="16">
        <v>42575.130057870367</v>
      </c>
    </row>
    <row r="128" spans="1:19" ht="208" x14ac:dyDescent="0.2">
      <c r="A128">
        <v>1151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>
        <v>102</v>
      </c>
      <c r="O128" t="s">
        <v>8269</v>
      </c>
      <c r="P128">
        <f t="shared" si="1"/>
        <v>58.62</v>
      </c>
      <c r="Q128" s="11" t="s">
        <v>8324</v>
      </c>
      <c r="R128" t="s">
        <v>8327</v>
      </c>
      <c r="S128" s="16">
        <v>41880.061006944445</v>
      </c>
    </row>
    <row r="129" spans="1:19" ht="192" x14ac:dyDescent="0.2">
      <c r="A129">
        <v>1152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>
        <v>128</v>
      </c>
      <c r="O129" t="s">
        <v>8269</v>
      </c>
      <c r="P129">
        <f t="shared" si="1"/>
        <v>82.26</v>
      </c>
      <c r="Q129" s="11" t="s">
        <v>8324</v>
      </c>
      <c r="R129" t="s">
        <v>8327</v>
      </c>
      <c r="S129" s="16">
        <v>42125.647534722222</v>
      </c>
    </row>
    <row r="130" spans="1:19" ht="224" x14ac:dyDescent="0.2">
      <c r="A130">
        <v>1155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>
        <v>127</v>
      </c>
      <c r="O130" t="s">
        <v>8269</v>
      </c>
      <c r="P130">
        <f t="shared" si="1"/>
        <v>80.73</v>
      </c>
      <c r="Q130" s="11" t="s">
        <v>8324</v>
      </c>
      <c r="R130" t="s">
        <v>8327</v>
      </c>
      <c r="S130" s="16">
        <v>41799.685902777775</v>
      </c>
    </row>
    <row r="131" spans="1:19" ht="208" x14ac:dyDescent="0.2">
      <c r="A131">
        <v>1159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>
        <v>101</v>
      </c>
      <c r="O131" t="s">
        <v>8269</v>
      </c>
      <c r="P131">
        <f t="shared" ref="P131:P194" si="2">IFERROR(ROUND(E131/L131,2),0)</f>
        <v>110.22</v>
      </c>
      <c r="Q131" s="11" t="s">
        <v>8324</v>
      </c>
      <c r="R131" t="s">
        <v>8327</v>
      </c>
      <c r="S131" s="16">
        <v>41993.824340277773</v>
      </c>
    </row>
    <row r="132" spans="1:19" ht="128" x14ac:dyDescent="0.2">
      <c r="A132">
        <v>1167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>
        <v>126</v>
      </c>
      <c r="O132" t="s">
        <v>8269</v>
      </c>
      <c r="P132">
        <f t="shared" si="2"/>
        <v>53.72</v>
      </c>
      <c r="Q132" s="11" t="s">
        <v>8324</v>
      </c>
      <c r="R132" t="s">
        <v>8327</v>
      </c>
      <c r="S132" s="16">
        <v>41829.795729166668</v>
      </c>
    </row>
    <row r="133" spans="1:19" ht="224" x14ac:dyDescent="0.2">
      <c r="A133">
        <v>1171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>
        <v>101</v>
      </c>
      <c r="O133" t="s">
        <v>8269</v>
      </c>
      <c r="P133">
        <f t="shared" si="2"/>
        <v>114.55</v>
      </c>
      <c r="Q133" s="11" t="s">
        <v>8324</v>
      </c>
      <c r="R133" t="s">
        <v>8327</v>
      </c>
      <c r="S133" s="16">
        <v>41927.936157407406</v>
      </c>
    </row>
    <row r="134" spans="1:19" ht="192" x14ac:dyDescent="0.2">
      <c r="A134">
        <v>1172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>
        <v>101</v>
      </c>
      <c r="O134" t="s">
        <v>8269</v>
      </c>
      <c r="P134">
        <f t="shared" si="2"/>
        <v>25.69</v>
      </c>
      <c r="Q134" s="11" t="s">
        <v>8324</v>
      </c>
      <c r="R134" t="s">
        <v>8327</v>
      </c>
      <c r="S134" s="16">
        <v>41827.909942129627</v>
      </c>
    </row>
    <row r="135" spans="1:19" ht="192" x14ac:dyDescent="0.2">
      <c r="A135">
        <v>1174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>
        <v>100</v>
      </c>
      <c r="O135" t="s">
        <v>8269</v>
      </c>
      <c r="P135">
        <f t="shared" si="2"/>
        <v>122.54</v>
      </c>
      <c r="Q135" s="11" t="s">
        <v>8324</v>
      </c>
      <c r="R135" t="s">
        <v>8327</v>
      </c>
      <c r="S135" s="16">
        <v>41982.688611111109</v>
      </c>
    </row>
    <row r="136" spans="1:19" ht="208" x14ac:dyDescent="0.2">
      <c r="A136">
        <v>1176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>
        <v>100</v>
      </c>
      <c r="O136" t="s">
        <v>8269</v>
      </c>
      <c r="P136">
        <f t="shared" si="2"/>
        <v>200.49</v>
      </c>
      <c r="Q136" s="11" t="s">
        <v>8324</v>
      </c>
      <c r="R136" t="s">
        <v>8327</v>
      </c>
      <c r="S136" s="16">
        <v>41787.218229166669</v>
      </c>
    </row>
    <row r="137" spans="1:19" ht="208" x14ac:dyDescent="0.2">
      <c r="A137">
        <v>1185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>
        <v>100</v>
      </c>
      <c r="O137" t="s">
        <v>8269</v>
      </c>
      <c r="P137">
        <f t="shared" si="2"/>
        <v>178.57</v>
      </c>
      <c r="Q137" s="11" t="s">
        <v>8324</v>
      </c>
      <c r="R137" t="s">
        <v>8327</v>
      </c>
      <c r="S137" s="16">
        <v>41944.527627314819</v>
      </c>
    </row>
    <row r="138" spans="1:19" ht="208" x14ac:dyDescent="0.2">
      <c r="A138">
        <v>1192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>
        <v>100</v>
      </c>
      <c r="O138" t="s">
        <v>8269</v>
      </c>
      <c r="P138">
        <f t="shared" si="2"/>
        <v>148.47999999999999</v>
      </c>
      <c r="Q138" s="11" t="s">
        <v>8324</v>
      </c>
      <c r="R138" t="s">
        <v>8327</v>
      </c>
      <c r="S138" s="16">
        <v>42062.834444444445</v>
      </c>
    </row>
    <row r="139" spans="1:19" ht="160" x14ac:dyDescent="0.2">
      <c r="A139">
        <v>1202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>
        <v>114</v>
      </c>
      <c r="O139" t="s">
        <v>8269</v>
      </c>
      <c r="P139">
        <f t="shared" si="2"/>
        <v>77.34</v>
      </c>
      <c r="Q139" s="11" t="s">
        <v>8324</v>
      </c>
      <c r="R139" t="s">
        <v>8327</v>
      </c>
      <c r="S139" s="16">
        <v>41375.702210648145</v>
      </c>
    </row>
    <row r="140" spans="1:19" ht="192" x14ac:dyDescent="0.2">
      <c r="A140">
        <v>1212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>
        <v>155</v>
      </c>
      <c r="O140" t="s">
        <v>8269</v>
      </c>
      <c r="P140">
        <f t="shared" si="2"/>
        <v>83.14</v>
      </c>
      <c r="Q140" s="11" t="s">
        <v>8324</v>
      </c>
      <c r="R140" t="s">
        <v>8327</v>
      </c>
      <c r="S140" s="16">
        <v>42126.87501157407</v>
      </c>
    </row>
    <row r="141" spans="1:19" ht="160" x14ac:dyDescent="0.2">
      <c r="A141">
        <v>1219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>
        <v>107</v>
      </c>
      <c r="O141" t="s">
        <v>8269</v>
      </c>
      <c r="P141">
        <f t="shared" si="2"/>
        <v>100.22</v>
      </c>
      <c r="Q141" s="11" t="s">
        <v>8324</v>
      </c>
      <c r="R141" t="s">
        <v>8327</v>
      </c>
      <c r="S141" s="16">
        <v>41791.993414351848</v>
      </c>
    </row>
    <row r="142" spans="1:19" ht="208" x14ac:dyDescent="0.2">
      <c r="A142">
        <v>1222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>
        <v>102</v>
      </c>
      <c r="O142" t="s">
        <v>8269</v>
      </c>
      <c r="P142">
        <f t="shared" si="2"/>
        <v>80.16</v>
      </c>
      <c r="Q142" s="11" t="s">
        <v>8324</v>
      </c>
      <c r="R142" t="s">
        <v>8327</v>
      </c>
      <c r="S142" s="16">
        <v>41841.26489583333</v>
      </c>
    </row>
    <row r="143" spans="1:19" ht="224" x14ac:dyDescent="0.2">
      <c r="A143">
        <v>1224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>
        <v>101</v>
      </c>
      <c r="O143" t="s">
        <v>8269</v>
      </c>
      <c r="P143">
        <f t="shared" si="2"/>
        <v>114.13</v>
      </c>
      <c r="Q143" s="11" t="s">
        <v>8324</v>
      </c>
      <c r="R143" t="s">
        <v>8327</v>
      </c>
      <c r="S143" s="16">
        <v>41851.200150462959</v>
      </c>
    </row>
    <row r="144" spans="1:19" ht="208" x14ac:dyDescent="0.2">
      <c r="A144">
        <v>1236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>
        <v>100</v>
      </c>
      <c r="O144" t="s">
        <v>8269</v>
      </c>
      <c r="P144">
        <f t="shared" si="2"/>
        <v>65.38</v>
      </c>
      <c r="Q144" s="11" t="s">
        <v>8324</v>
      </c>
      <c r="R144" t="s">
        <v>8327</v>
      </c>
      <c r="S144" s="16">
        <v>42208.84646990741</v>
      </c>
    </row>
    <row r="145" spans="1:19" ht="176" x14ac:dyDescent="0.2">
      <c r="A145">
        <v>1242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>
        <v>127</v>
      </c>
      <c r="O145" t="s">
        <v>8269</v>
      </c>
      <c r="P145">
        <f t="shared" si="2"/>
        <v>72.95</v>
      </c>
      <c r="Q145" s="11" t="s">
        <v>8324</v>
      </c>
      <c r="R145" t="s">
        <v>8327</v>
      </c>
      <c r="S145" s="16">
        <v>42420.019097222219</v>
      </c>
    </row>
    <row r="146" spans="1:19" ht="224" x14ac:dyDescent="0.2">
      <c r="A146">
        <v>1243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>
        <v>111</v>
      </c>
      <c r="O146" t="s">
        <v>8269</v>
      </c>
      <c r="P146">
        <f t="shared" si="2"/>
        <v>68.349999999999994</v>
      </c>
      <c r="Q146" s="11" t="s">
        <v>8324</v>
      </c>
      <c r="R146" t="s">
        <v>8327</v>
      </c>
      <c r="S146" s="16">
        <v>41941.75203703704</v>
      </c>
    </row>
    <row r="147" spans="1:19" ht="208" x14ac:dyDescent="0.2">
      <c r="A147">
        <v>1253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>
        <v>146</v>
      </c>
      <c r="O147" t="s">
        <v>8269</v>
      </c>
      <c r="P147">
        <f t="shared" si="2"/>
        <v>104.07</v>
      </c>
      <c r="Q147" s="11" t="s">
        <v>8324</v>
      </c>
      <c r="R147" t="s">
        <v>8327</v>
      </c>
      <c r="S147" s="16">
        <v>42064.652673611112</v>
      </c>
    </row>
    <row r="148" spans="1:19" ht="160" x14ac:dyDescent="0.2">
      <c r="A148">
        <v>1257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>
        <v>124</v>
      </c>
      <c r="O148" t="s">
        <v>8269</v>
      </c>
      <c r="P148">
        <f t="shared" si="2"/>
        <v>135.63</v>
      </c>
      <c r="Q148" s="11" t="s">
        <v>8324</v>
      </c>
      <c r="R148" t="s">
        <v>8327</v>
      </c>
      <c r="S148" s="16">
        <v>42169.814340277779</v>
      </c>
    </row>
    <row r="149" spans="1:19" ht="208" x14ac:dyDescent="0.2">
      <c r="A149">
        <v>1265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>
        <v>107</v>
      </c>
      <c r="O149" t="s">
        <v>8269</v>
      </c>
      <c r="P149">
        <f t="shared" si="2"/>
        <v>204.57</v>
      </c>
      <c r="Q149" s="11" t="s">
        <v>8324</v>
      </c>
      <c r="R149" t="s">
        <v>8327</v>
      </c>
      <c r="S149" s="16">
        <v>42611.801412037035</v>
      </c>
    </row>
    <row r="150" spans="1:19" ht="192" x14ac:dyDescent="0.2">
      <c r="A150">
        <v>1268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>
        <v>122</v>
      </c>
      <c r="O150" t="s">
        <v>8269</v>
      </c>
      <c r="P150">
        <f t="shared" si="2"/>
        <v>75.09</v>
      </c>
      <c r="Q150" s="11" t="s">
        <v>8324</v>
      </c>
      <c r="R150" t="s">
        <v>8327</v>
      </c>
      <c r="S150" s="16">
        <v>42452.876909722225</v>
      </c>
    </row>
    <row r="151" spans="1:19" ht="128" x14ac:dyDescent="0.2">
      <c r="A151">
        <v>1271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>
        <v>106</v>
      </c>
      <c r="O151" t="s">
        <v>8269</v>
      </c>
      <c r="P151">
        <f t="shared" si="2"/>
        <v>184.78</v>
      </c>
      <c r="Q151" s="11" t="s">
        <v>8324</v>
      </c>
      <c r="R151" t="s">
        <v>8327</v>
      </c>
      <c r="S151" s="16">
        <v>42746.057106481487</v>
      </c>
    </row>
    <row r="152" spans="1:19" ht="192" x14ac:dyDescent="0.2">
      <c r="A152">
        <v>1277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>
        <v>105</v>
      </c>
      <c r="O152" t="s">
        <v>8269</v>
      </c>
      <c r="P152">
        <f t="shared" si="2"/>
        <v>136</v>
      </c>
      <c r="Q152" s="11" t="s">
        <v>8324</v>
      </c>
      <c r="R152" t="s">
        <v>8327</v>
      </c>
      <c r="S152" s="16">
        <v>42430.839398148149</v>
      </c>
    </row>
    <row r="153" spans="1:19" ht="192" x14ac:dyDescent="0.2">
      <c r="A153">
        <v>1283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>
        <v>139</v>
      </c>
      <c r="O153" t="s">
        <v>8269</v>
      </c>
      <c r="P153">
        <f t="shared" si="2"/>
        <v>62.33</v>
      </c>
      <c r="Q153" s="11" t="s">
        <v>8324</v>
      </c>
      <c r="R153" t="s">
        <v>8327</v>
      </c>
      <c r="S153" s="16">
        <v>41772.685393518521</v>
      </c>
    </row>
    <row r="154" spans="1:19" ht="208" x14ac:dyDescent="0.2">
      <c r="A154">
        <v>1289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>
        <v>138</v>
      </c>
      <c r="O154" t="s">
        <v>8269</v>
      </c>
      <c r="P154">
        <f t="shared" si="2"/>
        <v>109.08</v>
      </c>
      <c r="Q154" s="11" t="s">
        <v>8324</v>
      </c>
      <c r="R154" t="s">
        <v>8327</v>
      </c>
      <c r="S154" s="16">
        <v>42685.974004629628</v>
      </c>
    </row>
    <row r="155" spans="1:19" ht="208" x14ac:dyDescent="0.2">
      <c r="A155">
        <v>1298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>
        <v>102</v>
      </c>
      <c r="O155" t="s">
        <v>8269</v>
      </c>
      <c r="P155">
        <f t="shared" si="2"/>
        <v>85.21</v>
      </c>
      <c r="Q155" s="11" t="s">
        <v>8324</v>
      </c>
      <c r="R155" t="s">
        <v>8327</v>
      </c>
      <c r="S155" s="16">
        <v>42044.184988425928</v>
      </c>
    </row>
    <row r="156" spans="1:19" ht="160" x14ac:dyDescent="0.2">
      <c r="A156">
        <v>1300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>
        <v>136</v>
      </c>
      <c r="O156" t="s">
        <v>8269</v>
      </c>
      <c r="P156">
        <f t="shared" si="2"/>
        <v>46.42</v>
      </c>
      <c r="Q156" s="11" t="s">
        <v>8324</v>
      </c>
      <c r="R156" t="s">
        <v>8327</v>
      </c>
      <c r="S156" s="16">
        <v>42102.743773148148</v>
      </c>
    </row>
    <row r="157" spans="1:19" ht="192" x14ac:dyDescent="0.2">
      <c r="A157">
        <v>1301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>
        <v>102</v>
      </c>
      <c r="O157" t="s">
        <v>8269</v>
      </c>
      <c r="P157">
        <f t="shared" si="2"/>
        <v>204.05</v>
      </c>
      <c r="Q157" s="11" t="s">
        <v>8324</v>
      </c>
      <c r="R157" t="s">
        <v>8327</v>
      </c>
      <c r="S157" s="16">
        <v>42186.855879629627</v>
      </c>
    </row>
    <row r="158" spans="1:19" ht="176" x14ac:dyDescent="0.2">
      <c r="A158">
        <v>1308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>
        <v>108</v>
      </c>
      <c r="O158" t="s">
        <v>8269</v>
      </c>
      <c r="P158">
        <f t="shared" si="2"/>
        <v>46.61</v>
      </c>
      <c r="Q158" s="11" t="s">
        <v>8324</v>
      </c>
      <c r="R158" t="s">
        <v>8327</v>
      </c>
      <c r="S158" s="16">
        <v>41884.056747685187</v>
      </c>
    </row>
    <row r="159" spans="1:19" ht="224" x14ac:dyDescent="0.2">
      <c r="A159">
        <v>1310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>
        <v>135</v>
      </c>
      <c r="O159" t="s">
        <v>8269</v>
      </c>
      <c r="P159">
        <f t="shared" si="2"/>
        <v>168.75</v>
      </c>
      <c r="Q159" s="11" t="s">
        <v>8324</v>
      </c>
      <c r="R159" t="s">
        <v>8327</v>
      </c>
      <c r="S159" s="16">
        <v>42483.675208333334</v>
      </c>
    </row>
    <row r="160" spans="1:19" ht="176" x14ac:dyDescent="0.2">
      <c r="A160">
        <v>1311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>
        <v>119</v>
      </c>
      <c r="O160" t="s">
        <v>8269</v>
      </c>
      <c r="P160">
        <f t="shared" si="2"/>
        <v>176.09</v>
      </c>
      <c r="Q160" s="11" t="s">
        <v>8324</v>
      </c>
      <c r="R160" t="s">
        <v>8327</v>
      </c>
      <c r="S160" s="16">
        <v>41964.716319444444</v>
      </c>
    </row>
    <row r="161" spans="1:19" ht="96" x14ac:dyDescent="0.2">
      <c r="A161">
        <v>1314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>
        <v>101</v>
      </c>
      <c r="O161" t="s">
        <v>8269</v>
      </c>
      <c r="P161">
        <f t="shared" si="2"/>
        <v>98.54</v>
      </c>
      <c r="Q161" s="11" t="s">
        <v>8324</v>
      </c>
      <c r="R161" t="s">
        <v>8327</v>
      </c>
      <c r="S161" s="16">
        <v>41829.788252314815</v>
      </c>
    </row>
    <row r="162" spans="1:19" ht="224" x14ac:dyDescent="0.2">
      <c r="A162">
        <v>1316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>
        <v>101</v>
      </c>
      <c r="O162" t="s">
        <v>8269</v>
      </c>
      <c r="P162">
        <f t="shared" si="2"/>
        <v>72.05</v>
      </c>
      <c r="Q162" s="11" t="s">
        <v>8324</v>
      </c>
      <c r="R162" t="s">
        <v>8327</v>
      </c>
      <c r="S162" s="16">
        <v>41752.83457175926</v>
      </c>
    </row>
    <row r="163" spans="1:19" ht="208" x14ac:dyDescent="0.2">
      <c r="A163">
        <v>1321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>
        <v>100</v>
      </c>
      <c r="O163" t="s">
        <v>8269</v>
      </c>
      <c r="P163">
        <f t="shared" si="2"/>
        <v>65.87</v>
      </c>
      <c r="Q163" s="11" t="s">
        <v>8324</v>
      </c>
      <c r="R163" t="s">
        <v>8327</v>
      </c>
      <c r="S163" s="16">
        <v>42561.154664351852</v>
      </c>
    </row>
    <row r="164" spans="1:19" ht="208" x14ac:dyDescent="0.2">
      <c r="A164">
        <v>1324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>
        <v>100</v>
      </c>
      <c r="O164" t="s">
        <v>8269</v>
      </c>
      <c r="P164">
        <f t="shared" si="2"/>
        <v>121.36</v>
      </c>
      <c r="Q164" s="11" t="s">
        <v>8324</v>
      </c>
      <c r="R164" t="s">
        <v>8327</v>
      </c>
      <c r="S164" s="16">
        <v>41995.870486111111</v>
      </c>
    </row>
    <row r="165" spans="1:19" ht="208" x14ac:dyDescent="0.2">
      <c r="A165">
        <v>1325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>
        <v>133</v>
      </c>
      <c r="O165" t="s">
        <v>8269</v>
      </c>
      <c r="P165">
        <f t="shared" si="2"/>
        <v>57.2</v>
      </c>
      <c r="Q165" s="11" t="s">
        <v>8324</v>
      </c>
      <c r="R165" t="s">
        <v>8327</v>
      </c>
      <c r="S165" s="16">
        <v>42538.73583333334</v>
      </c>
    </row>
    <row r="166" spans="1:19" ht="208" x14ac:dyDescent="0.2">
      <c r="A166">
        <v>1326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>
        <v>100</v>
      </c>
      <c r="O166" t="s">
        <v>8269</v>
      </c>
      <c r="P166">
        <f t="shared" si="2"/>
        <v>81.67</v>
      </c>
      <c r="Q166" s="11" t="s">
        <v>8324</v>
      </c>
      <c r="R166" t="s">
        <v>8327</v>
      </c>
      <c r="S166" s="16">
        <v>42447.894432870366</v>
      </c>
    </row>
    <row r="167" spans="1:19" ht="192" x14ac:dyDescent="0.2">
      <c r="A167">
        <v>1328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>
        <v>105</v>
      </c>
      <c r="O167" t="s">
        <v>8269</v>
      </c>
      <c r="P167">
        <f t="shared" si="2"/>
        <v>114.29</v>
      </c>
      <c r="Q167" s="11" t="s">
        <v>8324</v>
      </c>
      <c r="R167" t="s">
        <v>8327</v>
      </c>
      <c r="S167" s="16">
        <v>42268.009224537032</v>
      </c>
    </row>
    <row r="168" spans="1:19" ht="240" x14ac:dyDescent="0.2">
      <c r="A168">
        <v>1329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>
        <v>100</v>
      </c>
      <c r="O168" t="s">
        <v>8269</v>
      </c>
      <c r="P168">
        <f t="shared" si="2"/>
        <v>129.03</v>
      </c>
      <c r="Q168" s="11" t="s">
        <v>8324</v>
      </c>
      <c r="R168" t="s">
        <v>8327</v>
      </c>
      <c r="S168" s="16">
        <v>42676.065150462964</v>
      </c>
    </row>
    <row r="169" spans="1:19" ht="208" x14ac:dyDescent="0.2">
      <c r="A169">
        <v>1346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>
        <v>111</v>
      </c>
      <c r="O169" t="s">
        <v>8269</v>
      </c>
      <c r="P169">
        <f t="shared" si="2"/>
        <v>125.81</v>
      </c>
      <c r="Q169" s="11" t="s">
        <v>8324</v>
      </c>
      <c r="R169" t="s">
        <v>8327</v>
      </c>
      <c r="S169" s="16">
        <v>41853.240208333329</v>
      </c>
    </row>
    <row r="170" spans="1:19" ht="144" x14ac:dyDescent="0.2">
      <c r="A170">
        <v>1347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>
        <v>111</v>
      </c>
      <c r="O170" t="s">
        <v>8269</v>
      </c>
      <c r="P170">
        <f t="shared" si="2"/>
        <v>58.79</v>
      </c>
      <c r="Q170" s="11" t="s">
        <v>8324</v>
      </c>
      <c r="R170" t="s">
        <v>8327</v>
      </c>
      <c r="S170" s="16">
        <v>42633.116851851853</v>
      </c>
    </row>
    <row r="171" spans="1:19" ht="80" x14ac:dyDescent="0.2">
      <c r="A171">
        <v>1353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>
        <v>109</v>
      </c>
      <c r="O171" t="s">
        <v>8269</v>
      </c>
      <c r="P171">
        <f t="shared" si="2"/>
        <v>44.19</v>
      </c>
      <c r="Q171" s="11" t="s">
        <v>8324</v>
      </c>
      <c r="R171" t="s">
        <v>8327</v>
      </c>
      <c r="S171" s="16">
        <v>42086.614942129629</v>
      </c>
    </row>
    <row r="172" spans="1:19" ht="224" x14ac:dyDescent="0.2">
      <c r="A172">
        <v>1359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>
        <v>126</v>
      </c>
      <c r="O172" t="s">
        <v>8269</v>
      </c>
      <c r="P172">
        <f t="shared" si="2"/>
        <v>62.88</v>
      </c>
      <c r="Q172" s="11" t="s">
        <v>8324</v>
      </c>
      <c r="R172" t="s">
        <v>8327</v>
      </c>
      <c r="S172" s="16">
        <v>41013.936562499999</v>
      </c>
    </row>
    <row r="173" spans="1:19" ht="176" x14ac:dyDescent="0.2">
      <c r="A173">
        <v>1360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>
        <v>107</v>
      </c>
      <c r="O173" t="s">
        <v>8269</v>
      </c>
      <c r="P173">
        <f t="shared" si="2"/>
        <v>62.67</v>
      </c>
      <c r="Q173" s="11" t="s">
        <v>8324</v>
      </c>
      <c r="R173" t="s">
        <v>8327</v>
      </c>
      <c r="S173" s="16">
        <v>42490.133877314816</v>
      </c>
    </row>
    <row r="174" spans="1:19" ht="224" x14ac:dyDescent="0.2">
      <c r="A174">
        <v>1366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>
        <v>124</v>
      </c>
      <c r="O174" t="s">
        <v>8269</v>
      </c>
      <c r="P174">
        <f t="shared" si="2"/>
        <v>47.85</v>
      </c>
      <c r="Q174" s="11" t="s">
        <v>8324</v>
      </c>
      <c r="R174" t="s">
        <v>8327</v>
      </c>
      <c r="S174" s="16">
        <v>42584.846828703703</v>
      </c>
    </row>
    <row r="175" spans="1:19" ht="128" x14ac:dyDescent="0.2">
      <c r="A175">
        <v>1368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>
        <v>106</v>
      </c>
      <c r="O175" t="s">
        <v>8269</v>
      </c>
      <c r="P175">
        <f t="shared" si="2"/>
        <v>78.94</v>
      </c>
      <c r="Q175" s="11" t="s">
        <v>8324</v>
      </c>
      <c r="R175" t="s">
        <v>8327</v>
      </c>
      <c r="S175" s="16">
        <v>42585.523842592593</v>
      </c>
    </row>
    <row r="176" spans="1:19" ht="224" x14ac:dyDescent="0.2">
      <c r="A176">
        <v>1374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>
        <v>108</v>
      </c>
      <c r="O176" t="s">
        <v>8269</v>
      </c>
      <c r="P176">
        <f t="shared" si="2"/>
        <v>126.55</v>
      </c>
      <c r="Q176" s="11" t="s">
        <v>8324</v>
      </c>
      <c r="R176" t="s">
        <v>8327</v>
      </c>
      <c r="S176" s="16">
        <v>42157.591064814813</v>
      </c>
    </row>
    <row r="177" spans="1:19" ht="208" x14ac:dyDescent="0.2">
      <c r="A177">
        <v>1375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>
        <v>105</v>
      </c>
      <c r="O177" t="s">
        <v>8269</v>
      </c>
      <c r="P177">
        <f t="shared" si="2"/>
        <v>32.97</v>
      </c>
      <c r="Q177" s="11" t="s">
        <v>8324</v>
      </c>
      <c r="R177" t="s">
        <v>8327</v>
      </c>
      <c r="S177" s="16">
        <v>42148.676851851851</v>
      </c>
    </row>
    <row r="178" spans="1:19" ht="224" x14ac:dyDescent="0.2">
      <c r="A178">
        <v>1376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>
        <v>105</v>
      </c>
      <c r="O178" t="s">
        <v>8269</v>
      </c>
      <c r="P178">
        <f t="shared" si="2"/>
        <v>79.540000000000006</v>
      </c>
      <c r="Q178" s="11" t="s">
        <v>8324</v>
      </c>
      <c r="R178" t="s">
        <v>8327</v>
      </c>
      <c r="S178" s="16">
        <v>42341.180636574078</v>
      </c>
    </row>
    <row r="179" spans="1:19" ht="208" x14ac:dyDescent="0.2">
      <c r="A179">
        <v>1380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>
        <v>121</v>
      </c>
      <c r="O179" t="s">
        <v>8269</v>
      </c>
      <c r="P179">
        <f t="shared" si="2"/>
        <v>125.38</v>
      </c>
      <c r="Q179" s="11" t="s">
        <v>8324</v>
      </c>
      <c r="R179" t="s">
        <v>8327</v>
      </c>
      <c r="S179" s="16">
        <v>42087.768055555556</v>
      </c>
    </row>
    <row r="180" spans="1:19" ht="192" x14ac:dyDescent="0.2">
      <c r="A180">
        <v>1386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>
        <v>128</v>
      </c>
      <c r="O180" t="s">
        <v>8269</v>
      </c>
      <c r="P180">
        <f t="shared" si="2"/>
        <v>37.21</v>
      </c>
      <c r="Q180" s="11" t="s">
        <v>8324</v>
      </c>
      <c r="R180" t="s">
        <v>8327</v>
      </c>
      <c r="S180" s="16">
        <v>42693.742604166662</v>
      </c>
    </row>
    <row r="181" spans="1:19" ht="208" x14ac:dyDescent="0.2">
      <c r="A181">
        <v>1390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>
        <v>118</v>
      </c>
      <c r="O181" t="s">
        <v>8269</v>
      </c>
      <c r="P181">
        <f t="shared" si="2"/>
        <v>57.26</v>
      </c>
      <c r="Q181" s="11" t="s">
        <v>8324</v>
      </c>
      <c r="R181" t="s">
        <v>8327</v>
      </c>
      <c r="S181" s="16">
        <v>42147.826840277776</v>
      </c>
    </row>
    <row r="182" spans="1:19" ht="240" x14ac:dyDescent="0.2">
      <c r="A182">
        <v>1392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>
        <v>101</v>
      </c>
      <c r="O182" t="s">
        <v>8269</v>
      </c>
      <c r="P182">
        <f t="shared" si="2"/>
        <v>33.99</v>
      </c>
      <c r="Q182" s="11" t="s">
        <v>8324</v>
      </c>
      <c r="R182" t="s">
        <v>8327</v>
      </c>
      <c r="S182" s="16">
        <v>40478.263923611114</v>
      </c>
    </row>
    <row r="183" spans="1:19" ht="208" x14ac:dyDescent="0.2">
      <c r="A183">
        <v>1394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>
        <v>101</v>
      </c>
      <c r="O183" t="s">
        <v>8269</v>
      </c>
      <c r="P183">
        <f t="shared" si="2"/>
        <v>88.25</v>
      </c>
      <c r="Q183" s="11" t="s">
        <v>8324</v>
      </c>
      <c r="R183" t="s">
        <v>8327</v>
      </c>
      <c r="S183" s="16">
        <v>41820.62809027778</v>
      </c>
    </row>
    <row r="184" spans="1:19" ht="176" x14ac:dyDescent="0.2">
      <c r="A184">
        <v>1397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>
        <v>100</v>
      </c>
      <c r="O184" t="s">
        <v>8269</v>
      </c>
      <c r="P184">
        <f t="shared" si="2"/>
        <v>103.35</v>
      </c>
      <c r="Q184" s="11" t="s">
        <v>8324</v>
      </c>
      <c r="R184" t="s">
        <v>8327</v>
      </c>
      <c r="S184" s="16">
        <v>41862.83997685185</v>
      </c>
    </row>
    <row r="185" spans="1:19" ht="240" x14ac:dyDescent="0.2">
      <c r="A185">
        <v>1400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>
        <v>117</v>
      </c>
      <c r="O185" t="s">
        <v>8269</v>
      </c>
      <c r="P185">
        <f t="shared" si="2"/>
        <v>100.17</v>
      </c>
      <c r="Q185" s="11" t="s">
        <v>8324</v>
      </c>
      <c r="R185" t="s">
        <v>8327</v>
      </c>
      <c r="S185" s="16">
        <v>41947.762592592589</v>
      </c>
    </row>
    <row r="186" spans="1:19" ht="224" x14ac:dyDescent="0.2">
      <c r="A186">
        <v>1406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>
        <v>116</v>
      </c>
      <c r="O186" t="s">
        <v>8269</v>
      </c>
      <c r="P186">
        <f t="shared" si="2"/>
        <v>55.33</v>
      </c>
      <c r="Q186" s="11" t="s">
        <v>8324</v>
      </c>
      <c r="R186" t="s">
        <v>8327</v>
      </c>
      <c r="S186" s="16">
        <v>42261.917395833334</v>
      </c>
    </row>
    <row r="187" spans="1:19" ht="96" x14ac:dyDescent="0.2">
      <c r="A187">
        <v>1407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>
        <v>116</v>
      </c>
      <c r="O187" t="s">
        <v>8269</v>
      </c>
      <c r="P187">
        <f t="shared" si="2"/>
        <v>63.36</v>
      </c>
      <c r="Q187" s="11" t="s">
        <v>8324</v>
      </c>
      <c r="R187" t="s">
        <v>8327</v>
      </c>
      <c r="S187" s="16">
        <v>41839.175706018519</v>
      </c>
    </row>
    <row r="188" spans="1:19" ht="112" x14ac:dyDescent="0.2">
      <c r="A188">
        <v>1415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>
        <v>105</v>
      </c>
      <c r="O188" t="s">
        <v>8269</v>
      </c>
      <c r="P188">
        <f t="shared" si="2"/>
        <v>86.23</v>
      </c>
      <c r="Q188" s="11" t="s">
        <v>8324</v>
      </c>
      <c r="R188" t="s">
        <v>8327</v>
      </c>
      <c r="S188" s="16">
        <v>42165.993125000001</v>
      </c>
    </row>
    <row r="189" spans="1:19" ht="144" x14ac:dyDescent="0.2">
      <c r="A189">
        <v>1417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>
        <v>115</v>
      </c>
      <c r="O189" t="s">
        <v>8269</v>
      </c>
      <c r="P189">
        <f t="shared" si="2"/>
        <v>110.97</v>
      </c>
      <c r="Q189" s="11" t="s">
        <v>8324</v>
      </c>
      <c r="R189" t="s">
        <v>8327</v>
      </c>
      <c r="S189" s="16">
        <v>42430.040798611109</v>
      </c>
    </row>
    <row r="190" spans="1:19" ht="272" x14ac:dyDescent="0.2">
      <c r="A190">
        <v>1424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>
        <v>114</v>
      </c>
      <c r="O190" t="s">
        <v>8269</v>
      </c>
      <c r="P190">
        <f t="shared" si="2"/>
        <v>113.57</v>
      </c>
      <c r="Q190" s="11" t="s">
        <v>8324</v>
      </c>
      <c r="R190" t="s">
        <v>8327</v>
      </c>
      <c r="S190" s="16">
        <v>42026.88118055556</v>
      </c>
    </row>
    <row r="191" spans="1:19" ht="144" x14ac:dyDescent="0.2">
      <c r="A191">
        <v>1430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>
        <v>110</v>
      </c>
      <c r="O191" t="s">
        <v>8269</v>
      </c>
      <c r="P191">
        <f t="shared" si="2"/>
        <v>45.88</v>
      </c>
      <c r="Q191" s="11" t="s">
        <v>8324</v>
      </c>
      <c r="R191" t="s">
        <v>8327</v>
      </c>
      <c r="S191" s="16">
        <v>42206.835370370376</v>
      </c>
    </row>
    <row r="192" spans="1:19" ht="208" x14ac:dyDescent="0.2">
      <c r="A192">
        <v>1434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>
        <v>113</v>
      </c>
      <c r="O192" t="s">
        <v>8269</v>
      </c>
      <c r="P192">
        <f t="shared" si="2"/>
        <v>49.06</v>
      </c>
      <c r="Q192" s="11" t="s">
        <v>8324</v>
      </c>
      <c r="R192" t="s">
        <v>8327</v>
      </c>
      <c r="S192" s="16">
        <v>42483.015694444446</v>
      </c>
    </row>
    <row r="193" spans="1:19" ht="160" x14ac:dyDescent="0.2">
      <c r="A193">
        <v>1435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>
        <v>113</v>
      </c>
      <c r="O193" t="s">
        <v>8269</v>
      </c>
      <c r="P193">
        <f t="shared" si="2"/>
        <v>99.5</v>
      </c>
      <c r="Q193" s="11" t="s">
        <v>8324</v>
      </c>
      <c r="R193" t="s">
        <v>8327</v>
      </c>
      <c r="S193" s="16">
        <v>42627.454097222217</v>
      </c>
    </row>
    <row r="194" spans="1:19" ht="192" x14ac:dyDescent="0.2">
      <c r="A194">
        <v>1439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>
        <v>102</v>
      </c>
      <c r="O194" t="s">
        <v>8269</v>
      </c>
      <c r="P194">
        <f t="shared" si="2"/>
        <v>99</v>
      </c>
      <c r="Q194" s="11" t="s">
        <v>8324</v>
      </c>
      <c r="R194" t="s">
        <v>8327</v>
      </c>
      <c r="S194" s="16">
        <v>42460.335312499999</v>
      </c>
    </row>
    <row r="195" spans="1:19" ht="192" x14ac:dyDescent="0.2">
      <c r="A195">
        <v>1444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>
        <v>102</v>
      </c>
      <c r="O195" t="s">
        <v>8269</v>
      </c>
      <c r="P195">
        <f t="shared" ref="P195:P258" si="3">IFERROR(ROUND(E195/L195,2),0)</f>
        <v>145.65</v>
      </c>
      <c r="Q195" s="11" t="s">
        <v>8324</v>
      </c>
      <c r="R195" t="s">
        <v>8327</v>
      </c>
      <c r="S195" s="16">
        <v>42521.010370370372</v>
      </c>
    </row>
    <row r="196" spans="1:19" ht="208" x14ac:dyDescent="0.2">
      <c r="A196">
        <v>1447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>
        <v>111</v>
      </c>
      <c r="O196" t="s">
        <v>8269</v>
      </c>
      <c r="P196">
        <f t="shared" si="3"/>
        <v>92.5</v>
      </c>
      <c r="Q196" s="11" t="s">
        <v>8324</v>
      </c>
      <c r="R196" t="s">
        <v>8327</v>
      </c>
      <c r="S196" s="16">
        <v>42447.896666666667</v>
      </c>
    </row>
    <row r="197" spans="1:19" ht="144" x14ac:dyDescent="0.2">
      <c r="A197">
        <v>1449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>
        <v>111</v>
      </c>
      <c r="O197" t="s">
        <v>8269</v>
      </c>
      <c r="P197">
        <f t="shared" si="3"/>
        <v>63.85</v>
      </c>
      <c r="Q197" s="11" t="s">
        <v>8324</v>
      </c>
      <c r="R197" t="s">
        <v>8327</v>
      </c>
      <c r="S197" s="16">
        <v>42171.824884259258</v>
      </c>
    </row>
    <row r="198" spans="1:19" ht="176" x14ac:dyDescent="0.2">
      <c r="A198">
        <v>1451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>
        <v>111</v>
      </c>
      <c r="O198" t="s">
        <v>8269</v>
      </c>
      <c r="P198">
        <f t="shared" si="3"/>
        <v>77.19</v>
      </c>
      <c r="Q198" s="11" t="s">
        <v>8324</v>
      </c>
      <c r="R198" t="s">
        <v>8327</v>
      </c>
      <c r="S198" s="16">
        <v>41974.898599537039</v>
      </c>
    </row>
    <row r="199" spans="1:19" ht="208" x14ac:dyDescent="0.2">
      <c r="A199">
        <v>1454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>
        <v>100</v>
      </c>
      <c r="O199" t="s">
        <v>8269</v>
      </c>
      <c r="P199">
        <f t="shared" si="3"/>
        <v>67.650000000000006</v>
      </c>
      <c r="Q199" s="11" t="s">
        <v>8324</v>
      </c>
      <c r="R199" t="s">
        <v>8327</v>
      </c>
      <c r="S199" s="16">
        <v>42171.725416666668</v>
      </c>
    </row>
    <row r="200" spans="1:19" ht="208" x14ac:dyDescent="0.2">
      <c r="A200">
        <v>1455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>
        <v>118</v>
      </c>
      <c r="O200" t="s">
        <v>8269</v>
      </c>
      <c r="P200">
        <f t="shared" si="3"/>
        <v>75.34</v>
      </c>
      <c r="Q200" s="11" t="s">
        <v>8324</v>
      </c>
      <c r="R200" t="s">
        <v>8327</v>
      </c>
      <c r="S200" s="16">
        <v>41781.096203703702</v>
      </c>
    </row>
    <row r="201" spans="1:19" ht="224" x14ac:dyDescent="0.2">
      <c r="A201">
        <v>1459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>
        <v>110</v>
      </c>
      <c r="O201" t="s">
        <v>8269</v>
      </c>
      <c r="P201">
        <f t="shared" si="3"/>
        <v>47.03</v>
      </c>
      <c r="Q201" s="11" t="s">
        <v>8324</v>
      </c>
      <c r="R201" t="s">
        <v>8327</v>
      </c>
      <c r="S201" s="16">
        <v>42619.935694444444</v>
      </c>
    </row>
    <row r="202" spans="1:19" ht="160" x14ac:dyDescent="0.2">
      <c r="A202">
        <v>1461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>
        <v>109</v>
      </c>
      <c r="O202" t="s">
        <v>8269</v>
      </c>
      <c r="P202">
        <f t="shared" si="3"/>
        <v>136.46</v>
      </c>
      <c r="Q202" s="11" t="s">
        <v>8324</v>
      </c>
      <c r="R202" t="s">
        <v>8327</v>
      </c>
      <c r="S202" s="16">
        <v>42219.915856481486</v>
      </c>
    </row>
    <row r="203" spans="1:19" ht="176" x14ac:dyDescent="0.2">
      <c r="A203">
        <v>1469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>
        <v>109</v>
      </c>
      <c r="O203" t="s">
        <v>8269</v>
      </c>
      <c r="P203">
        <f t="shared" si="3"/>
        <v>81.38</v>
      </c>
      <c r="Q203" s="11" t="s">
        <v>8324</v>
      </c>
      <c r="R203" t="s">
        <v>8327</v>
      </c>
      <c r="S203" s="16">
        <v>42500.041550925926</v>
      </c>
    </row>
    <row r="204" spans="1:19" ht="192" x14ac:dyDescent="0.2">
      <c r="A204">
        <v>1470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>
        <v>109</v>
      </c>
      <c r="O204" t="s">
        <v>8269</v>
      </c>
      <c r="P204">
        <f t="shared" si="3"/>
        <v>135.63</v>
      </c>
      <c r="Q204" s="11" t="s">
        <v>8324</v>
      </c>
      <c r="R204" t="s">
        <v>8327</v>
      </c>
      <c r="S204" s="16">
        <v>42418.425983796296</v>
      </c>
    </row>
    <row r="205" spans="1:19" ht="208" x14ac:dyDescent="0.2">
      <c r="A205">
        <v>1483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>
        <v>100</v>
      </c>
      <c r="O205" t="s">
        <v>8269</v>
      </c>
      <c r="P205">
        <f t="shared" si="3"/>
        <v>74.53</v>
      </c>
      <c r="Q205" s="11" t="s">
        <v>8324</v>
      </c>
      <c r="R205" t="s">
        <v>8327</v>
      </c>
      <c r="S205" s="16">
        <v>41852.658310185187</v>
      </c>
    </row>
    <row r="206" spans="1:19" ht="208" x14ac:dyDescent="0.2">
      <c r="A206">
        <v>1488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>
        <v>106</v>
      </c>
      <c r="O206" t="s">
        <v>8269</v>
      </c>
      <c r="P206">
        <f t="shared" si="3"/>
        <v>96.67</v>
      </c>
      <c r="Q206" s="11" t="s">
        <v>8324</v>
      </c>
      <c r="R206" t="s">
        <v>8327</v>
      </c>
      <c r="S206" s="16">
        <v>41950.859560185185</v>
      </c>
    </row>
    <row r="207" spans="1:19" ht="240" x14ac:dyDescent="0.2">
      <c r="A207">
        <v>1492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>
        <v>113</v>
      </c>
      <c r="O207" t="s">
        <v>8269</v>
      </c>
      <c r="P207">
        <f t="shared" si="3"/>
        <v>50.4</v>
      </c>
      <c r="Q207" s="11" t="s">
        <v>8324</v>
      </c>
      <c r="R207" t="s">
        <v>8327</v>
      </c>
      <c r="S207" s="16">
        <v>42458.641724537039</v>
      </c>
    </row>
    <row r="208" spans="1:19" ht="192" x14ac:dyDescent="0.2">
      <c r="A208">
        <v>1496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>
        <v>105</v>
      </c>
      <c r="O208" t="s">
        <v>8269</v>
      </c>
      <c r="P208">
        <f t="shared" si="3"/>
        <v>47.88</v>
      </c>
      <c r="Q208" s="11" t="s">
        <v>8324</v>
      </c>
      <c r="R208" t="s">
        <v>8327</v>
      </c>
      <c r="S208" s="16">
        <v>42016.938692129625</v>
      </c>
    </row>
    <row r="209" spans="1:19" ht="256" x14ac:dyDescent="0.2">
      <c r="A209">
        <v>1500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>
        <v>105</v>
      </c>
      <c r="O209" t="s">
        <v>8269</v>
      </c>
      <c r="P209">
        <f t="shared" si="3"/>
        <v>80.72</v>
      </c>
      <c r="Q209" s="11" t="s">
        <v>8324</v>
      </c>
      <c r="R209" t="s">
        <v>8327</v>
      </c>
      <c r="S209" s="16">
        <v>42545.774189814809</v>
      </c>
    </row>
    <row r="210" spans="1:19" ht="192" x14ac:dyDescent="0.2">
      <c r="A210">
        <v>1503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>
        <v>104</v>
      </c>
      <c r="O210" t="s">
        <v>8269</v>
      </c>
      <c r="P210">
        <f t="shared" si="3"/>
        <v>111.89</v>
      </c>
      <c r="Q210" s="11" t="s">
        <v>8324</v>
      </c>
      <c r="R210" t="s">
        <v>8327</v>
      </c>
      <c r="S210" s="16">
        <v>41937.95344907407</v>
      </c>
    </row>
    <row r="211" spans="1:19" ht="144" x14ac:dyDescent="0.2">
      <c r="A211">
        <v>1507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>
        <v>125</v>
      </c>
      <c r="O211" t="s">
        <v>8269</v>
      </c>
      <c r="P211">
        <f t="shared" si="3"/>
        <v>37.14</v>
      </c>
      <c r="Q211" s="11" t="s">
        <v>8324</v>
      </c>
      <c r="R211" t="s">
        <v>8327</v>
      </c>
      <c r="S211" s="16">
        <v>42270.582141203704</v>
      </c>
    </row>
    <row r="212" spans="1:19" ht="192" x14ac:dyDescent="0.2">
      <c r="A212">
        <v>1509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>
        <v>124</v>
      </c>
      <c r="O212" t="s">
        <v>8269</v>
      </c>
      <c r="P212">
        <f t="shared" si="3"/>
        <v>50.9</v>
      </c>
      <c r="Q212" s="11" t="s">
        <v>8324</v>
      </c>
      <c r="R212" t="s">
        <v>8327</v>
      </c>
      <c r="S212" s="16">
        <v>41772.105937500004</v>
      </c>
    </row>
    <row r="213" spans="1:19" ht="208" x14ac:dyDescent="0.2">
      <c r="A213">
        <v>1510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>
        <v>104</v>
      </c>
      <c r="O213" t="s">
        <v>8269</v>
      </c>
      <c r="P213">
        <f t="shared" si="3"/>
        <v>70.569999999999993</v>
      </c>
      <c r="Q213" s="11" t="s">
        <v>8324</v>
      </c>
      <c r="R213" t="s">
        <v>8327</v>
      </c>
      <c r="S213" s="16">
        <v>42675.832465277781</v>
      </c>
    </row>
    <row r="214" spans="1:19" ht="112" x14ac:dyDescent="0.2">
      <c r="A214">
        <v>1517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>
        <v>119</v>
      </c>
      <c r="O214" t="s">
        <v>8269</v>
      </c>
      <c r="P214">
        <f t="shared" si="3"/>
        <v>49.69</v>
      </c>
      <c r="Q214" s="11" t="s">
        <v>8324</v>
      </c>
      <c r="R214" t="s">
        <v>8327</v>
      </c>
      <c r="S214" s="16">
        <v>42050.008368055554</v>
      </c>
    </row>
    <row r="215" spans="1:19" ht="192" x14ac:dyDescent="0.2">
      <c r="A215">
        <v>1518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>
        <v>103</v>
      </c>
      <c r="O215" t="s">
        <v>8269</v>
      </c>
      <c r="P215">
        <f t="shared" si="3"/>
        <v>66.959999999999994</v>
      </c>
      <c r="Q215" s="11" t="s">
        <v>8324</v>
      </c>
      <c r="R215" t="s">
        <v>8327</v>
      </c>
      <c r="S215" s="16">
        <v>42125.772812499999</v>
      </c>
    </row>
    <row r="216" spans="1:19" ht="176" x14ac:dyDescent="0.2">
      <c r="A216">
        <v>1522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>
        <v>102</v>
      </c>
      <c r="O216" t="s">
        <v>8269</v>
      </c>
      <c r="P216">
        <f t="shared" si="3"/>
        <v>235.46</v>
      </c>
      <c r="Q216" s="11" t="s">
        <v>8324</v>
      </c>
      <c r="R216" t="s">
        <v>8327</v>
      </c>
      <c r="S216" s="16">
        <v>42055.277199074073</v>
      </c>
    </row>
    <row r="217" spans="1:19" ht="160" x14ac:dyDescent="0.2">
      <c r="A217">
        <v>1525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>
        <v>102</v>
      </c>
      <c r="O217" t="s">
        <v>8269</v>
      </c>
      <c r="P217">
        <f t="shared" si="3"/>
        <v>55.6</v>
      </c>
      <c r="Q217" s="11" t="s">
        <v>8324</v>
      </c>
      <c r="R217" t="s">
        <v>8327</v>
      </c>
      <c r="S217" s="16">
        <v>42270.7269212963</v>
      </c>
    </row>
    <row r="218" spans="1:19" ht="176" x14ac:dyDescent="0.2">
      <c r="A218">
        <v>1528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>
        <v>102</v>
      </c>
      <c r="O218" t="s">
        <v>8269</v>
      </c>
      <c r="P218">
        <f t="shared" si="3"/>
        <v>203.2</v>
      </c>
      <c r="Q218" s="11" t="s">
        <v>8324</v>
      </c>
      <c r="R218" t="s">
        <v>8327</v>
      </c>
      <c r="S218" s="16">
        <v>42380.884872685187</v>
      </c>
    </row>
    <row r="219" spans="1:19" ht="208" x14ac:dyDescent="0.2">
      <c r="A219">
        <v>1531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>
        <v>102</v>
      </c>
      <c r="O219" t="s">
        <v>8269</v>
      </c>
      <c r="P219">
        <f t="shared" si="3"/>
        <v>105</v>
      </c>
      <c r="Q219" s="11" t="s">
        <v>8324</v>
      </c>
      <c r="R219" t="s">
        <v>8327</v>
      </c>
      <c r="S219" s="16">
        <v>41829.734259259261</v>
      </c>
    </row>
    <row r="220" spans="1:19" ht="96" x14ac:dyDescent="0.2">
      <c r="A220">
        <v>1535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>
        <v>101</v>
      </c>
      <c r="O220" t="s">
        <v>8269</v>
      </c>
      <c r="P220">
        <f t="shared" si="3"/>
        <v>126.46</v>
      </c>
      <c r="Q220" s="11" t="s">
        <v>8324</v>
      </c>
      <c r="R220" t="s">
        <v>8327</v>
      </c>
      <c r="S220" s="16">
        <v>42056.013124999998</v>
      </c>
    </row>
    <row r="221" spans="1:19" ht="208" x14ac:dyDescent="0.2">
      <c r="A221">
        <v>1538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>
        <v>101</v>
      </c>
      <c r="O221" t="s">
        <v>8269</v>
      </c>
      <c r="P221">
        <f t="shared" si="3"/>
        <v>131.91</v>
      </c>
      <c r="Q221" s="11" t="s">
        <v>8324</v>
      </c>
      <c r="R221" t="s">
        <v>8327</v>
      </c>
      <c r="S221" s="16">
        <v>41862.864675925928</v>
      </c>
    </row>
    <row r="222" spans="1:19" ht="192" x14ac:dyDescent="0.2">
      <c r="A222">
        <v>1540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>
        <v>101</v>
      </c>
      <c r="O222" t="s">
        <v>8269</v>
      </c>
      <c r="P222">
        <f t="shared" si="3"/>
        <v>84.17</v>
      </c>
      <c r="Q222" s="11" t="s">
        <v>8324</v>
      </c>
      <c r="R222" t="s">
        <v>8327</v>
      </c>
      <c r="S222" s="16">
        <v>42205.710879629631</v>
      </c>
    </row>
    <row r="223" spans="1:19" ht="48" x14ac:dyDescent="0.2">
      <c r="A223">
        <v>1541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>
        <v>101</v>
      </c>
      <c r="O223" t="s">
        <v>8269</v>
      </c>
      <c r="P223">
        <f t="shared" si="3"/>
        <v>64.47</v>
      </c>
      <c r="Q223" s="11" t="s">
        <v>8324</v>
      </c>
      <c r="R223" t="s">
        <v>8327</v>
      </c>
      <c r="S223" s="16">
        <v>42053.671666666662</v>
      </c>
    </row>
    <row r="224" spans="1:19" ht="144" x14ac:dyDescent="0.2">
      <c r="A224">
        <v>1559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>
        <v>100</v>
      </c>
      <c r="O224" t="s">
        <v>8269</v>
      </c>
      <c r="P224">
        <f t="shared" si="3"/>
        <v>272.73</v>
      </c>
      <c r="Q224" s="11" t="s">
        <v>8324</v>
      </c>
      <c r="R224" t="s">
        <v>8327</v>
      </c>
      <c r="S224" s="16">
        <v>41758.839675925927</v>
      </c>
    </row>
    <row r="225" spans="1:19" ht="160" x14ac:dyDescent="0.2">
      <c r="A225">
        <v>1562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>
        <v>120</v>
      </c>
      <c r="O225" t="s">
        <v>8269</v>
      </c>
      <c r="P225">
        <f t="shared" si="3"/>
        <v>88.24</v>
      </c>
      <c r="Q225" s="11" t="s">
        <v>8324</v>
      </c>
      <c r="R225" t="s">
        <v>8327</v>
      </c>
      <c r="S225" s="16">
        <v>41828.736921296295</v>
      </c>
    </row>
    <row r="226" spans="1:19" ht="208" x14ac:dyDescent="0.2">
      <c r="A226">
        <v>1574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>
        <v>117</v>
      </c>
      <c r="O226" t="s">
        <v>8269</v>
      </c>
      <c r="P226">
        <f t="shared" si="3"/>
        <v>57.55</v>
      </c>
      <c r="Q226" s="11" t="s">
        <v>8324</v>
      </c>
      <c r="R226" t="s">
        <v>8327</v>
      </c>
      <c r="S226" s="16">
        <v>41781.666770833333</v>
      </c>
    </row>
    <row r="227" spans="1:19" ht="176" x14ac:dyDescent="0.2">
      <c r="A227">
        <v>1579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>
        <v>103</v>
      </c>
      <c r="O227" t="s">
        <v>8269</v>
      </c>
      <c r="P227">
        <f t="shared" si="3"/>
        <v>83.57</v>
      </c>
      <c r="Q227" s="11" t="s">
        <v>8324</v>
      </c>
      <c r="R227" t="s">
        <v>8327</v>
      </c>
      <c r="S227" s="16">
        <v>41792.542986111112</v>
      </c>
    </row>
    <row r="228" spans="1:19" ht="64" x14ac:dyDescent="0.2">
      <c r="A228">
        <v>1580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>
        <v>108</v>
      </c>
      <c r="O228" t="s">
        <v>8269</v>
      </c>
      <c r="P228">
        <f t="shared" si="3"/>
        <v>83.51</v>
      </c>
      <c r="Q228" s="11" t="s">
        <v>8324</v>
      </c>
      <c r="R228" t="s">
        <v>8327</v>
      </c>
      <c r="S228" s="16">
        <v>42268.127696759257</v>
      </c>
    </row>
    <row r="229" spans="1:19" ht="192" x14ac:dyDescent="0.2">
      <c r="A229">
        <v>1585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>
        <v>339</v>
      </c>
      <c r="O229" t="s">
        <v>8269</v>
      </c>
      <c r="P229">
        <f t="shared" si="3"/>
        <v>62.59</v>
      </c>
      <c r="Q229" s="11" t="s">
        <v>8324</v>
      </c>
      <c r="R229" t="s">
        <v>8327</v>
      </c>
      <c r="S229" s="16">
        <v>42462.140868055561</v>
      </c>
    </row>
    <row r="230" spans="1:19" ht="192" x14ac:dyDescent="0.2">
      <c r="A230">
        <v>1588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>
        <v>287</v>
      </c>
      <c r="O230" t="s">
        <v>8269</v>
      </c>
      <c r="P230">
        <f t="shared" si="3"/>
        <v>58.57</v>
      </c>
      <c r="Q230" s="11" t="s">
        <v>8324</v>
      </c>
      <c r="R230" t="s">
        <v>8327</v>
      </c>
      <c r="S230" s="16">
        <v>42451.095856481479</v>
      </c>
    </row>
    <row r="231" spans="1:19" ht="208" x14ac:dyDescent="0.2">
      <c r="A231">
        <v>1591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>
        <v>110</v>
      </c>
      <c r="O231" t="s">
        <v>8269</v>
      </c>
      <c r="P231">
        <f t="shared" si="3"/>
        <v>77.22</v>
      </c>
      <c r="Q231" s="11" t="s">
        <v>8324</v>
      </c>
      <c r="R231" t="s">
        <v>8327</v>
      </c>
      <c r="S231" s="16">
        <v>41898.168125000004</v>
      </c>
    </row>
    <row r="232" spans="1:19" ht="224" x14ac:dyDescent="0.2">
      <c r="A232">
        <v>1592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>
        <v>114</v>
      </c>
      <c r="O232" t="s">
        <v>8269</v>
      </c>
      <c r="P232">
        <f t="shared" si="3"/>
        <v>64.91</v>
      </c>
      <c r="Q232" s="11" t="s">
        <v>8324</v>
      </c>
      <c r="R232" t="s">
        <v>8327</v>
      </c>
      <c r="S232" s="16">
        <v>42506.760405092587</v>
      </c>
    </row>
    <row r="233" spans="1:19" ht="128" x14ac:dyDescent="0.2">
      <c r="A233">
        <v>1602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>
        <v>112</v>
      </c>
      <c r="O233" t="s">
        <v>8269</v>
      </c>
      <c r="P233">
        <f t="shared" si="3"/>
        <v>41.24</v>
      </c>
      <c r="Q233" s="11" t="s">
        <v>8324</v>
      </c>
      <c r="R233" t="s">
        <v>8327</v>
      </c>
      <c r="S233" s="16">
        <v>42284.516064814816</v>
      </c>
    </row>
    <row r="234" spans="1:19" ht="112" x14ac:dyDescent="0.2">
      <c r="A234">
        <v>1603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>
        <v>140</v>
      </c>
      <c r="O234" t="s">
        <v>8269</v>
      </c>
      <c r="P234">
        <f t="shared" si="3"/>
        <v>50.98</v>
      </c>
      <c r="Q234" s="11" t="s">
        <v>8324</v>
      </c>
      <c r="R234" t="s">
        <v>8327</v>
      </c>
      <c r="S234" s="16">
        <v>42016.706678240742</v>
      </c>
    </row>
    <row r="235" spans="1:19" ht="192" x14ac:dyDescent="0.2">
      <c r="A235">
        <v>1612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>
        <v>110</v>
      </c>
      <c r="O235" t="s">
        <v>8269</v>
      </c>
      <c r="P235">
        <f t="shared" si="3"/>
        <v>61.02</v>
      </c>
      <c r="Q235" s="11" t="s">
        <v>8324</v>
      </c>
      <c r="R235" t="s">
        <v>8327</v>
      </c>
      <c r="S235" s="16">
        <v>42264.29178240741</v>
      </c>
    </row>
    <row r="236" spans="1:19" ht="160" x14ac:dyDescent="0.2">
      <c r="A236">
        <v>1618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>
        <v>109</v>
      </c>
      <c r="O236" t="s">
        <v>8269</v>
      </c>
      <c r="P236">
        <f t="shared" si="3"/>
        <v>40.07</v>
      </c>
      <c r="Q236" s="11" t="s">
        <v>8324</v>
      </c>
      <c r="R236" t="s">
        <v>8327</v>
      </c>
      <c r="S236" s="16">
        <v>41491.79478009259</v>
      </c>
    </row>
    <row r="237" spans="1:19" ht="208" x14ac:dyDescent="0.2">
      <c r="A237">
        <v>1623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>
        <v>108</v>
      </c>
      <c r="O237" t="s">
        <v>8269</v>
      </c>
      <c r="P237">
        <f t="shared" si="3"/>
        <v>47.46</v>
      </c>
      <c r="Q237" s="11" t="s">
        <v>8324</v>
      </c>
      <c r="R237" t="s">
        <v>8327</v>
      </c>
      <c r="S237" s="16">
        <v>41759.13962962963</v>
      </c>
    </row>
    <row r="238" spans="1:19" ht="192" x14ac:dyDescent="0.2">
      <c r="A238">
        <v>1634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>
        <v>107</v>
      </c>
      <c r="O238" t="s">
        <v>8269</v>
      </c>
      <c r="P238">
        <f t="shared" si="3"/>
        <v>37.590000000000003</v>
      </c>
      <c r="Q238" s="11" t="s">
        <v>8324</v>
      </c>
      <c r="R238" t="s">
        <v>8327</v>
      </c>
      <c r="S238" s="16">
        <v>41766.80572916667</v>
      </c>
    </row>
    <row r="239" spans="1:19" ht="192" x14ac:dyDescent="0.2">
      <c r="A239">
        <v>1637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>
        <v>106</v>
      </c>
      <c r="O239" t="s">
        <v>8269</v>
      </c>
      <c r="P239">
        <f t="shared" si="3"/>
        <v>64.63</v>
      </c>
      <c r="Q239" s="11" t="s">
        <v>8324</v>
      </c>
      <c r="R239" t="s">
        <v>8327</v>
      </c>
      <c r="S239" s="16">
        <v>42170.910231481481</v>
      </c>
    </row>
    <row r="240" spans="1:19" ht="192" x14ac:dyDescent="0.2">
      <c r="A240">
        <v>1640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>
        <v>146</v>
      </c>
      <c r="O240" t="s">
        <v>8269</v>
      </c>
      <c r="P240">
        <f t="shared" si="3"/>
        <v>292.77999999999997</v>
      </c>
      <c r="Q240" s="11" t="s">
        <v>8324</v>
      </c>
      <c r="R240" t="s">
        <v>8327</v>
      </c>
      <c r="S240" s="16">
        <v>41822.57503472222</v>
      </c>
    </row>
    <row r="241" spans="1:19" ht="224" x14ac:dyDescent="0.2">
      <c r="A241">
        <v>1643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>
        <v>175</v>
      </c>
      <c r="O241" t="s">
        <v>8269</v>
      </c>
      <c r="P241">
        <f t="shared" si="3"/>
        <v>48.7</v>
      </c>
      <c r="Q241" s="11" t="s">
        <v>8324</v>
      </c>
      <c r="R241" t="s">
        <v>8327</v>
      </c>
      <c r="S241" s="16">
        <v>42493.219236111108</v>
      </c>
    </row>
    <row r="242" spans="1:19" ht="224" x14ac:dyDescent="0.2">
      <c r="A242">
        <v>1656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>
        <v>104</v>
      </c>
      <c r="O242" t="s">
        <v>8269</v>
      </c>
      <c r="P242">
        <f t="shared" si="3"/>
        <v>866.67</v>
      </c>
      <c r="Q242" s="11" t="s">
        <v>8324</v>
      </c>
      <c r="R242" t="s">
        <v>8327</v>
      </c>
      <c r="S242" s="16">
        <v>42321.101759259262</v>
      </c>
    </row>
    <row r="243" spans="1:19" ht="192" x14ac:dyDescent="0.2">
      <c r="A243">
        <v>1659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>
        <v>104</v>
      </c>
      <c r="O243" t="s">
        <v>8269</v>
      </c>
      <c r="P243">
        <f t="shared" si="3"/>
        <v>66.510000000000005</v>
      </c>
      <c r="Q243" s="11" t="s">
        <v>8324</v>
      </c>
      <c r="R243" t="s">
        <v>8327</v>
      </c>
      <c r="S243" s="16">
        <v>41760.935706018521</v>
      </c>
    </row>
    <row r="244" spans="1:19" ht="160" x14ac:dyDescent="0.2">
      <c r="A244">
        <v>1664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>
        <v>103</v>
      </c>
      <c r="O244" t="s">
        <v>8269</v>
      </c>
      <c r="P244">
        <f t="shared" si="3"/>
        <v>52.55</v>
      </c>
      <c r="Q244" s="11" t="s">
        <v>8324</v>
      </c>
      <c r="R244" t="s">
        <v>8327</v>
      </c>
      <c r="S244" s="16">
        <v>42016.800208333334</v>
      </c>
    </row>
    <row r="245" spans="1:19" ht="192" x14ac:dyDescent="0.2">
      <c r="A245">
        <v>1668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>
        <v>103</v>
      </c>
      <c r="O245" t="s">
        <v>8269</v>
      </c>
      <c r="P245">
        <f t="shared" si="3"/>
        <v>59.65</v>
      </c>
      <c r="Q245" s="11" t="s">
        <v>8324</v>
      </c>
      <c r="R245" t="s">
        <v>8327</v>
      </c>
      <c r="S245" s="16">
        <v>42294.429641203707</v>
      </c>
    </row>
    <row r="246" spans="1:19" ht="128" x14ac:dyDescent="0.2">
      <c r="A246">
        <v>1669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>
        <v>103</v>
      </c>
      <c r="O246" t="s">
        <v>8269</v>
      </c>
      <c r="P246">
        <f t="shared" si="3"/>
        <v>77.73</v>
      </c>
      <c r="Q246" s="11" t="s">
        <v>8324</v>
      </c>
      <c r="R246" t="s">
        <v>8327</v>
      </c>
      <c r="S246" s="16">
        <v>42417.585532407407</v>
      </c>
    </row>
    <row r="247" spans="1:19" ht="224" x14ac:dyDescent="0.2">
      <c r="A247">
        <v>1670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>
        <v>102</v>
      </c>
      <c r="O247" t="s">
        <v>8269</v>
      </c>
      <c r="P247">
        <f t="shared" si="3"/>
        <v>121.9</v>
      </c>
      <c r="Q247" s="11" t="s">
        <v>8324</v>
      </c>
      <c r="R247" t="s">
        <v>8327</v>
      </c>
      <c r="S247" s="16">
        <v>42451.496817129635</v>
      </c>
    </row>
    <row r="248" spans="1:19" ht="208" x14ac:dyDescent="0.2">
      <c r="A248">
        <v>1671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>
        <v>128</v>
      </c>
      <c r="O248" t="s">
        <v>8269</v>
      </c>
      <c r="P248">
        <f t="shared" si="3"/>
        <v>60.95</v>
      </c>
      <c r="Q248" s="11" t="s">
        <v>8324</v>
      </c>
      <c r="R248" t="s">
        <v>8327</v>
      </c>
      <c r="S248" s="16">
        <v>42590.90425925926</v>
      </c>
    </row>
    <row r="249" spans="1:19" ht="256" x14ac:dyDescent="0.2">
      <c r="A249">
        <v>1672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>
        <v>102</v>
      </c>
      <c r="O249" t="s">
        <v>8269</v>
      </c>
      <c r="P249">
        <f t="shared" si="3"/>
        <v>47.41</v>
      </c>
      <c r="Q249" s="11" t="s">
        <v>8324</v>
      </c>
      <c r="R249" t="s">
        <v>8327</v>
      </c>
      <c r="S249" s="16">
        <v>42203.680300925931</v>
      </c>
    </row>
    <row r="250" spans="1:19" ht="240" x14ac:dyDescent="0.2">
      <c r="A250">
        <v>1673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>
        <v>171</v>
      </c>
      <c r="O250" t="s">
        <v>8269</v>
      </c>
      <c r="P250">
        <f t="shared" si="3"/>
        <v>44.91</v>
      </c>
      <c r="Q250" s="11" t="s">
        <v>8324</v>
      </c>
      <c r="R250" t="s">
        <v>8327</v>
      </c>
      <c r="S250" s="16">
        <v>42283.864351851851</v>
      </c>
    </row>
    <row r="251" spans="1:19" ht="176" x14ac:dyDescent="0.2">
      <c r="A251">
        <v>1681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>
        <v>127</v>
      </c>
      <c r="O251" t="s">
        <v>8269</v>
      </c>
      <c r="P251">
        <f t="shared" si="3"/>
        <v>72.709999999999994</v>
      </c>
      <c r="Q251" s="11" t="s">
        <v>8324</v>
      </c>
      <c r="R251" t="s">
        <v>8327</v>
      </c>
      <c r="S251" s="16">
        <v>41988.829942129625</v>
      </c>
    </row>
    <row r="252" spans="1:19" ht="176" x14ac:dyDescent="0.2">
      <c r="A252">
        <v>1688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>
        <v>101</v>
      </c>
      <c r="O252" t="s">
        <v>8269</v>
      </c>
      <c r="P252">
        <f t="shared" si="3"/>
        <v>66.45</v>
      </c>
      <c r="Q252" s="11" t="s">
        <v>8324</v>
      </c>
      <c r="R252" t="s">
        <v>8327</v>
      </c>
      <c r="S252" s="16">
        <v>42513.045798611114</v>
      </c>
    </row>
    <row r="253" spans="1:19" ht="192" x14ac:dyDescent="0.2">
      <c r="A253">
        <v>1692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>
        <v>101</v>
      </c>
      <c r="O253" t="s">
        <v>8269</v>
      </c>
      <c r="P253">
        <f t="shared" si="3"/>
        <v>35.49</v>
      </c>
      <c r="Q253" s="11" t="s">
        <v>8324</v>
      </c>
      <c r="R253" t="s">
        <v>8327</v>
      </c>
      <c r="S253" s="16">
        <v>42144.041851851856</v>
      </c>
    </row>
    <row r="254" spans="1:19" ht="224" x14ac:dyDescent="0.2">
      <c r="A254">
        <v>1693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>
        <v>101</v>
      </c>
      <c r="O254" t="s">
        <v>8269</v>
      </c>
      <c r="P254">
        <f t="shared" si="3"/>
        <v>63</v>
      </c>
      <c r="Q254" s="11" t="s">
        <v>8324</v>
      </c>
      <c r="R254" t="s">
        <v>8327</v>
      </c>
      <c r="S254" s="16">
        <v>41897.602037037039</v>
      </c>
    </row>
    <row r="255" spans="1:19" ht="192" x14ac:dyDescent="0.2">
      <c r="A255">
        <v>1702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>
        <v>100</v>
      </c>
      <c r="O255" t="s">
        <v>8269</v>
      </c>
      <c r="P255">
        <f t="shared" si="3"/>
        <v>61</v>
      </c>
      <c r="Q255" s="11" t="s">
        <v>8324</v>
      </c>
      <c r="R255" t="s">
        <v>8327</v>
      </c>
      <c r="S255" s="16">
        <v>42664.809560185182</v>
      </c>
    </row>
    <row r="256" spans="1:19" ht="144" x14ac:dyDescent="0.2">
      <c r="A256">
        <v>1704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>
        <v>100</v>
      </c>
      <c r="O256" t="s">
        <v>8269</v>
      </c>
      <c r="P256">
        <f t="shared" si="3"/>
        <v>50</v>
      </c>
      <c r="Q256" s="11" t="s">
        <v>8324</v>
      </c>
      <c r="R256" t="s">
        <v>8327</v>
      </c>
      <c r="S256" s="16">
        <v>42675.057997685188</v>
      </c>
    </row>
    <row r="257" spans="1:19" ht="208" x14ac:dyDescent="0.2">
      <c r="A257">
        <v>1708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>
        <v>100</v>
      </c>
      <c r="O257" t="s">
        <v>8269</v>
      </c>
      <c r="P257">
        <f t="shared" si="3"/>
        <v>227.27</v>
      </c>
      <c r="Q257" s="11" t="s">
        <v>8324</v>
      </c>
      <c r="R257" t="s">
        <v>8327</v>
      </c>
      <c r="S257" s="16">
        <v>41856.010069444441</v>
      </c>
    </row>
    <row r="258" spans="1:19" ht="160" x14ac:dyDescent="0.2">
      <c r="A258">
        <v>1709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>
        <v>100</v>
      </c>
      <c r="O258" t="s">
        <v>8269</v>
      </c>
      <c r="P258">
        <f t="shared" si="3"/>
        <v>104.17</v>
      </c>
      <c r="Q258" s="11" t="s">
        <v>8324</v>
      </c>
      <c r="R258" t="s">
        <v>8327</v>
      </c>
      <c r="S258" s="16">
        <v>42040.831678240742</v>
      </c>
    </row>
    <row r="259" spans="1:19" ht="192" x14ac:dyDescent="0.2">
      <c r="A259">
        <v>1723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>
        <v>121</v>
      </c>
      <c r="O259" t="s">
        <v>8269</v>
      </c>
      <c r="P259">
        <f t="shared" ref="P259:P322" si="4">IFERROR(ROUND(E259/L259,2),0)</f>
        <v>40.85</v>
      </c>
      <c r="Q259" s="11" t="s">
        <v>8324</v>
      </c>
      <c r="R259" t="s">
        <v>8327</v>
      </c>
      <c r="S259" s="16">
        <v>42282.768414351856</v>
      </c>
    </row>
    <row r="260" spans="1:19" ht="224" x14ac:dyDescent="0.2">
      <c r="A260">
        <v>1725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>
        <v>120</v>
      </c>
      <c r="O260" t="s">
        <v>8269</v>
      </c>
      <c r="P260">
        <f t="shared" si="4"/>
        <v>104.57</v>
      </c>
      <c r="Q260" s="11" t="s">
        <v>8324</v>
      </c>
      <c r="R260" t="s">
        <v>8327</v>
      </c>
      <c r="S260" s="16">
        <v>42494.683634259258</v>
      </c>
    </row>
    <row r="261" spans="1:19" ht="192" x14ac:dyDescent="0.2">
      <c r="A261">
        <v>1726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>
        <v>120</v>
      </c>
      <c r="O261" t="s">
        <v>8269</v>
      </c>
      <c r="P261">
        <f t="shared" si="4"/>
        <v>44.54</v>
      </c>
      <c r="Q261" s="11" t="s">
        <v>8324</v>
      </c>
      <c r="R261" t="s">
        <v>8327</v>
      </c>
      <c r="S261" s="16">
        <v>41842.607592592591</v>
      </c>
    </row>
    <row r="262" spans="1:19" ht="96" x14ac:dyDescent="0.2">
      <c r="A262">
        <v>1738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>
        <v>131</v>
      </c>
      <c r="O262" t="s">
        <v>8269</v>
      </c>
      <c r="P262">
        <f t="shared" si="4"/>
        <v>41.42</v>
      </c>
      <c r="Q262" s="11" t="s">
        <v>8324</v>
      </c>
      <c r="R262" t="s">
        <v>8327</v>
      </c>
      <c r="S262" s="16">
        <v>41891.665324074071</v>
      </c>
    </row>
    <row r="263" spans="1:19" ht="176" x14ac:dyDescent="0.2">
      <c r="A263">
        <v>1753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>
        <v>116</v>
      </c>
      <c r="O263" t="s">
        <v>8269</v>
      </c>
      <c r="P263">
        <f t="shared" si="4"/>
        <v>80.03</v>
      </c>
      <c r="Q263" s="11" t="s">
        <v>8324</v>
      </c>
      <c r="R263" t="s">
        <v>8327</v>
      </c>
      <c r="S263" s="16">
        <v>42382.244409722218</v>
      </c>
    </row>
    <row r="264" spans="1:19" ht="176" x14ac:dyDescent="0.2">
      <c r="A264">
        <v>1756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>
        <v>110</v>
      </c>
      <c r="O264" t="s">
        <v>8269</v>
      </c>
      <c r="P264">
        <f t="shared" si="4"/>
        <v>51.22</v>
      </c>
      <c r="Q264" s="11" t="s">
        <v>8324</v>
      </c>
      <c r="R264" t="s">
        <v>8327</v>
      </c>
      <c r="S264" s="16">
        <v>41960.119085648148</v>
      </c>
    </row>
    <row r="265" spans="1:19" ht="208" x14ac:dyDescent="0.2">
      <c r="A265">
        <v>1757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>
        <v>115</v>
      </c>
      <c r="O265" t="s">
        <v>8269</v>
      </c>
      <c r="P265">
        <f t="shared" si="4"/>
        <v>79.31</v>
      </c>
      <c r="Q265" s="11" t="s">
        <v>8324</v>
      </c>
      <c r="R265" t="s">
        <v>8327</v>
      </c>
      <c r="S265" s="16">
        <v>40923.729953703703</v>
      </c>
    </row>
    <row r="266" spans="1:19" ht="192" x14ac:dyDescent="0.2">
      <c r="A266">
        <v>1764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>
        <v>114</v>
      </c>
      <c r="O266" t="s">
        <v>8269</v>
      </c>
      <c r="P266">
        <f t="shared" si="4"/>
        <v>87.96</v>
      </c>
      <c r="Q266" s="11" t="s">
        <v>8324</v>
      </c>
      <c r="R266" t="s">
        <v>8327</v>
      </c>
      <c r="S266" s="16">
        <v>41976.331979166673</v>
      </c>
    </row>
    <row r="267" spans="1:19" ht="192" x14ac:dyDescent="0.2">
      <c r="A267">
        <v>1770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 t="s">
        <v>8269</v>
      </c>
      <c r="P267">
        <f t="shared" si="4"/>
        <v>39.6</v>
      </c>
      <c r="Q267" s="11" t="s">
        <v>8324</v>
      </c>
      <c r="R267" t="s">
        <v>8327</v>
      </c>
      <c r="S267" s="16">
        <v>42053.916921296302</v>
      </c>
    </row>
    <row r="268" spans="1:19" ht="160" x14ac:dyDescent="0.2">
      <c r="A268">
        <v>1772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>
        <v>112</v>
      </c>
      <c r="O268" t="s">
        <v>8269</v>
      </c>
      <c r="P268">
        <f t="shared" si="4"/>
        <v>31.62</v>
      </c>
      <c r="Q268" s="11" t="s">
        <v>8324</v>
      </c>
      <c r="R268" t="s">
        <v>8327</v>
      </c>
      <c r="S268" s="16">
        <v>41789.080370370371</v>
      </c>
    </row>
    <row r="269" spans="1:19" ht="224" x14ac:dyDescent="0.2">
      <c r="A269">
        <v>1782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>
        <v>110</v>
      </c>
      <c r="O269" t="s">
        <v>8269</v>
      </c>
      <c r="P269">
        <f t="shared" si="4"/>
        <v>73.400000000000006</v>
      </c>
      <c r="Q269" s="11" t="s">
        <v>8324</v>
      </c>
      <c r="R269" t="s">
        <v>8327</v>
      </c>
      <c r="S269" s="16">
        <v>41786.761354166665</v>
      </c>
    </row>
    <row r="270" spans="1:19" ht="192" x14ac:dyDescent="0.2">
      <c r="A270">
        <v>1787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>
        <v>110</v>
      </c>
      <c r="O270" t="s">
        <v>8269</v>
      </c>
      <c r="P270">
        <f t="shared" si="4"/>
        <v>52.21</v>
      </c>
      <c r="Q270" s="11" t="s">
        <v>8324</v>
      </c>
      <c r="R270" t="s">
        <v>8327</v>
      </c>
      <c r="S270" s="16">
        <v>42380.581180555557</v>
      </c>
    </row>
    <row r="271" spans="1:19" ht="208" x14ac:dyDescent="0.2">
      <c r="A271">
        <v>1791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>
        <v>115</v>
      </c>
      <c r="O271" t="s">
        <v>8269</v>
      </c>
      <c r="P271">
        <f t="shared" si="4"/>
        <v>39.67</v>
      </c>
      <c r="Q271" s="11" t="s">
        <v>8324</v>
      </c>
      <c r="R271" t="s">
        <v>8327</v>
      </c>
      <c r="S271" s="16">
        <v>41477.930914351848</v>
      </c>
    </row>
    <row r="272" spans="1:19" ht="224" x14ac:dyDescent="0.2">
      <c r="A272">
        <v>1799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>
        <v>108</v>
      </c>
      <c r="O272" t="s">
        <v>8269</v>
      </c>
      <c r="P272">
        <f t="shared" si="4"/>
        <v>113.42</v>
      </c>
      <c r="Q272" s="11" t="s">
        <v>8324</v>
      </c>
      <c r="R272" t="s">
        <v>8327</v>
      </c>
      <c r="S272" s="16">
        <v>42171.034861111111</v>
      </c>
    </row>
    <row r="273" spans="1:19" ht="192" x14ac:dyDescent="0.2">
      <c r="A273">
        <v>1802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>
        <v>108</v>
      </c>
      <c r="O273" t="s">
        <v>8269</v>
      </c>
      <c r="P273">
        <f t="shared" si="4"/>
        <v>89.67</v>
      </c>
      <c r="Q273" s="11" t="s">
        <v>8324</v>
      </c>
      <c r="R273" t="s">
        <v>8327</v>
      </c>
      <c r="S273" s="16">
        <v>42183.231006944443</v>
      </c>
    </row>
    <row r="274" spans="1:19" ht="240" x14ac:dyDescent="0.2">
      <c r="A274">
        <v>1806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>
        <v>107</v>
      </c>
      <c r="O274" t="s">
        <v>8269</v>
      </c>
      <c r="P274">
        <f t="shared" si="4"/>
        <v>107.25</v>
      </c>
      <c r="Q274" s="11" t="s">
        <v>8324</v>
      </c>
      <c r="R274" t="s">
        <v>8327</v>
      </c>
      <c r="S274" s="16">
        <v>42284.69694444444</v>
      </c>
    </row>
    <row r="275" spans="1:19" ht="176" x14ac:dyDescent="0.2">
      <c r="A275">
        <v>1811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>
        <v>143</v>
      </c>
      <c r="O275" t="s">
        <v>8269</v>
      </c>
      <c r="P275">
        <f t="shared" si="4"/>
        <v>164.62</v>
      </c>
      <c r="Q275" s="11" t="s">
        <v>8324</v>
      </c>
      <c r="R275" t="s">
        <v>8327</v>
      </c>
      <c r="S275" s="16">
        <v>42171.317442129628</v>
      </c>
    </row>
    <row r="276" spans="1:19" ht="176" x14ac:dyDescent="0.2">
      <c r="A276">
        <v>1812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>
        <v>102</v>
      </c>
      <c r="O276" t="s">
        <v>8269</v>
      </c>
      <c r="P276">
        <f t="shared" si="4"/>
        <v>164.62</v>
      </c>
      <c r="Q276" s="11" t="s">
        <v>8324</v>
      </c>
      <c r="R276" t="s">
        <v>8327</v>
      </c>
      <c r="S276" s="16">
        <v>42411.942291666666</v>
      </c>
    </row>
    <row r="277" spans="1:19" ht="208" x14ac:dyDescent="0.2">
      <c r="A277">
        <v>1819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>
        <v>101</v>
      </c>
      <c r="O277" t="s">
        <v>8269</v>
      </c>
      <c r="P277">
        <f t="shared" si="4"/>
        <v>78.52</v>
      </c>
      <c r="Q277" s="11" t="s">
        <v>8324</v>
      </c>
      <c r="R277" t="s">
        <v>8327</v>
      </c>
      <c r="S277" s="16">
        <v>42497.275706018518</v>
      </c>
    </row>
    <row r="278" spans="1:19" ht="208" x14ac:dyDescent="0.2">
      <c r="A278">
        <v>1824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>
        <v>106</v>
      </c>
      <c r="O278" t="s">
        <v>8269</v>
      </c>
      <c r="P278">
        <f t="shared" si="4"/>
        <v>60.29</v>
      </c>
      <c r="Q278" s="11" t="s">
        <v>8324</v>
      </c>
      <c r="R278" t="s">
        <v>8327</v>
      </c>
      <c r="S278" s="16">
        <v>42132.036168981482</v>
      </c>
    </row>
    <row r="279" spans="1:19" ht="128" x14ac:dyDescent="0.2">
      <c r="A279">
        <v>1825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>
        <v>105</v>
      </c>
      <c r="O279" t="s">
        <v>8269</v>
      </c>
      <c r="P279">
        <f t="shared" si="4"/>
        <v>123.94</v>
      </c>
      <c r="Q279" s="11" t="s">
        <v>8324</v>
      </c>
      <c r="R279" t="s">
        <v>8327</v>
      </c>
      <c r="S279" s="16">
        <v>42694.110185185185</v>
      </c>
    </row>
    <row r="280" spans="1:19" ht="208" x14ac:dyDescent="0.2">
      <c r="A280">
        <v>1828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>
        <v>140</v>
      </c>
      <c r="O280" t="s">
        <v>8269</v>
      </c>
      <c r="P280">
        <f t="shared" si="4"/>
        <v>61.82</v>
      </c>
      <c r="Q280" s="11" t="s">
        <v>8324</v>
      </c>
      <c r="R280" t="s">
        <v>8327</v>
      </c>
      <c r="S280" s="16">
        <v>42058.904074074075</v>
      </c>
    </row>
    <row r="281" spans="1:19" ht="192" x14ac:dyDescent="0.2">
      <c r="A281">
        <v>1832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>
        <v>105</v>
      </c>
      <c r="O281" t="s">
        <v>8269</v>
      </c>
      <c r="P281">
        <f t="shared" si="4"/>
        <v>51.22</v>
      </c>
      <c r="Q281" s="11" t="s">
        <v>8324</v>
      </c>
      <c r="R281" t="s">
        <v>8327</v>
      </c>
      <c r="S281" s="16">
        <v>41946.644745370373</v>
      </c>
    </row>
    <row r="282" spans="1:19" ht="224" x14ac:dyDescent="0.2">
      <c r="A282">
        <v>1833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>
        <v>300</v>
      </c>
      <c r="O282" t="s">
        <v>8269</v>
      </c>
      <c r="P282">
        <f t="shared" si="4"/>
        <v>53.85</v>
      </c>
      <c r="Q282" s="11" t="s">
        <v>8324</v>
      </c>
      <c r="R282" t="s">
        <v>8327</v>
      </c>
      <c r="S282" s="16">
        <v>41810.142199074071</v>
      </c>
    </row>
    <row r="283" spans="1:19" ht="192" x14ac:dyDescent="0.2">
      <c r="A283">
        <v>1838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>
        <v>116</v>
      </c>
      <c r="O283" t="s">
        <v>8269</v>
      </c>
      <c r="P283">
        <f t="shared" si="4"/>
        <v>59.6</v>
      </c>
      <c r="Q283" s="11" t="s">
        <v>8324</v>
      </c>
      <c r="R283" t="s">
        <v>8327</v>
      </c>
      <c r="S283" s="16">
        <v>42056.65143518518</v>
      </c>
    </row>
    <row r="284" spans="1:19" ht="208" x14ac:dyDescent="0.2">
      <c r="A284">
        <v>1842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>
        <v>115</v>
      </c>
      <c r="O284" t="s">
        <v>8269</v>
      </c>
      <c r="P284">
        <f t="shared" si="4"/>
        <v>53.23</v>
      </c>
      <c r="Q284" s="11" t="s">
        <v>8324</v>
      </c>
      <c r="R284" t="s">
        <v>8327</v>
      </c>
      <c r="S284" s="16">
        <v>42128.736608796295</v>
      </c>
    </row>
    <row r="285" spans="1:19" ht="224" x14ac:dyDescent="0.2">
      <c r="A285">
        <v>1851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>
        <v>103</v>
      </c>
      <c r="O285" t="s">
        <v>8269</v>
      </c>
      <c r="P285">
        <f t="shared" si="4"/>
        <v>68.67</v>
      </c>
      <c r="Q285" s="11" t="s">
        <v>8324</v>
      </c>
      <c r="R285" t="s">
        <v>8327</v>
      </c>
      <c r="S285" s="16">
        <v>42121.756921296299</v>
      </c>
    </row>
    <row r="286" spans="1:19" ht="224" x14ac:dyDescent="0.2">
      <c r="A286">
        <v>1855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>
        <v>103</v>
      </c>
      <c r="O286" t="s">
        <v>8269</v>
      </c>
      <c r="P286">
        <f t="shared" si="4"/>
        <v>70.86</v>
      </c>
      <c r="Q286" s="11" t="s">
        <v>8324</v>
      </c>
      <c r="R286" t="s">
        <v>8327</v>
      </c>
      <c r="S286" s="16">
        <v>42195.749745370369</v>
      </c>
    </row>
    <row r="287" spans="1:19" ht="160" x14ac:dyDescent="0.2">
      <c r="A287">
        <v>1861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>
        <v>103</v>
      </c>
      <c r="O287" t="s">
        <v>8269</v>
      </c>
      <c r="P287">
        <f t="shared" si="4"/>
        <v>102.5</v>
      </c>
      <c r="Q287" s="11" t="s">
        <v>8324</v>
      </c>
      <c r="R287" t="s">
        <v>8327</v>
      </c>
      <c r="S287" s="16">
        <v>42550.701886574068</v>
      </c>
    </row>
    <row r="288" spans="1:19" ht="208" x14ac:dyDescent="0.2">
      <c r="A288">
        <v>1862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>
        <v>103</v>
      </c>
      <c r="O288" t="s">
        <v>8269</v>
      </c>
      <c r="P288">
        <f t="shared" si="4"/>
        <v>73.209999999999994</v>
      </c>
      <c r="Q288" s="11" t="s">
        <v>8324</v>
      </c>
      <c r="R288" t="s">
        <v>8327</v>
      </c>
      <c r="S288" s="16">
        <v>42591.899988425925</v>
      </c>
    </row>
    <row r="289" spans="1:19" ht="176" x14ac:dyDescent="0.2">
      <c r="A289">
        <v>1864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>
        <v>102</v>
      </c>
      <c r="O289" t="s">
        <v>8269</v>
      </c>
      <c r="P289">
        <f t="shared" si="4"/>
        <v>52.49</v>
      </c>
      <c r="Q289" s="11" t="s">
        <v>8324</v>
      </c>
      <c r="R289" t="s">
        <v>8327</v>
      </c>
      <c r="S289" s="16">
        <v>42503.559467592597</v>
      </c>
    </row>
    <row r="290" spans="1:19" ht="224" x14ac:dyDescent="0.2">
      <c r="A290">
        <v>1866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>
        <v>102</v>
      </c>
      <c r="O290" t="s">
        <v>8269</v>
      </c>
      <c r="P290">
        <f t="shared" si="4"/>
        <v>88.74</v>
      </c>
      <c r="Q290" s="11" t="s">
        <v>8324</v>
      </c>
      <c r="R290" t="s">
        <v>8327</v>
      </c>
      <c r="S290" s="16">
        <v>41928.170497685183</v>
      </c>
    </row>
    <row r="291" spans="1:19" ht="192" x14ac:dyDescent="0.2">
      <c r="A291">
        <v>1873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>
        <v>102</v>
      </c>
      <c r="O291" t="s">
        <v>8269</v>
      </c>
      <c r="P291">
        <f t="shared" si="4"/>
        <v>106.84</v>
      </c>
      <c r="Q291" s="11" t="s">
        <v>8324</v>
      </c>
      <c r="R291" t="s">
        <v>8327</v>
      </c>
      <c r="S291" s="16">
        <v>42505.738032407404</v>
      </c>
    </row>
    <row r="292" spans="1:19" ht="208" x14ac:dyDescent="0.2">
      <c r="A292">
        <v>1880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>
        <v>101</v>
      </c>
      <c r="O292" t="s">
        <v>8269</v>
      </c>
      <c r="P292">
        <f t="shared" si="4"/>
        <v>63.28</v>
      </c>
      <c r="Q292" s="11" t="s">
        <v>8324</v>
      </c>
      <c r="R292" t="s">
        <v>8327</v>
      </c>
      <c r="S292" s="16">
        <v>42155.142638888887</v>
      </c>
    </row>
    <row r="293" spans="1:19" ht="224" x14ac:dyDescent="0.2">
      <c r="A293">
        <v>1881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>
        <v>101</v>
      </c>
      <c r="O293" t="s">
        <v>8269</v>
      </c>
      <c r="P293">
        <f t="shared" si="4"/>
        <v>65.16</v>
      </c>
      <c r="Q293" s="11" t="s">
        <v>8324</v>
      </c>
      <c r="R293" t="s">
        <v>8327</v>
      </c>
      <c r="S293" s="16">
        <v>42712.23474537037</v>
      </c>
    </row>
    <row r="294" spans="1:19" ht="224" x14ac:dyDescent="0.2">
      <c r="A294">
        <v>1890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>
        <v>126</v>
      </c>
      <c r="O294" t="s">
        <v>8269</v>
      </c>
      <c r="P294">
        <f t="shared" si="4"/>
        <v>55.97</v>
      </c>
      <c r="Q294" s="11" t="s">
        <v>8324</v>
      </c>
      <c r="R294" t="s">
        <v>8327</v>
      </c>
      <c r="S294" s="16">
        <v>42592.066921296297</v>
      </c>
    </row>
    <row r="295" spans="1:19" ht="176" x14ac:dyDescent="0.2">
      <c r="A295">
        <v>1891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>
        <v>101</v>
      </c>
      <c r="O295" t="s">
        <v>8269</v>
      </c>
      <c r="P295">
        <f t="shared" si="4"/>
        <v>61.06</v>
      </c>
      <c r="Q295" s="11" t="s">
        <v>8324</v>
      </c>
      <c r="R295" t="s">
        <v>8327</v>
      </c>
      <c r="S295" s="16">
        <v>42632.348310185189</v>
      </c>
    </row>
    <row r="296" spans="1:19" ht="160" x14ac:dyDescent="0.2">
      <c r="A296">
        <v>1902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>
        <v>133</v>
      </c>
      <c r="O296" t="s">
        <v>8269</v>
      </c>
      <c r="P296">
        <f t="shared" si="4"/>
        <v>38.5</v>
      </c>
      <c r="Q296" s="11" t="s">
        <v>8324</v>
      </c>
      <c r="R296" t="s">
        <v>8327</v>
      </c>
      <c r="S296" s="16">
        <v>40884.066678240742</v>
      </c>
    </row>
    <row r="297" spans="1:19" ht="192" x14ac:dyDescent="0.2">
      <c r="A297">
        <v>1913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>
        <v>100</v>
      </c>
      <c r="O297" t="s">
        <v>8269</v>
      </c>
      <c r="P297">
        <f t="shared" si="4"/>
        <v>133.33000000000001</v>
      </c>
      <c r="Q297" s="11" t="s">
        <v>8324</v>
      </c>
      <c r="R297" t="s">
        <v>8327</v>
      </c>
      <c r="S297" s="16">
        <v>41953.8675</v>
      </c>
    </row>
    <row r="298" spans="1:19" ht="192" x14ac:dyDescent="0.2">
      <c r="A298">
        <v>1915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>
        <v>100</v>
      </c>
      <c r="O298" t="s">
        <v>8269</v>
      </c>
      <c r="P298">
        <f t="shared" si="4"/>
        <v>95.24</v>
      </c>
      <c r="Q298" s="11" t="s">
        <v>8324</v>
      </c>
      <c r="R298" t="s">
        <v>8327</v>
      </c>
      <c r="S298" s="16">
        <v>41839.730937500004</v>
      </c>
    </row>
    <row r="299" spans="1:19" ht="240" x14ac:dyDescent="0.2">
      <c r="A299">
        <v>1917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>
        <v>100</v>
      </c>
      <c r="O299" t="s">
        <v>8269</v>
      </c>
      <c r="P299">
        <f t="shared" si="4"/>
        <v>68.97</v>
      </c>
      <c r="Q299" s="11" t="s">
        <v>8324</v>
      </c>
      <c r="R299" t="s">
        <v>8327</v>
      </c>
      <c r="S299" s="16">
        <v>42460.741747685184</v>
      </c>
    </row>
    <row r="300" spans="1:19" ht="192" x14ac:dyDescent="0.2">
      <c r="A300">
        <v>1924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>
        <v>112</v>
      </c>
      <c r="O300" t="s">
        <v>8269</v>
      </c>
      <c r="P300">
        <f t="shared" si="4"/>
        <v>65.17</v>
      </c>
      <c r="Q300" s="11" t="s">
        <v>8324</v>
      </c>
      <c r="R300" t="s">
        <v>8327</v>
      </c>
      <c r="S300" s="16">
        <v>42524.782638888893</v>
      </c>
    </row>
    <row r="301" spans="1:19" ht="176" x14ac:dyDescent="0.2">
      <c r="A301">
        <v>1942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>
        <v>125</v>
      </c>
      <c r="O301" t="s">
        <v>8269</v>
      </c>
      <c r="P301">
        <f t="shared" si="4"/>
        <v>36.08</v>
      </c>
      <c r="Q301" s="11" t="s">
        <v>8324</v>
      </c>
      <c r="R301" t="s">
        <v>8327</v>
      </c>
      <c r="S301" s="16">
        <v>42709.134780092587</v>
      </c>
    </row>
    <row r="302" spans="1:19" ht="144" x14ac:dyDescent="0.2">
      <c r="A302">
        <v>1951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>
        <v>186</v>
      </c>
      <c r="O302" t="s">
        <v>8269</v>
      </c>
      <c r="P302">
        <f t="shared" si="4"/>
        <v>80.87</v>
      </c>
      <c r="Q302" s="11" t="s">
        <v>8324</v>
      </c>
      <c r="R302" t="s">
        <v>8327</v>
      </c>
      <c r="S302" s="16">
        <v>42552.048356481479</v>
      </c>
    </row>
    <row r="303" spans="1:19" ht="192" x14ac:dyDescent="0.2">
      <c r="A303">
        <v>1952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>
        <v>186</v>
      </c>
      <c r="O303" t="s">
        <v>8269</v>
      </c>
      <c r="P303">
        <f t="shared" si="4"/>
        <v>41.22</v>
      </c>
      <c r="Q303" s="11" t="s">
        <v>8324</v>
      </c>
      <c r="R303" t="s">
        <v>8327</v>
      </c>
      <c r="S303" s="16">
        <v>41861.524837962963</v>
      </c>
    </row>
    <row r="304" spans="1:19" ht="112" x14ac:dyDescent="0.2">
      <c r="A304">
        <v>1955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>
        <v>141</v>
      </c>
      <c r="O304" t="s">
        <v>8269</v>
      </c>
      <c r="P304">
        <f t="shared" si="4"/>
        <v>67.959999999999994</v>
      </c>
      <c r="Q304" s="11" t="s">
        <v>8324</v>
      </c>
      <c r="R304" t="s">
        <v>8327</v>
      </c>
      <c r="S304" s="16">
        <v>42072.576249999998</v>
      </c>
    </row>
    <row r="305" spans="1:19" ht="192" x14ac:dyDescent="0.2">
      <c r="A305">
        <v>1960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>
        <v>122</v>
      </c>
      <c r="O305" t="s">
        <v>8269</v>
      </c>
      <c r="P305">
        <f t="shared" si="4"/>
        <v>70.23</v>
      </c>
      <c r="Q305" s="11" t="s">
        <v>8324</v>
      </c>
      <c r="R305" t="s">
        <v>8327</v>
      </c>
      <c r="S305" s="16">
        <v>42054.849050925928</v>
      </c>
    </row>
    <row r="306" spans="1:19" ht="176" x14ac:dyDescent="0.2">
      <c r="A306">
        <v>1963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>
        <v>121</v>
      </c>
      <c r="O306" t="s">
        <v>8269</v>
      </c>
      <c r="P306">
        <f t="shared" si="4"/>
        <v>140</v>
      </c>
      <c r="Q306" s="11" t="s">
        <v>8324</v>
      </c>
      <c r="R306" t="s">
        <v>8327</v>
      </c>
      <c r="S306" s="16">
        <v>41879.913761574076</v>
      </c>
    </row>
    <row r="307" spans="1:19" ht="208" x14ac:dyDescent="0.2">
      <c r="A307">
        <v>1965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>
        <v>100</v>
      </c>
      <c r="O307" t="s">
        <v>8269</v>
      </c>
      <c r="P307">
        <f t="shared" si="4"/>
        <v>150.41999999999999</v>
      </c>
      <c r="Q307" s="11" t="s">
        <v>8324</v>
      </c>
      <c r="R307" t="s">
        <v>8327</v>
      </c>
      <c r="S307" s="16">
        <v>42017.88045138889</v>
      </c>
    </row>
    <row r="308" spans="1:19" ht="192" x14ac:dyDescent="0.2">
      <c r="A308">
        <v>1969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>
        <v>120</v>
      </c>
      <c r="O308" t="s">
        <v>8269</v>
      </c>
      <c r="P308">
        <f t="shared" si="4"/>
        <v>58.06</v>
      </c>
      <c r="Q308" s="11" t="s">
        <v>8324</v>
      </c>
      <c r="R308" t="s">
        <v>8327</v>
      </c>
      <c r="S308" s="16">
        <v>41940.598182870373</v>
      </c>
    </row>
    <row r="309" spans="1:19" ht="192" x14ac:dyDescent="0.2">
      <c r="A309">
        <v>1970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>
        <v>119</v>
      </c>
      <c r="O309" t="s">
        <v>8269</v>
      </c>
      <c r="P309">
        <f t="shared" si="4"/>
        <v>48.34</v>
      </c>
      <c r="Q309" s="11" t="s">
        <v>8324</v>
      </c>
      <c r="R309" t="s">
        <v>8327</v>
      </c>
      <c r="S309" s="16">
        <v>41807.690081018518</v>
      </c>
    </row>
    <row r="310" spans="1:19" ht="112" x14ac:dyDescent="0.2">
      <c r="A310">
        <v>1982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>
        <v>118</v>
      </c>
      <c r="O310" t="s">
        <v>8269</v>
      </c>
      <c r="P310">
        <f t="shared" si="4"/>
        <v>67.92</v>
      </c>
      <c r="Q310" s="11" t="s">
        <v>8324</v>
      </c>
      <c r="R310" t="s">
        <v>8327</v>
      </c>
      <c r="S310" s="16">
        <v>42690.334317129629</v>
      </c>
    </row>
    <row r="311" spans="1:19" ht="192" x14ac:dyDescent="0.2">
      <c r="A311">
        <v>1998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>
        <v>100</v>
      </c>
      <c r="O311" t="s">
        <v>8269</v>
      </c>
      <c r="P311">
        <f t="shared" si="4"/>
        <v>37.78</v>
      </c>
      <c r="Q311" s="11" t="s">
        <v>8324</v>
      </c>
      <c r="R311" t="s">
        <v>8327</v>
      </c>
      <c r="S311" s="16">
        <v>41894.91375</v>
      </c>
    </row>
    <row r="312" spans="1:19" ht="208" x14ac:dyDescent="0.2">
      <c r="A312">
        <v>2007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>
        <v>109</v>
      </c>
      <c r="O312" t="s">
        <v>8269</v>
      </c>
      <c r="P312">
        <f t="shared" si="4"/>
        <v>34.409999999999997</v>
      </c>
      <c r="Q312" s="11" t="s">
        <v>8324</v>
      </c>
      <c r="R312" t="s">
        <v>8327</v>
      </c>
      <c r="S312" s="16">
        <v>42511.741944444439</v>
      </c>
    </row>
    <row r="313" spans="1:19" ht="192" x14ac:dyDescent="0.2">
      <c r="A313">
        <v>2014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>
        <v>111</v>
      </c>
      <c r="O313" t="s">
        <v>8269</v>
      </c>
      <c r="P313">
        <f t="shared" si="4"/>
        <v>83.05</v>
      </c>
      <c r="Q313" s="11" t="s">
        <v>8324</v>
      </c>
      <c r="R313" t="s">
        <v>8327</v>
      </c>
      <c r="S313" s="16">
        <v>42146.731087962966</v>
      </c>
    </row>
    <row r="314" spans="1:19" ht="192" x14ac:dyDescent="0.2">
      <c r="A314">
        <v>2016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>
        <v>101</v>
      </c>
      <c r="O314" t="s">
        <v>8269</v>
      </c>
      <c r="P314">
        <f t="shared" si="4"/>
        <v>55.33</v>
      </c>
      <c r="Q314" s="11" t="s">
        <v>8324</v>
      </c>
      <c r="R314" t="s">
        <v>8327</v>
      </c>
      <c r="S314" s="16">
        <v>42372.693055555559</v>
      </c>
    </row>
    <row r="315" spans="1:19" ht="192" x14ac:dyDescent="0.2">
      <c r="A315">
        <v>2021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>
        <v>110</v>
      </c>
      <c r="O315" t="s">
        <v>8269</v>
      </c>
      <c r="P315">
        <f t="shared" si="4"/>
        <v>50.02</v>
      </c>
      <c r="Q315" s="11" t="s">
        <v>8324</v>
      </c>
      <c r="R315" t="s">
        <v>8327</v>
      </c>
      <c r="S315" s="16">
        <v>41893.783553240741</v>
      </c>
    </row>
    <row r="316" spans="1:19" ht="192" x14ac:dyDescent="0.2">
      <c r="A316">
        <v>2022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>
        <v>110</v>
      </c>
      <c r="O316" t="s">
        <v>8269</v>
      </c>
      <c r="P316">
        <f t="shared" si="4"/>
        <v>91.67</v>
      </c>
      <c r="Q316" s="11" t="s">
        <v>8324</v>
      </c>
      <c r="R316" t="s">
        <v>8327</v>
      </c>
      <c r="S316" s="16">
        <v>42054.024421296301</v>
      </c>
    </row>
    <row r="317" spans="1:19" ht="208" x14ac:dyDescent="0.2">
      <c r="A317">
        <v>2025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>
        <v>109</v>
      </c>
      <c r="O317" t="s">
        <v>8269</v>
      </c>
      <c r="P317">
        <f t="shared" si="4"/>
        <v>41.92</v>
      </c>
      <c r="Q317" s="11" t="s">
        <v>8324</v>
      </c>
      <c r="R317" t="s">
        <v>8327</v>
      </c>
      <c r="S317" s="16">
        <v>42162.729548611111</v>
      </c>
    </row>
    <row r="318" spans="1:19" ht="128" x14ac:dyDescent="0.2">
      <c r="A318">
        <v>2030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>
        <v>135</v>
      </c>
      <c r="O318" t="s">
        <v>8269</v>
      </c>
      <c r="P318">
        <f t="shared" si="4"/>
        <v>89.79</v>
      </c>
      <c r="Q318" s="11" t="s">
        <v>8324</v>
      </c>
      <c r="R318" t="s">
        <v>8327</v>
      </c>
      <c r="S318" s="16">
        <v>42374.911226851851</v>
      </c>
    </row>
    <row r="319" spans="1:19" ht="192" x14ac:dyDescent="0.2">
      <c r="A319">
        <v>2035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>
        <v>161</v>
      </c>
      <c r="O319" t="s">
        <v>8269</v>
      </c>
      <c r="P319">
        <f t="shared" si="4"/>
        <v>57.5</v>
      </c>
      <c r="Q319" s="11" t="s">
        <v>8324</v>
      </c>
      <c r="R319" t="s">
        <v>8327</v>
      </c>
      <c r="S319" s="16">
        <v>42446.943831018521</v>
      </c>
    </row>
    <row r="320" spans="1:19" ht="192" x14ac:dyDescent="0.2">
      <c r="A320">
        <v>2041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>
        <v>106</v>
      </c>
      <c r="O320" t="s">
        <v>8269</v>
      </c>
      <c r="P320">
        <f t="shared" si="4"/>
        <v>36.07</v>
      </c>
      <c r="Q320" s="11" t="s">
        <v>8324</v>
      </c>
      <c r="R320" t="s">
        <v>8327</v>
      </c>
      <c r="S320" s="16">
        <v>41923.921643518523</v>
      </c>
    </row>
    <row r="321" spans="1:19" ht="176" x14ac:dyDescent="0.2">
      <c r="A321">
        <v>2055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>
        <v>104</v>
      </c>
      <c r="O321" t="s">
        <v>8269</v>
      </c>
      <c r="P321">
        <f t="shared" si="4"/>
        <v>55.89</v>
      </c>
      <c r="Q321" s="11" t="s">
        <v>8324</v>
      </c>
      <c r="R321" t="s">
        <v>8327</v>
      </c>
      <c r="S321" s="16">
        <v>41764.44663194444</v>
      </c>
    </row>
    <row r="322" spans="1:19" ht="208" x14ac:dyDescent="0.2">
      <c r="A322">
        <v>2069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>
        <v>102</v>
      </c>
      <c r="O322" t="s">
        <v>8269</v>
      </c>
      <c r="P322">
        <f t="shared" si="4"/>
        <v>69.819999999999993</v>
      </c>
      <c r="Q322" s="11" t="s">
        <v>8324</v>
      </c>
      <c r="R322" t="s">
        <v>8327</v>
      </c>
      <c r="S322" s="16">
        <v>41815.774826388886</v>
      </c>
    </row>
    <row r="323" spans="1:19" ht="224" x14ac:dyDescent="0.2">
      <c r="A323">
        <v>2072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>
        <v>153</v>
      </c>
      <c r="O323" t="s">
        <v>8269</v>
      </c>
      <c r="P323">
        <f t="shared" ref="P323:P386" si="5">IFERROR(ROUND(E323/L323,2),0)</f>
        <v>109.57</v>
      </c>
      <c r="Q323" s="11" t="s">
        <v>8324</v>
      </c>
      <c r="R323" t="s">
        <v>8327</v>
      </c>
      <c r="S323" s="16">
        <v>42513.110787037032</v>
      </c>
    </row>
    <row r="324" spans="1:19" ht="224" x14ac:dyDescent="0.2">
      <c r="A324">
        <v>2074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>
        <v>153</v>
      </c>
      <c r="O324" t="s">
        <v>8269</v>
      </c>
      <c r="P324">
        <f t="shared" si="5"/>
        <v>41.41</v>
      </c>
      <c r="Q324" s="11" t="s">
        <v>8324</v>
      </c>
      <c r="R324" t="s">
        <v>8327</v>
      </c>
      <c r="S324" s="16">
        <v>41820.639189814814</v>
      </c>
    </row>
    <row r="325" spans="1:19" ht="240" x14ac:dyDescent="0.2">
      <c r="A325">
        <v>2076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>
        <v>102</v>
      </c>
      <c r="O325" t="s">
        <v>8269</v>
      </c>
      <c r="P325">
        <f t="shared" si="5"/>
        <v>61.1</v>
      </c>
      <c r="Q325" s="11" t="s">
        <v>8324</v>
      </c>
      <c r="R325" t="s">
        <v>8327</v>
      </c>
      <c r="S325" s="16">
        <v>41753.515856481477</v>
      </c>
    </row>
    <row r="326" spans="1:19" ht="112" x14ac:dyDescent="0.2">
      <c r="A326">
        <v>2088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>
        <v>101</v>
      </c>
      <c r="O326" t="s">
        <v>8269</v>
      </c>
      <c r="P326">
        <f t="shared" si="5"/>
        <v>75.5</v>
      </c>
      <c r="Q326" s="11" t="s">
        <v>8324</v>
      </c>
      <c r="R326" t="s">
        <v>8327</v>
      </c>
      <c r="S326" s="16">
        <v>41775.858564814815</v>
      </c>
    </row>
    <row r="327" spans="1:19" ht="208" x14ac:dyDescent="0.2">
      <c r="A327">
        <v>2101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>
        <v>100</v>
      </c>
      <c r="O327" t="s">
        <v>8269</v>
      </c>
      <c r="P327">
        <f t="shared" si="5"/>
        <v>51.72</v>
      </c>
      <c r="Q327" s="11" t="s">
        <v>8324</v>
      </c>
      <c r="R327" t="s">
        <v>8327</v>
      </c>
      <c r="S327" s="16">
        <v>41848.866157407407</v>
      </c>
    </row>
    <row r="328" spans="1:19" ht="160" x14ac:dyDescent="0.2">
      <c r="A328">
        <v>2148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>
        <v>171</v>
      </c>
      <c r="O328" t="s">
        <v>8269</v>
      </c>
      <c r="P328">
        <f t="shared" si="5"/>
        <v>68.25</v>
      </c>
      <c r="Q328" s="11" t="s">
        <v>8324</v>
      </c>
      <c r="R328" t="s">
        <v>8327</v>
      </c>
      <c r="S328" s="16">
        <v>42532.052523148144</v>
      </c>
    </row>
    <row r="329" spans="1:19" ht="80" x14ac:dyDescent="0.2">
      <c r="A329">
        <v>2164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>
        <v>116</v>
      </c>
      <c r="O329" t="s">
        <v>8269</v>
      </c>
      <c r="P329">
        <f t="shared" si="5"/>
        <v>44.33</v>
      </c>
      <c r="Q329" s="11" t="s">
        <v>8324</v>
      </c>
      <c r="R329" t="s">
        <v>8327</v>
      </c>
      <c r="S329" s="16">
        <v>42155.920219907406</v>
      </c>
    </row>
    <row r="330" spans="1:19" ht="160" x14ac:dyDescent="0.2">
      <c r="A330">
        <v>2171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>
        <v>105</v>
      </c>
      <c r="O330" t="s">
        <v>8269</v>
      </c>
      <c r="P330">
        <f t="shared" si="5"/>
        <v>47</v>
      </c>
      <c r="Q330" s="11" t="s">
        <v>8324</v>
      </c>
      <c r="R330" t="s">
        <v>8327</v>
      </c>
      <c r="S330" s="16">
        <v>42018.94159722222</v>
      </c>
    </row>
    <row r="331" spans="1:19" ht="192" x14ac:dyDescent="0.2">
      <c r="A331">
        <v>2173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>
        <v>131</v>
      </c>
      <c r="O331" t="s">
        <v>8269</v>
      </c>
      <c r="P331">
        <f t="shared" si="5"/>
        <v>50.46</v>
      </c>
      <c r="Q331" s="11" t="s">
        <v>8324</v>
      </c>
      <c r="R331" t="s">
        <v>8327</v>
      </c>
      <c r="S331" s="16">
        <v>42463.81385416667</v>
      </c>
    </row>
    <row r="332" spans="1:19" ht="224" x14ac:dyDescent="0.2">
      <c r="A332">
        <v>2179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>
        <v>104</v>
      </c>
      <c r="O332" t="s">
        <v>8269</v>
      </c>
      <c r="P332">
        <f t="shared" si="5"/>
        <v>52</v>
      </c>
      <c r="Q332" s="11" t="s">
        <v>8324</v>
      </c>
      <c r="R332" t="s">
        <v>8327</v>
      </c>
      <c r="S332" s="16">
        <v>41226.017361111109</v>
      </c>
    </row>
    <row r="333" spans="1:19" ht="208" x14ac:dyDescent="0.2">
      <c r="A333">
        <v>2182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>
        <v>123</v>
      </c>
      <c r="O333" t="s">
        <v>8269</v>
      </c>
      <c r="P333">
        <f t="shared" si="5"/>
        <v>43.2</v>
      </c>
      <c r="Q333" s="11" t="s">
        <v>8324</v>
      </c>
      <c r="R333" t="s">
        <v>8327</v>
      </c>
      <c r="S333" s="16">
        <v>42556.504490740743</v>
      </c>
    </row>
    <row r="334" spans="1:19" ht="64" x14ac:dyDescent="0.2">
      <c r="A334">
        <v>2189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>
        <v>128</v>
      </c>
      <c r="O334" t="s">
        <v>8269</v>
      </c>
      <c r="P334">
        <f t="shared" si="5"/>
        <v>49.23</v>
      </c>
      <c r="Q334" s="11" t="s">
        <v>8324</v>
      </c>
      <c r="R334" t="s">
        <v>8327</v>
      </c>
      <c r="S334" s="16">
        <v>42521.654328703706</v>
      </c>
    </row>
    <row r="335" spans="1:19" ht="208" x14ac:dyDescent="0.2">
      <c r="A335">
        <v>2191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>
        <v>128</v>
      </c>
      <c r="O335" t="s">
        <v>8269</v>
      </c>
      <c r="P335">
        <f t="shared" si="5"/>
        <v>47.22</v>
      </c>
      <c r="Q335" s="11" t="s">
        <v>8324</v>
      </c>
      <c r="R335" t="s">
        <v>8327</v>
      </c>
      <c r="S335" s="16">
        <v>42443.802361111113</v>
      </c>
    </row>
    <row r="336" spans="1:19" ht="112" x14ac:dyDescent="0.2">
      <c r="A336">
        <v>2198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>
        <v>126</v>
      </c>
      <c r="O336" t="s">
        <v>8269</v>
      </c>
      <c r="P336">
        <f t="shared" si="5"/>
        <v>74.12</v>
      </c>
      <c r="Q336" s="11" t="s">
        <v>8324</v>
      </c>
      <c r="R336" t="s">
        <v>8327</v>
      </c>
      <c r="S336" s="16">
        <v>41891.96503472222</v>
      </c>
    </row>
    <row r="337" spans="1:19" ht="224" x14ac:dyDescent="0.2">
      <c r="A337">
        <v>2200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>
        <v>105</v>
      </c>
      <c r="O337" t="s">
        <v>8269</v>
      </c>
      <c r="P337">
        <f t="shared" si="5"/>
        <v>139.56</v>
      </c>
      <c r="Q337" s="11" t="s">
        <v>8324</v>
      </c>
      <c r="R337" t="s">
        <v>8327</v>
      </c>
      <c r="S337" s="16">
        <v>42375.114988425921</v>
      </c>
    </row>
    <row r="338" spans="1:19" ht="144" x14ac:dyDescent="0.2">
      <c r="A338">
        <v>2204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>
        <v>100</v>
      </c>
      <c r="O338" t="s">
        <v>8269</v>
      </c>
      <c r="P338">
        <f t="shared" si="5"/>
        <v>62.5</v>
      </c>
      <c r="Q338" s="11" t="s">
        <v>8324</v>
      </c>
      <c r="R338" t="s">
        <v>8327</v>
      </c>
      <c r="S338" s="16">
        <v>41788.58997685185</v>
      </c>
    </row>
    <row r="339" spans="1:19" ht="192" x14ac:dyDescent="0.2">
      <c r="A339">
        <v>2205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>
        <v>156</v>
      </c>
      <c r="O339" t="s">
        <v>8269</v>
      </c>
      <c r="P339">
        <f t="shared" si="5"/>
        <v>51.92</v>
      </c>
      <c r="Q339" s="11" t="s">
        <v>8324</v>
      </c>
      <c r="R339" t="s">
        <v>8327</v>
      </c>
      <c r="S339" s="16">
        <v>42360.887835648144</v>
      </c>
    </row>
    <row r="340" spans="1:19" ht="224" x14ac:dyDescent="0.2">
      <c r="A340">
        <v>2211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>
        <v>175</v>
      </c>
      <c r="O340" t="s">
        <v>8269</v>
      </c>
      <c r="P340">
        <f t="shared" si="5"/>
        <v>68.06</v>
      </c>
      <c r="Q340" s="11" t="s">
        <v>8324</v>
      </c>
      <c r="R340" t="s">
        <v>8327</v>
      </c>
      <c r="S340" s="16">
        <v>42003.948425925926</v>
      </c>
    </row>
    <row r="341" spans="1:19" ht="192" x14ac:dyDescent="0.2">
      <c r="A341">
        <v>2214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>
        <v>163</v>
      </c>
      <c r="O341" t="s">
        <v>8269</v>
      </c>
      <c r="P341">
        <f t="shared" si="5"/>
        <v>58.1</v>
      </c>
      <c r="Q341" s="11" t="s">
        <v>8324</v>
      </c>
      <c r="R341" t="s">
        <v>8327</v>
      </c>
      <c r="S341" s="16">
        <v>40644.159259259257</v>
      </c>
    </row>
    <row r="342" spans="1:19" ht="208" x14ac:dyDescent="0.2">
      <c r="A342">
        <v>2215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>
        <v>122</v>
      </c>
      <c r="O342" t="s">
        <v>8269</v>
      </c>
      <c r="P342">
        <f t="shared" si="5"/>
        <v>60.9</v>
      </c>
      <c r="Q342" s="11" t="s">
        <v>8324</v>
      </c>
      <c r="R342" t="s">
        <v>8327</v>
      </c>
      <c r="S342" s="16">
        <v>42036.24428240741</v>
      </c>
    </row>
    <row r="343" spans="1:19" ht="208" x14ac:dyDescent="0.2">
      <c r="A343">
        <v>2219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>
        <v>124</v>
      </c>
      <c r="O343" t="s">
        <v>8269</v>
      </c>
      <c r="P343">
        <f t="shared" si="5"/>
        <v>45.04</v>
      </c>
      <c r="Q343" s="11" t="s">
        <v>8324</v>
      </c>
      <c r="R343" t="s">
        <v>8327</v>
      </c>
      <c r="S343" s="16">
        <v>42011.202581018515</v>
      </c>
    </row>
    <row r="344" spans="1:19" ht="160" x14ac:dyDescent="0.2">
      <c r="A344">
        <v>2227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>
        <v>120</v>
      </c>
      <c r="O344" t="s">
        <v>8269</v>
      </c>
      <c r="P344">
        <f t="shared" si="5"/>
        <v>66.67</v>
      </c>
      <c r="Q344" s="11" t="s">
        <v>8324</v>
      </c>
      <c r="R344" t="s">
        <v>8327</v>
      </c>
      <c r="S344" s="16">
        <v>42026.924976851849</v>
      </c>
    </row>
    <row r="345" spans="1:19" ht="80" x14ac:dyDescent="0.2">
      <c r="A345">
        <v>2229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>
        <v>100</v>
      </c>
      <c r="O345" t="s">
        <v>8269</v>
      </c>
      <c r="P345">
        <f t="shared" si="5"/>
        <v>31.58</v>
      </c>
      <c r="Q345" s="11" t="s">
        <v>8324</v>
      </c>
      <c r="R345" t="s">
        <v>8327</v>
      </c>
      <c r="S345" s="16">
        <v>41822.90488425926</v>
      </c>
    </row>
    <row r="346" spans="1:19" ht="192" x14ac:dyDescent="0.2">
      <c r="A346">
        <v>2230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>
        <v>120</v>
      </c>
      <c r="O346" t="s">
        <v>8269</v>
      </c>
      <c r="P346">
        <f t="shared" si="5"/>
        <v>31.5</v>
      </c>
      <c r="Q346" s="11" t="s">
        <v>8324</v>
      </c>
      <c r="R346" t="s">
        <v>8327</v>
      </c>
      <c r="S346" s="16">
        <v>41808.198518518519</v>
      </c>
    </row>
    <row r="347" spans="1:19" ht="240" x14ac:dyDescent="0.2">
      <c r="A347">
        <v>2238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>
        <v>131</v>
      </c>
      <c r="O347" t="s">
        <v>8269</v>
      </c>
      <c r="P347">
        <f t="shared" si="5"/>
        <v>97.92</v>
      </c>
      <c r="Q347" s="11" t="s">
        <v>8324</v>
      </c>
      <c r="R347" t="s">
        <v>8327</v>
      </c>
      <c r="S347" s="16">
        <v>41974.743148148147</v>
      </c>
    </row>
    <row r="348" spans="1:19" ht="224" x14ac:dyDescent="0.2">
      <c r="A348">
        <v>2255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>
        <v>119</v>
      </c>
      <c r="O348" t="s">
        <v>8269</v>
      </c>
      <c r="P348">
        <f t="shared" si="5"/>
        <v>42.3</v>
      </c>
      <c r="Q348" s="11" t="s">
        <v>8324</v>
      </c>
      <c r="R348" t="s">
        <v>8327</v>
      </c>
      <c r="S348" s="16">
        <v>41884.599849537037</v>
      </c>
    </row>
    <row r="349" spans="1:19" ht="224" x14ac:dyDescent="0.2">
      <c r="A349">
        <v>2261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>
        <v>113</v>
      </c>
      <c r="O349" t="s">
        <v>8269</v>
      </c>
      <c r="P349">
        <f t="shared" si="5"/>
        <v>66.47</v>
      </c>
      <c r="Q349" s="11" t="s">
        <v>8324</v>
      </c>
      <c r="R349" t="s">
        <v>8327</v>
      </c>
      <c r="S349" s="16">
        <v>42661.132245370376</v>
      </c>
    </row>
    <row r="350" spans="1:19" ht="224" x14ac:dyDescent="0.2">
      <c r="A350">
        <v>2264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>
        <v>102</v>
      </c>
      <c r="O350" t="s">
        <v>8269</v>
      </c>
      <c r="P350">
        <f t="shared" si="5"/>
        <v>59.21</v>
      </c>
      <c r="Q350" s="11" t="s">
        <v>8324</v>
      </c>
      <c r="R350" t="s">
        <v>8327</v>
      </c>
      <c r="S350" s="16">
        <v>42073.660694444443</v>
      </c>
    </row>
    <row r="351" spans="1:19" ht="208" x14ac:dyDescent="0.2">
      <c r="A351">
        <v>2266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>
        <v>112</v>
      </c>
      <c r="O351" t="s">
        <v>8269</v>
      </c>
      <c r="P351">
        <f t="shared" si="5"/>
        <v>58.95</v>
      </c>
      <c r="Q351" s="11" t="s">
        <v>8324</v>
      </c>
      <c r="R351" t="s">
        <v>8327</v>
      </c>
      <c r="S351" s="16">
        <v>42572.61681712963</v>
      </c>
    </row>
    <row r="352" spans="1:19" ht="240" x14ac:dyDescent="0.2">
      <c r="A352">
        <v>2267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>
        <v>112</v>
      </c>
      <c r="O352" t="s">
        <v>8269</v>
      </c>
      <c r="P352">
        <f t="shared" si="5"/>
        <v>62.17</v>
      </c>
      <c r="Q352" s="11" t="s">
        <v>8324</v>
      </c>
      <c r="R352" t="s">
        <v>8327</v>
      </c>
      <c r="S352" s="16">
        <v>42374.651504629626</v>
      </c>
    </row>
    <row r="353" spans="1:19" ht="160" x14ac:dyDescent="0.2">
      <c r="A353">
        <v>2268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>
        <v>106</v>
      </c>
      <c r="O353" t="s">
        <v>8269</v>
      </c>
      <c r="P353">
        <f t="shared" si="5"/>
        <v>61.94</v>
      </c>
      <c r="Q353" s="11" t="s">
        <v>8324</v>
      </c>
      <c r="R353" t="s">
        <v>8327</v>
      </c>
      <c r="S353" s="16">
        <v>42499.039629629624</v>
      </c>
    </row>
    <row r="354" spans="1:19" ht="208" x14ac:dyDescent="0.2">
      <c r="A354">
        <v>2269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>
        <v>223</v>
      </c>
      <c r="O354" t="s">
        <v>8269</v>
      </c>
      <c r="P354">
        <f t="shared" si="5"/>
        <v>61.94</v>
      </c>
      <c r="Q354" s="11" t="s">
        <v>8324</v>
      </c>
      <c r="R354" t="s">
        <v>8327</v>
      </c>
      <c r="S354" s="16">
        <v>41830.545694444445</v>
      </c>
    </row>
    <row r="355" spans="1:19" ht="208" x14ac:dyDescent="0.2">
      <c r="A355">
        <v>2271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>
        <v>111</v>
      </c>
      <c r="O355" t="s">
        <v>8269</v>
      </c>
      <c r="P355">
        <f t="shared" si="5"/>
        <v>58.42</v>
      </c>
      <c r="Q355" s="11" t="s">
        <v>8324</v>
      </c>
      <c r="R355" t="s">
        <v>8327</v>
      </c>
      <c r="S355" s="16">
        <v>41869.740671296298</v>
      </c>
    </row>
    <row r="356" spans="1:19" ht="208" x14ac:dyDescent="0.2">
      <c r="A356">
        <v>2274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>
        <v>221</v>
      </c>
      <c r="O356" t="s">
        <v>8269</v>
      </c>
      <c r="P356">
        <f t="shared" si="5"/>
        <v>61.39</v>
      </c>
      <c r="Q356" s="11" t="s">
        <v>8324</v>
      </c>
      <c r="R356" t="s">
        <v>8327</v>
      </c>
      <c r="S356" s="16">
        <v>42107.067557870367</v>
      </c>
    </row>
    <row r="357" spans="1:19" ht="176" x14ac:dyDescent="0.2">
      <c r="A357">
        <v>2277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>
        <v>110</v>
      </c>
      <c r="O357" t="s">
        <v>8269</v>
      </c>
      <c r="P357">
        <f t="shared" si="5"/>
        <v>40.78</v>
      </c>
      <c r="Q357" s="11" t="s">
        <v>8324</v>
      </c>
      <c r="R357" t="s">
        <v>8327</v>
      </c>
      <c r="S357" s="16">
        <v>41866.79886574074</v>
      </c>
    </row>
    <row r="358" spans="1:19" ht="208" x14ac:dyDescent="0.2">
      <c r="A358">
        <v>2284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>
        <v>218</v>
      </c>
      <c r="O358" t="s">
        <v>8269</v>
      </c>
      <c r="P358">
        <f t="shared" si="5"/>
        <v>54.5</v>
      </c>
      <c r="Q358" s="11" t="s">
        <v>8324</v>
      </c>
      <c r="R358" t="s">
        <v>8327</v>
      </c>
      <c r="S358" s="16">
        <v>42056.091631944444</v>
      </c>
    </row>
    <row r="359" spans="1:19" ht="112" x14ac:dyDescent="0.2">
      <c r="A359">
        <v>2292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>
        <v>108</v>
      </c>
      <c r="O359" t="s">
        <v>8269</v>
      </c>
      <c r="P359">
        <f t="shared" si="5"/>
        <v>77</v>
      </c>
      <c r="Q359" s="11" t="s">
        <v>8324</v>
      </c>
      <c r="R359" t="s">
        <v>8327</v>
      </c>
      <c r="S359" s="16">
        <v>42402.889027777783</v>
      </c>
    </row>
    <row r="360" spans="1:19" ht="192" x14ac:dyDescent="0.2">
      <c r="A360">
        <v>2296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>
        <v>107</v>
      </c>
      <c r="O360" t="s">
        <v>8269</v>
      </c>
      <c r="P360">
        <f t="shared" si="5"/>
        <v>53.34</v>
      </c>
      <c r="Q360" s="11" t="s">
        <v>8324</v>
      </c>
      <c r="R360" t="s">
        <v>8327</v>
      </c>
      <c r="S360" s="16">
        <v>42475.057164351849</v>
      </c>
    </row>
    <row r="361" spans="1:19" ht="144" x14ac:dyDescent="0.2">
      <c r="A361">
        <v>2301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>
        <v>106</v>
      </c>
      <c r="O361" t="s">
        <v>8269</v>
      </c>
      <c r="P361">
        <f t="shared" si="5"/>
        <v>40.92</v>
      </c>
      <c r="Q361" s="11" t="s">
        <v>8324</v>
      </c>
      <c r="R361" t="s">
        <v>8327</v>
      </c>
      <c r="S361" s="16">
        <v>42184.209537037037</v>
      </c>
    </row>
    <row r="362" spans="1:19" ht="240" x14ac:dyDescent="0.2">
      <c r="A362">
        <v>2302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>
        <v>106</v>
      </c>
      <c r="O362" t="s">
        <v>8269</v>
      </c>
      <c r="P362">
        <f t="shared" si="5"/>
        <v>25.31</v>
      </c>
      <c r="Q362" s="11" t="s">
        <v>8324</v>
      </c>
      <c r="R362" t="s">
        <v>8327</v>
      </c>
      <c r="S362" s="16">
        <v>42419.91942129629</v>
      </c>
    </row>
    <row r="363" spans="1:19" ht="192" x14ac:dyDescent="0.2">
      <c r="A363">
        <v>2308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>
        <v>211</v>
      </c>
      <c r="O363" t="s">
        <v>8269</v>
      </c>
      <c r="P363">
        <f t="shared" si="5"/>
        <v>58.61</v>
      </c>
      <c r="Q363" s="11" t="s">
        <v>8324</v>
      </c>
      <c r="R363" t="s">
        <v>8327</v>
      </c>
      <c r="S363" s="16">
        <v>41808.991944444446</v>
      </c>
    </row>
    <row r="364" spans="1:19" ht="176" x14ac:dyDescent="0.2">
      <c r="A364">
        <v>2315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>
        <v>105</v>
      </c>
      <c r="O364" t="s">
        <v>8269</v>
      </c>
      <c r="P364">
        <f t="shared" si="5"/>
        <v>45.48</v>
      </c>
      <c r="Q364" s="11" t="s">
        <v>8324</v>
      </c>
      <c r="R364" t="s">
        <v>8327</v>
      </c>
      <c r="S364" s="16">
        <v>41969.199756944443</v>
      </c>
    </row>
    <row r="365" spans="1:19" ht="224" x14ac:dyDescent="0.2">
      <c r="A365">
        <v>2316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>
        <v>139</v>
      </c>
      <c r="O365" t="s">
        <v>8269</v>
      </c>
      <c r="P365">
        <f t="shared" si="5"/>
        <v>45.35</v>
      </c>
      <c r="Q365" s="11" t="s">
        <v>8324</v>
      </c>
      <c r="R365" t="s">
        <v>8327</v>
      </c>
      <c r="S365" s="16">
        <v>42219.180393518516</v>
      </c>
    </row>
    <row r="366" spans="1:19" ht="176" x14ac:dyDescent="0.2">
      <c r="A366">
        <v>2324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>
        <v>104</v>
      </c>
      <c r="O366" t="s">
        <v>8269</v>
      </c>
      <c r="P366">
        <f t="shared" si="5"/>
        <v>38.33</v>
      </c>
      <c r="Q366" s="11" t="s">
        <v>8324</v>
      </c>
      <c r="R366" t="s">
        <v>8327</v>
      </c>
      <c r="S366" s="16">
        <v>41855.548101851848</v>
      </c>
    </row>
    <row r="367" spans="1:19" ht="208" x14ac:dyDescent="0.2">
      <c r="A367">
        <v>2326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>
        <v>104</v>
      </c>
      <c r="O367" t="s">
        <v>8269</v>
      </c>
      <c r="P367">
        <f t="shared" si="5"/>
        <v>36.96</v>
      </c>
      <c r="Q367" s="11" t="s">
        <v>8324</v>
      </c>
      <c r="R367" t="s">
        <v>8327</v>
      </c>
      <c r="S367" s="16">
        <v>42185.556157407409</v>
      </c>
    </row>
    <row r="368" spans="1:19" ht="224" x14ac:dyDescent="0.2">
      <c r="A368">
        <v>2329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>
        <v>129</v>
      </c>
      <c r="O368" t="s">
        <v>8269</v>
      </c>
      <c r="P368">
        <f t="shared" si="5"/>
        <v>64.38</v>
      </c>
      <c r="Q368" s="11" t="s">
        <v>8324</v>
      </c>
      <c r="R368" t="s">
        <v>8327</v>
      </c>
      <c r="S368" s="16">
        <v>41876.815787037034</v>
      </c>
    </row>
    <row r="369" spans="1:19" ht="192" x14ac:dyDescent="0.2">
      <c r="A369">
        <v>2334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>
        <v>114</v>
      </c>
      <c r="O369" t="s">
        <v>8269</v>
      </c>
      <c r="P369">
        <f t="shared" si="5"/>
        <v>37.96</v>
      </c>
      <c r="Q369" s="11" t="s">
        <v>8324</v>
      </c>
      <c r="R369" t="s">
        <v>8327</v>
      </c>
      <c r="S369" s="16">
        <v>42026.176180555558</v>
      </c>
    </row>
    <row r="370" spans="1:19" ht="208" x14ac:dyDescent="0.2">
      <c r="A370">
        <v>2344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>
        <v>202</v>
      </c>
      <c r="O370" t="s">
        <v>8269</v>
      </c>
      <c r="P370">
        <f t="shared" si="5"/>
        <v>59.41</v>
      </c>
      <c r="Q370" s="11" t="s">
        <v>8324</v>
      </c>
      <c r="R370" t="s">
        <v>8327</v>
      </c>
      <c r="S370" s="16">
        <v>42220.79487268519</v>
      </c>
    </row>
    <row r="371" spans="1:19" ht="128" x14ac:dyDescent="0.2">
      <c r="A371">
        <v>2359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>
        <v>100</v>
      </c>
      <c r="O371" t="s">
        <v>8269</v>
      </c>
      <c r="P371">
        <f t="shared" si="5"/>
        <v>47.67</v>
      </c>
      <c r="Q371" s="11" t="s">
        <v>8324</v>
      </c>
      <c r="R371" t="s">
        <v>8327</v>
      </c>
      <c r="S371" s="16">
        <v>41877.221886574072</v>
      </c>
    </row>
    <row r="372" spans="1:19" ht="224" x14ac:dyDescent="0.2">
      <c r="A372">
        <v>2369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>
        <v>100</v>
      </c>
      <c r="O372" t="s">
        <v>8269</v>
      </c>
      <c r="P372">
        <f t="shared" si="5"/>
        <v>125</v>
      </c>
      <c r="Q372" s="11" t="s">
        <v>8324</v>
      </c>
      <c r="R372" t="s">
        <v>8327</v>
      </c>
      <c r="S372" s="16">
        <v>42297.748738425929</v>
      </c>
    </row>
    <row r="373" spans="1:19" ht="208" x14ac:dyDescent="0.2">
      <c r="A373">
        <v>2381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>
        <v>129</v>
      </c>
      <c r="O373" t="s">
        <v>8269</v>
      </c>
      <c r="P373">
        <f t="shared" si="5"/>
        <v>60.69</v>
      </c>
      <c r="Q373" s="11" t="s">
        <v>8324</v>
      </c>
      <c r="R373" t="s">
        <v>8327</v>
      </c>
      <c r="S373" s="16">
        <v>41922.640590277777</v>
      </c>
    </row>
    <row r="374" spans="1:19" ht="240" x14ac:dyDescent="0.2">
      <c r="A374">
        <v>2399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>
        <v>101</v>
      </c>
      <c r="O374" t="s">
        <v>8269</v>
      </c>
      <c r="P374">
        <f t="shared" si="5"/>
        <v>60.33</v>
      </c>
      <c r="Q374" s="11" t="s">
        <v>8324</v>
      </c>
      <c r="R374" t="s">
        <v>8327</v>
      </c>
      <c r="S374" s="16">
        <v>41802.62090277778</v>
      </c>
    </row>
    <row r="375" spans="1:19" ht="160" x14ac:dyDescent="0.2">
      <c r="A375">
        <v>2403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>
        <v>113</v>
      </c>
      <c r="O375" t="s">
        <v>8269</v>
      </c>
      <c r="P375">
        <f t="shared" si="5"/>
        <v>64.290000000000006</v>
      </c>
      <c r="Q375" s="11" t="s">
        <v>8324</v>
      </c>
      <c r="R375" t="s">
        <v>8327</v>
      </c>
      <c r="S375" s="16">
        <v>42553.926527777774</v>
      </c>
    </row>
    <row r="376" spans="1:19" ht="208" x14ac:dyDescent="0.2">
      <c r="A376">
        <v>2421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>
        <v>109</v>
      </c>
      <c r="O376" t="s">
        <v>8269</v>
      </c>
      <c r="P376">
        <f t="shared" si="5"/>
        <v>46.05</v>
      </c>
      <c r="Q376" s="11" t="s">
        <v>8324</v>
      </c>
      <c r="R376" t="s">
        <v>8327</v>
      </c>
      <c r="S376" s="16">
        <v>42523.248715277776</v>
      </c>
    </row>
    <row r="377" spans="1:19" ht="224" x14ac:dyDescent="0.2">
      <c r="A377">
        <v>2472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>
        <v>158</v>
      </c>
      <c r="O377" t="s">
        <v>8269</v>
      </c>
      <c r="P377">
        <f t="shared" si="5"/>
        <v>79.099999999999994</v>
      </c>
      <c r="Q377" s="11" t="s">
        <v>8324</v>
      </c>
      <c r="R377" t="s">
        <v>8327</v>
      </c>
      <c r="S377" s="16">
        <v>42121.249814814815</v>
      </c>
    </row>
    <row r="378" spans="1:19" ht="192" x14ac:dyDescent="0.2">
      <c r="A378">
        <v>2477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>
        <v>130</v>
      </c>
      <c r="O378" t="s">
        <v>8269</v>
      </c>
      <c r="P378">
        <f t="shared" si="5"/>
        <v>28.89</v>
      </c>
      <c r="Q378" s="11" t="s">
        <v>8324</v>
      </c>
      <c r="R378" t="s">
        <v>8327</v>
      </c>
      <c r="S378" s="16">
        <v>42093.786840277782</v>
      </c>
    </row>
    <row r="379" spans="1:19" ht="144" x14ac:dyDescent="0.2">
      <c r="A379">
        <v>2485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>
        <v>117</v>
      </c>
      <c r="O379" t="s">
        <v>8269</v>
      </c>
      <c r="P379">
        <f t="shared" si="5"/>
        <v>50.67</v>
      </c>
      <c r="Q379" s="11" t="s">
        <v>8324</v>
      </c>
      <c r="R379" t="s">
        <v>8327</v>
      </c>
      <c r="S379" s="16">
        <v>42136.270787037036</v>
      </c>
    </row>
    <row r="380" spans="1:19" ht="176" x14ac:dyDescent="0.2">
      <c r="A380">
        <v>2500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>
        <v>104</v>
      </c>
      <c r="O380" t="s">
        <v>8269</v>
      </c>
      <c r="P380">
        <f t="shared" si="5"/>
        <v>36.5</v>
      </c>
      <c r="Q380" s="11" t="s">
        <v>8324</v>
      </c>
      <c r="R380" t="s">
        <v>8327</v>
      </c>
      <c r="S380" s="16">
        <v>41780.525937500002</v>
      </c>
    </row>
    <row r="381" spans="1:19" ht="208" x14ac:dyDescent="0.2">
      <c r="A381">
        <v>2508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>
        <v>120</v>
      </c>
      <c r="O381" t="s">
        <v>8269</v>
      </c>
      <c r="P381">
        <f t="shared" si="5"/>
        <v>55.23</v>
      </c>
      <c r="Q381" s="11" t="s">
        <v>8324</v>
      </c>
      <c r="R381" t="s">
        <v>8327</v>
      </c>
      <c r="S381" s="16">
        <v>42600.756041666667</v>
      </c>
    </row>
    <row r="382" spans="1:19" ht="240" x14ac:dyDescent="0.2">
      <c r="A382">
        <v>2521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>
        <v>139</v>
      </c>
      <c r="O382" t="s">
        <v>8269</v>
      </c>
      <c r="P382">
        <f t="shared" si="5"/>
        <v>57.92</v>
      </c>
      <c r="Q382" s="11" t="s">
        <v>8324</v>
      </c>
      <c r="R382" t="s">
        <v>8327</v>
      </c>
      <c r="S382" s="16">
        <v>42643.632858796293</v>
      </c>
    </row>
    <row r="383" spans="1:19" ht="224" x14ac:dyDescent="0.2">
      <c r="A383">
        <v>2537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>
        <v>132</v>
      </c>
      <c r="O383" t="s">
        <v>8269</v>
      </c>
      <c r="P383">
        <f t="shared" si="5"/>
        <v>36.67</v>
      </c>
      <c r="Q383" s="11" t="s">
        <v>8324</v>
      </c>
      <c r="R383" t="s">
        <v>8327</v>
      </c>
      <c r="S383" s="16">
        <v>42177.761782407411</v>
      </c>
    </row>
    <row r="384" spans="1:19" ht="208" x14ac:dyDescent="0.2">
      <c r="A384">
        <v>2538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>
        <v>101</v>
      </c>
      <c r="O384" t="s">
        <v>8269</v>
      </c>
      <c r="P384">
        <f t="shared" si="5"/>
        <v>41.13</v>
      </c>
      <c r="Q384" s="11" t="s">
        <v>8324</v>
      </c>
      <c r="R384" t="s">
        <v>8327</v>
      </c>
      <c r="S384" s="16">
        <v>42088.723692129628</v>
      </c>
    </row>
    <row r="385" spans="1:19" ht="208" x14ac:dyDescent="0.2">
      <c r="A385">
        <v>2546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>
        <v>130</v>
      </c>
      <c r="O385" t="s">
        <v>8269</v>
      </c>
      <c r="P385">
        <f t="shared" si="5"/>
        <v>50</v>
      </c>
      <c r="Q385" s="11" t="s">
        <v>8324</v>
      </c>
      <c r="R385" t="s">
        <v>8327</v>
      </c>
      <c r="S385" s="16">
        <v>42053.106111111112</v>
      </c>
    </row>
    <row r="386" spans="1:19" ht="208" x14ac:dyDescent="0.2">
      <c r="A386">
        <v>2547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>
        <v>130</v>
      </c>
      <c r="O386" t="s">
        <v>8269</v>
      </c>
      <c r="P386">
        <f t="shared" si="5"/>
        <v>46.43</v>
      </c>
      <c r="Q386" s="11" t="s">
        <v>8324</v>
      </c>
      <c r="R386" t="s">
        <v>8327</v>
      </c>
      <c r="S386" s="16">
        <v>42053.733078703706</v>
      </c>
    </row>
    <row r="387" spans="1:19" ht="208" x14ac:dyDescent="0.2">
      <c r="A387">
        <v>2570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>
        <v>126</v>
      </c>
      <c r="O387" t="s">
        <v>8269</v>
      </c>
      <c r="P387">
        <f t="shared" ref="P387:P413" si="6">IFERROR(ROUND(E387/L387,2),0)</f>
        <v>78.88</v>
      </c>
      <c r="Q387" s="11" t="s">
        <v>8324</v>
      </c>
      <c r="R387" t="s">
        <v>8327</v>
      </c>
      <c r="S387" s="16">
        <v>42289.761192129634</v>
      </c>
    </row>
    <row r="388" spans="1:19" ht="240" x14ac:dyDescent="0.2">
      <c r="A388">
        <v>2587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>
        <v>122</v>
      </c>
      <c r="O388" t="s">
        <v>8269</v>
      </c>
      <c r="P388">
        <f t="shared" si="6"/>
        <v>203.33</v>
      </c>
      <c r="Q388" s="11" t="s">
        <v>8324</v>
      </c>
      <c r="R388" t="s">
        <v>8327</v>
      </c>
      <c r="S388" s="16">
        <v>42152.503495370373</v>
      </c>
    </row>
    <row r="389" spans="1:19" ht="96" x14ac:dyDescent="0.2">
      <c r="A389">
        <v>2590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>
        <v>121</v>
      </c>
      <c r="O389" t="s">
        <v>8269</v>
      </c>
      <c r="P389">
        <f t="shared" si="6"/>
        <v>33.67</v>
      </c>
      <c r="Q389" s="11" t="s">
        <v>8324</v>
      </c>
      <c r="R389" t="s">
        <v>8327</v>
      </c>
      <c r="S389" s="16">
        <v>41882.585648148146</v>
      </c>
    </row>
    <row r="390" spans="1:19" ht="256" x14ac:dyDescent="0.2">
      <c r="A390">
        <v>2602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>
        <v>169</v>
      </c>
      <c r="O390" t="s">
        <v>8269</v>
      </c>
      <c r="P390">
        <f t="shared" si="6"/>
        <v>45.62</v>
      </c>
      <c r="Q390" s="11" t="s">
        <v>8324</v>
      </c>
      <c r="R390" t="s">
        <v>8327</v>
      </c>
      <c r="S390" s="16">
        <v>41881.361342592594</v>
      </c>
    </row>
    <row r="391" spans="1:19" ht="224" x14ac:dyDescent="0.2">
      <c r="A391">
        <v>2616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>
        <v>114</v>
      </c>
      <c r="O391" t="s">
        <v>8269</v>
      </c>
      <c r="P391">
        <f t="shared" si="6"/>
        <v>40.71</v>
      </c>
      <c r="Q391" s="11" t="s">
        <v>8324</v>
      </c>
      <c r="R391" t="s">
        <v>8327</v>
      </c>
      <c r="S391" s="16">
        <v>42232.702546296292</v>
      </c>
    </row>
    <row r="392" spans="1:19" ht="112" x14ac:dyDescent="0.2">
      <c r="A392">
        <v>2617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>
        <v>114</v>
      </c>
      <c r="O392" t="s">
        <v>8269</v>
      </c>
      <c r="P392">
        <f t="shared" si="6"/>
        <v>27.14</v>
      </c>
      <c r="Q392" s="11" t="s">
        <v>8324</v>
      </c>
      <c r="R392" t="s">
        <v>8327</v>
      </c>
      <c r="S392" s="16">
        <v>41779.724224537036</v>
      </c>
    </row>
    <row r="393" spans="1:19" ht="208" x14ac:dyDescent="0.2">
      <c r="A393">
        <v>2618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>
        <v>228</v>
      </c>
      <c r="O393" t="s">
        <v>8269</v>
      </c>
      <c r="P393">
        <f t="shared" si="6"/>
        <v>57</v>
      </c>
      <c r="Q393" s="11" t="s">
        <v>8324</v>
      </c>
      <c r="R393" t="s">
        <v>8327</v>
      </c>
      <c r="S393" s="16">
        <v>42045.84238425926</v>
      </c>
    </row>
    <row r="394" spans="1:19" ht="192" x14ac:dyDescent="0.2">
      <c r="A394">
        <v>2636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>
        <v>110</v>
      </c>
      <c r="O394" t="s">
        <v>8269</v>
      </c>
      <c r="P394">
        <f t="shared" si="6"/>
        <v>55</v>
      </c>
      <c r="Q394" s="11" t="s">
        <v>8324</v>
      </c>
      <c r="R394" t="s">
        <v>8327</v>
      </c>
      <c r="S394" s="16">
        <v>42020.846666666665</v>
      </c>
    </row>
    <row r="395" spans="1:19" ht="192" x14ac:dyDescent="0.2">
      <c r="A395">
        <v>2646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>
        <v>107</v>
      </c>
      <c r="O395" t="s">
        <v>8269</v>
      </c>
      <c r="P395">
        <f t="shared" si="6"/>
        <v>35.799999999999997</v>
      </c>
      <c r="Q395" s="11" t="s">
        <v>8324</v>
      </c>
      <c r="R395" t="s">
        <v>8327</v>
      </c>
      <c r="S395" s="16">
        <v>41914.100289351853</v>
      </c>
    </row>
    <row r="396" spans="1:19" ht="224" x14ac:dyDescent="0.2">
      <c r="A396">
        <v>2647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>
        <v>106</v>
      </c>
      <c r="O396" t="s">
        <v>8269</v>
      </c>
      <c r="P396">
        <f t="shared" si="6"/>
        <v>58.9</v>
      </c>
      <c r="Q396" s="11" t="s">
        <v>8324</v>
      </c>
      <c r="R396" t="s">
        <v>8327</v>
      </c>
      <c r="S396" s="16">
        <v>41927.848900462966</v>
      </c>
    </row>
    <row r="397" spans="1:19" ht="192" x14ac:dyDescent="0.2">
      <c r="A397">
        <v>2650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>
        <v>106</v>
      </c>
      <c r="O397" t="s">
        <v>8269</v>
      </c>
      <c r="P397">
        <f t="shared" si="6"/>
        <v>75.709999999999994</v>
      </c>
      <c r="Q397" s="11" t="s">
        <v>8324</v>
      </c>
      <c r="R397" t="s">
        <v>8327</v>
      </c>
      <c r="S397" s="16">
        <v>42214.6956712963</v>
      </c>
    </row>
    <row r="398" spans="1:19" ht="160" x14ac:dyDescent="0.2">
      <c r="A398">
        <v>2660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>
        <v>104</v>
      </c>
      <c r="O398" t="s">
        <v>8269</v>
      </c>
      <c r="P398">
        <f t="shared" si="6"/>
        <v>57.78</v>
      </c>
      <c r="Q398" s="11" t="s">
        <v>8324</v>
      </c>
      <c r="R398" t="s">
        <v>8327</v>
      </c>
      <c r="S398" s="16">
        <v>41828.646319444444</v>
      </c>
    </row>
    <row r="399" spans="1:19" ht="192" x14ac:dyDescent="0.2">
      <c r="A399">
        <v>2667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>
        <v>202</v>
      </c>
      <c r="O399" t="s">
        <v>8269</v>
      </c>
      <c r="P399">
        <f t="shared" si="6"/>
        <v>29.71</v>
      </c>
      <c r="Q399" s="11" t="s">
        <v>8324</v>
      </c>
      <c r="R399" t="s">
        <v>8327</v>
      </c>
      <c r="S399" s="16">
        <v>42179.898472222223</v>
      </c>
    </row>
    <row r="400" spans="1:19" ht="192" x14ac:dyDescent="0.2">
      <c r="A400">
        <v>2673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>
        <v>100</v>
      </c>
      <c r="O400" t="s">
        <v>8269</v>
      </c>
      <c r="P400">
        <f t="shared" si="6"/>
        <v>62.63</v>
      </c>
      <c r="Q400" s="11" t="s">
        <v>8324</v>
      </c>
      <c r="R400" t="s">
        <v>8327</v>
      </c>
      <c r="S400" s="16">
        <v>42593.865405092598</v>
      </c>
    </row>
    <row r="401" spans="1:19" ht="224" x14ac:dyDescent="0.2">
      <c r="A401">
        <v>2692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>
        <v>108</v>
      </c>
      <c r="O401" t="s">
        <v>8269</v>
      </c>
      <c r="P401">
        <f t="shared" si="6"/>
        <v>44.09</v>
      </c>
      <c r="Q401" s="11" t="s">
        <v>8324</v>
      </c>
      <c r="R401" t="s">
        <v>8327</v>
      </c>
      <c r="S401" s="16">
        <v>42746.261782407411</v>
      </c>
    </row>
    <row r="402" spans="1:19" ht="224" x14ac:dyDescent="0.2">
      <c r="A402">
        <v>2764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>
        <v>100</v>
      </c>
      <c r="O402" t="s">
        <v>8269</v>
      </c>
      <c r="P402">
        <f t="shared" si="6"/>
        <v>30.77</v>
      </c>
      <c r="Q402" s="11" t="s">
        <v>8324</v>
      </c>
      <c r="R402" t="s">
        <v>8327</v>
      </c>
      <c r="S402" s="16">
        <v>42689.214988425927</v>
      </c>
    </row>
    <row r="403" spans="1:19" ht="160" x14ac:dyDescent="0.2">
      <c r="A403">
        <v>2783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>
        <v>150</v>
      </c>
      <c r="O403" t="s">
        <v>8269</v>
      </c>
      <c r="P403">
        <f t="shared" si="6"/>
        <v>41.67</v>
      </c>
      <c r="Q403" s="11" t="s">
        <v>8324</v>
      </c>
      <c r="R403" t="s">
        <v>8327</v>
      </c>
      <c r="S403" s="16">
        <v>42529.022013888884</v>
      </c>
    </row>
    <row r="404" spans="1:19" ht="176" x14ac:dyDescent="0.2">
      <c r="A404">
        <v>2795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>
        <v>101</v>
      </c>
      <c r="O404" t="s">
        <v>8269</v>
      </c>
      <c r="P404">
        <f t="shared" si="6"/>
        <v>59.17</v>
      </c>
      <c r="Q404" s="11" t="s">
        <v>8324</v>
      </c>
      <c r="R404" t="s">
        <v>8327</v>
      </c>
      <c r="S404" s="16">
        <v>42230.662731481483</v>
      </c>
    </row>
    <row r="405" spans="1:19" ht="144" x14ac:dyDescent="0.2">
      <c r="A405">
        <v>2801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>
        <v>140</v>
      </c>
      <c r="O405" t="s">
        <v>8269</v>
      </c>
      <c r="P405">
        <f t="shared" si="6"/>
        <v>35</v>
      </c>
      <c r="Q405" s="11" t="s">
        <v>8324</v>
      </c>
      <c r="R405" t="s">
        <v>8327</v>
      </c>
      <c r="S405" s="16">
        <v>42088.911354166667</v>
      </c>
    </row>
    <row r="406" spans="1:19" ht="224" x14ac:dyDescent="0.2">
      <c r="A406">
        <v>2826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>
        <v>104</v>
      </c>
      <c r="O406" t="s">
        <v>8269</v>
      </c>
      <c r="P406">
        <f t="shared" si="6"/>
        <v>52</v>
      </c>
      <c r="Q406" s="11" t="s">
        <v>8324</v>
      </c>
      <c r="R406" t="s">
        <v>8327</v>
      </c>
      <c r="S406" s="16">
        <v>41921.279976851853</v>
      </c>
    </row>
    <row r="407" spans="1:19" ht="128" x14ac:dyDescent="0.2">
      <c r="A407">
        <v>2871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>
        <v>139</v>
      </c>
      <c r="O407" t="s">
        <v>8269</v>
      </c>
      <c r="P407">
        <f t="shared" si="6"/>
        <v>30.78</v>
      </c>
      <c r="Q407" s="11" t="s">
        <v>8324</v>
      </c>
      <c r="R407" t="s">
        <v>8327</v>
      </c>
      <c r="S407" s="16">
        <v>42312.874594907407</v>
      </c>
    </row>
    <row r="408" spans="1:19" ht="224" x14ac:dyDescent="0.2">
      <c r="A408">
        <v>2899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>
        <v>100</v>
      </c>
      <c r="O408" t="s">
        <v>8269</v>
      </c>
      <c r="P408">
        <f t="shared" si="6"/>
        <v>31.38</v>
      </c>
      <c r="Q408" s="11" t="s">
        <v>8324</v>
      </c>
      <c r="R408" t="s">
        <v>8327</v>
      </c>
      <c r="S408" s="16">
        <v>42075.807395833333</v>
      </c>
    </row>
    <row r="409" spans="1:19" ht="224" x14ac:dyDescent="0.2">
      <c r="A409">
        <v>2911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>
        <v>100</v>
      </c>
      <c r="O409" t="s">
        <v>8269</v>
      </c>
      <c r="P409">
        <f t="shared" si="6"/>
        <v>31.25</v>
      </c>
      <c r="Q409" s="11" t="s">
        <v>8324</v>
      </c>
      <c r="R409" t="s">
        <v>8327</v>
      </c>
      <c r="S409" s="16">
        <v>42124.841111111105</v>
      </c>
    </row>
    <row r="410" spans="1:19" ht="176" x14ac:dyDescent="0.2">
      <c r="A410">
        <v>2937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>
        <v>225</v>
      </c>
      <c r="O410" t="s">
        <v>8269</v>
      </c>
      <c r="P410">
        <f t="shared" si="6"/>
        <v>75</v>
      </c>
      <c r="Q410" s="11" t="s">
        <v>8324</v>
      </c>
      <c r="R410" t="s">
        <v>8327</v>
      </c>
      <c r="S410" s="16">
        <v>42503.740868055553</v>
      </c>
    </row>
    <row r="411" spans="1:19" ht="144" x14ac:dyDescent="0.2">
      <c r="A411">
        <v>2975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>
        <v>100</v>
      </c>
      <c r="O411" t="s">
        <v>8269</v>
      </c>
      <c r="P411">
        <f t="shared" si="6"/>
        <v>22.22</v>
      </c>
      <c r="Q411" s="11" t="s">
        <v>8324</v>
      </c>
      <c r="R411" t="s">
        <v>8327</v>
      </c>
      <c r="S411" s="16">
        <v>42467.144166666665</v>
      </c>
    </row>
    <row r="412" spans="1:19" ht="176" x14ac:dyDescent="0.2">
      <c r="A412">
        <v>3142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>
        <v>100</v>
      </c>
      <c r="O412" t="s">
        <v>8269</v>
      </c>
      <c r="P412">
        <f t="shared" si="6"/>
        <v>20</v>
      </c>
      <c r="Q412" s="11" t="s">
        <v>8324</v>
      </c>
      <c r="R412" t="s">
        <v>8327</v>
      </c>
      <c r="S412" s="16">
        <v>42649.54923611111</v>
      </c>
    </row>
    <row r="413" spans="1:19" ht="112" x14ac:dyDescent="0.2">
      <c r="A413">
        <v>3488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>
        <v>130</v>
      </c>
      <c r="O413" t="s">
        <v>8269</v>
      </c>
      <c r="P413">
        <f t="shared" si="6"/>
        <v>3.25</v>
      </c>
      <c r="Q413" s="11" t="s">
        <v>8324</v>
      </c>
      <c r="R413" t="s">
        <v>8327</v>
      </c>
      <c r="S413" s="16">
        <v>42628.849120370374</v>
      </c>
    </row>
  </sheetData>
  <conditionalFormatting sqref="F1:F413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successful">
      <formula>NOT(ISERROR(SEARCH("successful",F1)))</formula>
    </cfRule>
  </conditionalFormatting>
  <conditionalFormatting sqref="N1:N413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Statastics</vt:lpstr>
      <vt:lpstr>Outcomes based on Launch dates</vt:lpstr>
      <vt:lpstr>Subcategory Statistics</vt:lpstr>
      <vt:lpstr>Kickstarter</vt:lpstr>
      <vt:lpstr>Edinburgh ResearchEdinburgh Res</vt:lpstr>
      <vt:lpstr>Failed US Kickstarters</vt:lpstr>
      <vt:lpstr>Descriptive Statistics</vt:lpstr>
      <vt:lpstr>Successful US Kickstarters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Nensi Dobaria</cp:lastModifiedBy>
  <dcterms:created xsi:type="dcterms:W3CDTF">2017-04-20T15:17:24Z</dcterms:created>
  <dcterms:modified xsi:type="dcterms:W3CDTF">2021-10-27T21:13:41Z</dcterms:modified>
</cp:coreProperties>
</file>