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38" i="1" l="1"/>
  <c r="G137" i="1"/>
  <c r="G136" i="1"/>
  <c r="G135" i="1"/>
  <c r="G134" i="1"/>
  <c r="G133" i="1"/>
  <c r="G132" i="1"/>
  <c r="G131" i="1"/>
  <c r="G130" i="1"/>
  <c r="Q3" i="1" l="1"/>
  <c r="K3" i="1"/>
  <c r="K4" i="1"/>
  <c r="K5" i="1"/>
  <c r="K6" i="1"/>
  <c r="K7" i="1"/>
  <c r="K8" i="1"/>
  <c r="K9" i="1"/>
  <c r="K10" i="1"/>
  <c r="K11" i="1"/>
  <c r="K12" i="1"/>
  <c r="Q4" i="1" l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<sst xmlns="http://schemas.openxmlformats.org/spreadsheetml/2006/main" count="181" uniqueCount="49">
  <si>
    <t>农村</t>
    <phoneticPr fontId="1" type="noConversion"/>
  </si>
  <si>
    <t>政府卫生事业支出（亿）</t>
    <phoneticPr fontId="1" type="noConversion"/>
  </si>
  <si>
    <t>儿童人口比例</t>
    <phoneticPr fontId="1" type="noConversion"/>
  </si>
  <si>
    <t>老年人口比例</t>
    <phoneticPr fontId="1" type="noConversion"/>
  </si>
  <si>
    <t>居民人均医疗支出</t>
    <phoneticPr fontId="1" type="noConversion"/>
  </si>
  <si>
    <t>CPI</t>
    <phoneticPr fontId="1" type="noConversion"/>
  </si>
  <si>
    <t>居民人均总收入</t>
    <phoneticPr fontId="1" type="noConversion"/>
  </si>
  <si>
    <t>医药类消费价格指数</t>
    <phoneticPr fontId="1" type="noConversion"/>
  </si>
  <si>
    <t>个人现金卫生支出</t>
    <phoneticPr fontId="1" type="noConversion"/>
  </si>
  <si>
    <t>卫生总费用</t>
    <phoneticPr fontId="1" type="noConversion"/>
  </si>
  <si>
    <t>城市</t>
    <phoneticPr fontId="1" type="noConversion"/>
  </si>
  <si>
    <t>非营利性</t>
    <phoneticPr fontId="1" type="noConversion"/>
  </si>
  <si>
    <t>营利性</t>
    <phoneticPr fontId="1" type="noConversion"/>
  </si>
  <si>
    <t>医疗机构诊疗总人数</t>
    <phoneticPr fontId="1" type="noConversion"/>
  </si>
  <si>
    <t>y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</si>
  <si>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</si>
  <si>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</si>
  <si>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</si>
  <si>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</si>
  <si>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</si>
  <si>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</si>
  <si>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</si>
  <si>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</si>
  <si>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</si>
  <si>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</si>
  <si>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</si>
  <si>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</si>
  <si>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</si>
  <si>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</si>
  <si>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</si>
  <si>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</si>
  <si>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</si>
  <si>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</si>
  <si>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</si>
  <si>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</si>
  <si>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</si>
  <si>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</si>
  <si>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</si>
  <si>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</si>
  <si>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</si>
  <si>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</si>
  <si>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</si>
  <si>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</si>
  <si>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</si>
  <si>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农村</t>
    <phoneticPr fontId="1" type="noConversion"/>
  </si>
  <si>
    <t xml:space="preserve">gg </t>
    <phoneticPr fontId="1" type="noConversion"/>
  </si>
  <si>
    <t>全国医疗机构诊疗总人数</t>
    <phoneticPr fontId="1" type="noConversion"/>
  </si>
  <si>
    <t>农村地区</t>
    <phoneticPr fontId="1" type="noConversion"/>
  </si>
  <si>
    <t>城市地区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</si>
</sst>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0" xfId="0" applyFont="1"/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Continuous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8"/>
  <sheetViews>
    <sheetView tabSelected="1" topLeftCell="A194" workbookViewId="0">
      <selection activeCell="J204" sqref="J204"/>
    </sheetView>
  </sheetViews>
  <sheetFormatPr defaultRowHeight="13.5" x14ac:dyDescent="0.15"/>
  <cols>
    <col min="2" max="2" width="23.75" customWidth="1"/>
    <col min="3" max="3" width="17.875" customWidth="1"/>
    <col min="4" max="6" width="16.375" customWidth="1"/>
    <col min="7" max="11" width="18.25" customWidth="1"/>
    <col min="12" max="12" width="12" customWidth="1"/>
    <col min="13" max="14" width="16.625" customWidth="1"/>
    <col min="15" max="15" width="21.375" customWidth="1"/>
    <col min="16" max="16" width="16" customWidth="1"/>
    <col min="18" max="18" width="16.375" customWidth="1"/>
  </cols>
  <sheetData>
    <row r="1" spans="1:18" x14ac:dyDescent="0.1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18" x14ac:dyDescent="0.15">
      <c r="A2" s="2"/>
      <c r="B2" s="2" t="s">
        <v>46</v>
      </c>
      <c r="C2" s="2" t="s">
        <v>47</v>
      </c>
      <c r="D2" s="2" t="s">
        <v>11</v>
      </c>
      <c r="E2" s="2" t="s">
        <v>12</v>
      </c>
      <c r="F2" s="2"/>
      <c r="G2" s="2" t="s">
        <v>5</v>
      </c>
      <c r="H2" s="2" t="s">
        <v>4</v>
      </c>
      <c r="I2" s="2" t="s">
        <v>6</v>
      </c>
      <c r="J2" s="2" t="s">
        <v>7</v>
      </c>
      <c r="K2" s="2"/>
      <c r="L2" s="2" t="s">
        <v>2</v>
      </c>
      <c r="M2" s="2" t="s">
        <v>3</v>
      </c>
      <c r="N2" s="2" t="s">
        <v>8</v>
      </c>
      <c r="O2" s="2" t="s">
        <v>1</v>
      </c>
      <c r="P2" s="2" t="s">
        <v>9</v>
      </c>
      <c r="Q2" s="1"/>
      <c r="R2" s="3"/>
    </row>
    <row r="3" spans="1:18" x14ac:dyDescent="0.15">
      <c r="A3" s="2">
        <v>2005</v>
      </c>
      <c r="B3" s="2">
        <v>409725.9</v>
      </c>
      <c r="C3" s="2">
        <v>6.79</v>
      </c>
      <c r="D3" s="5">
        <v>0.96399999999999997</v>
      </c>
      <c r="E3" s="5">
        <v>3.3000000000000002E-2</v>
      </c>
      <c r="F3" s="5"/>
      <c r="G3" s="2">
        <v>102.2</v>
      </c>
      <c r="H3" s="2">
        <v>315.83</v>
      </c>
      <c r="I3" s="2">
        <v>3254.9</v>
      </c>
      <c r="J3" s="2">
        <v>100.5</v>
      </c>
      <c r="K3" s="2">
        <f>H3/I3*G3/J3</f>
        <v>9.8673507023241958E-2</v>
      </c>
      <c r="L3" s="2">
        <v>20.3</v>
      </c>
      <c r="M3" s="2">
        <v>7.7</v>
      </c>
      <c r="N3" s="2">
        <v>4520.9799999999996</v>
      </c>
      <c r="O3" s="2">
        <v>1552.53</v>
      </c>
      <c r="P3" s="2">
        <v>8659.91</v>
      </c>
      <c r="Q3" s="1">
        <f>N3/P3</f>
        <v>0.52205854333359114</v>
      </c>
      <c r="R3" s="4"/>
    </row>
    <row r="4" spans="1:18" x14ac:dyDescent="0.15">
      <c r="A4" s="2">
        <v>2006</v>
      </c>
      <c r="B4" s="2">
        <v>446373.3</v>
      </c>
      <c r="C4" s="2">
        <v>7.01</v>
      </c>
      <c r="D4" s="5">
        <v>0.96299999999999997</v>
      </c>
      <c r="E4" s="5">
        <v>3.5999999999999997E-2</v>
      </c>
      <c r="F4" s="2"/>
      <c r="G4" s="2">
        <v>101.5</v>
      </c>
      <c r="H4" s="2">
        <v>361.89</v>
      </c>
      <c r="I4" s="2">
        <v>3587</v>
      </c>
      <c r="J4" s="2">
        <v>101.5</v>
      </c>
      <c r="K4" s="2">
        <f t="shared" ref="K4:K12" si="0">H4/I4*G4/J4</f>
        <v>0.10088932255366601</v>
      </c>
      <c r="L4" s="2">
        <v>19.8</v>
      </c>
      <c r="M4" s="2">
        <v>7.9</v>
      </c>
      <c r="N4" s="2">
        <v>4853.5600000000004</v>
      </c>
      <c r="O4" s="2">
        <v>1778.86</v>
      </c>
      <c r="P4" s="2">
        <v>9843.34</v>
      </c>
      <c r="Q4" s="1">
        <f t="shared" ref="Q4:Q12" si="1">N4/P4</f>
        <v>0.49308060069041609</v>
      </c>
      <c r="R4" s="4"/>
    </row>
    <row r="5" spans="1:18" x14ac:dyDescent="0.15">
      <c r="A5" s="2">
        <v>2007</v>
      </c>
      <c r="B5" s="2">
        <v>471913</v>
      </c>
      <c r="C5" s="2">
        <v>7.59</v>
      </c>
      <c r="D5" s="5">
        <v>0.8589</v>
      </c>
      <c r="E5" s="5">
        <v>0.1411</v>
      </c>
      <c r="F5" s="2"/>
      <c r="G5" s="2">
        <v>105.4</v>
      </c>
      <c r="H5" s="2">
        <v>358.11</v>
      </c>
      <c r="I5" s="2">
        <v>4140.3999999999996</v>
      </c>
      <c r="J5" s="2">
        <v>102.8</v>
      </c>
      <c r="K5" s="2">
        <f t="shared" si="0"/>
        <v>8.8679175154414702E-2</v>
      </c>
      <c r="L5" s="2">
        <v>19.399999999999999</v>
      </c>
      <c r="M5" s="2">
        <v>8.1</v>
      </c>
      <c r="N5" s="2">
        <v>5098.66</v>
      </c>
      <c r="O5" s="2">
        <v>2581.58</v>
      </c>
      <c r="P5" s="2">
        <v>11573.97</v>
      </c>
      <c r="Q5" s="1">
        <f t="shared" si="1"/>
        <v>0.44052818522944159</v>
      </c>
      <c r="R5" s="3"/>
    </row>
    <row r="6" spans="1:18" x14ac:dyDescent="0.15">
      <c r="A6" s="2">
        <v>2008</v>
      </c>
      <c r="B6" s="2">
        <v>490089.7</v>
      </c>
      <c r="C6" s="2">
        <v>8.27</v>
      </c>
      <c r="D6" s="5">
        <v>0.87829999999999997</v>
      </c>
      <c r="E6" s="5">
        <v>0.1217</v>
      </c>
      <c r="F6" s="2"/>
      <c r="G6" s="2">
        <v>106.5</v>
      </c>
      <c r="H6" s="2">
        <v>455.19</v>
      </c>
      <c r="I6" s="2">
        <v>4760.6000000000004</v>
      </c>
      <c r="J6" s="2">
        <v>103.2</v>
      </c>
      <c r="K6" s="2">
        <f t="shared" si="0"/>
        <v>9.8673590342823692E-2</v>
      </c>
      <c r="L6" s="2">
        <v>19</v>
      </c>
      <c r="M6" s="2">
        <v>8.3000000000000007</v>
      </c>
      <c r="N6" s="2">
        <v>5875.86</v>
      </c>
      <c r="O6" s="2">
        <v>3593.94</v>
      </c>
      <c r="P6" s="2">
        <v>14535.4</v>
      </c>
      <c r="Q6" s="1">
        <f t="shared" si="1"/>
        <v>0.40424480922437633</v>
      </c>
    </row>
    <row r="7" spans="1:18" x14ac:dyDescent="0.15">
      <c r="A7" s="2">
        <v>2009</v>
      </c>
      <c r="B7" s="2">
        <v>548767.1</v>
      </c>
      <c r="C7" s="2">
        <v>8.77</v>
      </c>
      <c r="D7" s="5">
        <v>0.87509999999999999</v>
      </c>
      <c r="E7" s="5">
        <v>0.1249</v>
      </c>
      <c r="F7" s="2"/>
      <c r="G7" s="2">
        <v>99.7</v>
      </c>
      <c r="H7" s="2">
        <v>561.99</v>
      </c>
      <c r="I7" s="2">
        <v>5153.2</v>
      </c>
      <c r="J7" s="2">
        <v>101.5</v>
      </c>
      <c r="K7" s="2">
        <f t="shared" si="0"/>
        <v>0.10712250152853516</v>
      </c>
      <c r="L7" s="2">
        <v>18.5</v>
      </c>
      <c r="M7" s="2">
        <v>8.5</v>
      </c>
      <c r="N7" s="2">
        <v>6571.16</v>
      </c>
      <c r="O7" s="2">
        <v>4816.26</v>
      </c>
      <c r="P7" s="2">
        <v>17541.919999999998</v>
      </c>
      <c r="Q7" s="1">
        <f t="shared" si="1"/>
        <v>0.37459753550352531</v>
      </c>
    </row>
    <row r="8" spans="1:18" x14ac:dyDescent="0.15">
      <c r="A8" s="2">
        <v>2010</v>
      </c>
      <c r="B8" s="2">
        <v>583761.6</v>
      </c>
      <c r="C8" s="2">
        <v>8.74</v>
      </c>
      <c r="D8" s="5">
        <v>0.93279999999999996</v>
      </c>
      <c r="E8" s="5">
        <v>6.7199999999999996E-2</v>
      </c>
      <c r="F8" s="2"/>
      <c r="G8" s="2">
        <v>103.6</v>
      </c>
      <c r="H8" s="2">
        <v>666.3</v>
      </c>
      <c r="I8" s="2">
        <v>5919</v>
      </c>
      <c r="J8" s="2">
        <v>103.2</v>
      </c>
      <c r="K8" s="2">
        <f t="shared" si="0"/>
        <v>0.11300600745726216</v>
      </c>
      <c r="L8" s="2">
        <v>16.600000000000001</v>
      </c>
      <c r="M8" s="2">
        <v>8.9</v>
      </c>
      <c r="N8" s="2">
        <v>7051.29</v>
      </c>
      <c r="O8" s="2">
        <v>5732.49</v>
      </c>
      <c r="P8" s="2">
        <v>19980.39</v>
      </c>
      <c r="Q8" s="1">
        <f t="shared" si="1"/>
        <v>0.35291052877346241</v>
      </c>
    </row>
    <row r="9" spans="1:18" x14ac:dyDescent="0.15">
      <c r="A9" s="2">
        <v>2011</v>
      </c>
      <c r="B9" s="2">
        <v>627122.6</v>
      </c>
      <c r="C9" s="2">
        <v>8.66</v>
      </c>
      <c r="D9" s="5">
        <v>0.90859999999999996</v>
      </c>
      <c r="E9" s="5">
        <v>9.1300000000000006E-2</v>
      </c>
      <c r="F9" s="2"/>
      <c r="G9" s="2">
        <v>105.8</v>
      </c>
      <c r="H9" s="2">
        <v>879.44</v>
      </c>
      <c r="I9" s="2">
        <v>6977.3</v>
      </c>
      <c r="J9" s="2">
        <v>103.3</v>
      </c>
      <c r="K9" s="2">
        <f t="shared" si="0"/>
        <v>0.12909343727284675</v>
      </c>
      <c r="L9" s="2">
        <v>16.5</v>
      </c>
      <c r="M9" s="2">
        <v>9.1</v>
      </c>
      <c r="N9" s="2">
        <v>8465.2800000000007</v>
      </c>
      <c r="O9" s="2">
        <v>7464.18</v>
      </c>
      <c r="P9" s="2">
        <v>24345.91</v>
      </c>
      <c r="Q9" s="1">
        <f t="shared" si="1"/>
        <v>0.34770850627477062</v>
      </c>
    </row>
    <row r="10" spans="1:18" x14ac:dyDescent="0.15">
      <c r="A10" s="2">
        <v>2012</v>
      </c>
      <c r="B10" s="2">
        <v>688832.9</v>
      </c>
      <c r="C10" s="2">
        <v>9.68</v>
      </c>
      <c r="D10" s="5">
        <v>0.90049999999999997</v>
      </c>
      <c r="E10" s="5">
        <v>9.9500000000000005E-2</v>
      </c>
      <c r="F10" s="2"/>
      <c r="G10" s="2">
        <v>102.5</v>
      </c>
      <c r="H10" s="2">
        <v>1064.83</v>
      </c>
      <c r="I10" s="2">
        <v>7916.6</v>
      </c>
      <c r="J10" s="2">
        <v>102.1</v>
      </c>
      <c r="K10" s="2">
        <f t="shared" si="0"/>
        <v>0.13503293257280607</v>
      </c>
      <c r="L10" s="2">
        <v>16.5</v>
      </c>
      <c r="M10" s="2">
        <v>9.4</v>
      </c>
      <c r="N10" s="2">
        <v>9656.32</v>
      </c>
      <c r="O10" s="2">
        <v>8431.98</v>
      </c>
      <c r="P10" s="2">
        <v>28119</v>
      </c>
      <c r="Q10" s="1">
        <f t="shared" si="1"/>
        <v>0.34340908282655852</v>
      </c>
    </row>
    <row r="11" spans="1:18" x14ac:dyDescent="0.15">
      <c r="A11" s="2">
        <v>2013</v>
      </c>
      <c r="B11" s="2">
        <v>731401</v>
      </c>
      <c r="C11" s="2">
        <v>10.07</v>
      </c>
      <c r="D11" s="5">
        <v>0.89539999999999997</v>
      </c>
      <c r="E11" s="5">
        <v>0.104</v>
      </c>
      <c r="F11" s="2"/>
      <c r="G11" s="2">
        <v>102.8</v>
      </c>
      <c r="H11" s="2">
        <v>1274.44</v>
      </c>
      <c r="I11" s="2">
        <v>8895.9</v>
      </c>
      <c r="J11" s="2">
        <v>101.8</v>
      </c>
      <c r="K11" s="2">
        <f t="shared" si="0"/>
        <v>0.1446687864043503</v>
      </c>
      <c r="L11" s="2">
        <v>16.399999999999999</v>
      </c>
      <c r="M11" s="2">
        <v>9.6999999999999993</v>
      </c>
      <c r="N11" s="2">
        <v>10729.34</v>
      </c>
      <c r="O11" s="2">
        <v>9545.81</v>
      </c>
      <c r="P11" s="2">
        <v>31668.95</v>
      </c>
      <c r="Q11" s="1">
        <f t="shared" si="1"/>
        <v>0.33879683412301326</v>
      </c>
    </row>
    <row r="12" spans="1:18" x14ac:dyDescent="0.15">
      <c r="A12" s="2">
        <v>2014</v>
      </c>
      <c r="B12" s="2">
        <v>760187</v>
      </c>
      <c r="C12" s="2">
        <v>10.29</v>
      </c>
      <c r="D12" s="2"/>
      <c r="E12" s="2"/>
      <c r="F12" s="2"/>
      <c r="G12" s="2">
        <v>101.8</v>
      </c>
      <c r="H12" s="2">
        <v>1428.5</v>
      </c>
      <c r="I12" s="2">
        <v>9892</v>
      </c>
      <c r="J12" s="2">
        <v>101.5</v>
      </c>
      <c r="K12" s="2">
        <f t="shared" si="0"/>
        <v>0.14483645041323137</v>
      </c>
      <c r="L12" s="2">
        <v>16.5</v>
      </c>
      <c r="M12" s="2">
        <v>10.1</v>
      </c>
      <c r="N12" s="2">
        <v>11295.41</v>
      </c>
      <c r="O12" s="2">
        <v>10579.23</v>
      </c>
      <c r="P12" s="2">
        <v>35312.400000000001</v>
      </c>
      <c r="Q12" s="1">
        <f t="shared" si="1"/>
        <v>0.31987092352827901</v>
      </c>
    </row>
    <row r="21" spans="1:17" x14ac:dyDescent="0.15">
      <c r="A21" s="13" t="s">
        <v>10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x14ac:dyDescent="0.15">
      <c r="A22" s="2"/>
      <c r="B22" s="2" t="s">
        <v>13</v>
      </c>
      <c r="C22" s="2" t="s">
        <v>48</v>
      </c>
      <c r="D22" s="2" t="s">
        <v>11</v>
      </c>
      <c r="E22" s="2" t="s">
        <v>12</v>
      </c>
      <c r="F22" s="2"/>
      <c r="G22" s="2" t="s">
        <v>5</v>
      </c>
      <c r="H22" s="2" t="s">
        <v>4</v>
      </c>
      <c r="I22" s="2" t="s">
        <v>6</v>
      </c>
      <c r="J22" s="2" t="s">
        <v>7</v>
      </c>
      <c r="K22" s="2"/>
      <c r="L22" s="2" t="s">
        <v>2</v>
      </c>
      <c r="M22" s="2" t="s">
        <v>3</v>
      </c>
      <c r="N22" s="2" t="s">
        <v>8</v>
      </c>
      <c r="O22" s="2" t="s">
        <v>1</v>
      </c>
      <c r="P22" s="2" t="s">
        <v>9</v>
      </c>
      <c r="Q22" s="1"/>
    </row>
    <row r="23" spans="1:17" x14ac:dyDescent="0.15">
      <c r="A23" s="2">
        <v>2005</v>
      </c>
      <c r="B23" s="2">
        <v>409725.9</v>
      </c>
      <c r="C23" s="2">
        <v>34.18</v>
      </c>
      <c r="D23" s="5">
        <v>0.96399999999999997</v>
      </c>
      <c r="E23" s="5">
        <v>3.3000000000000002E-2</v>
      </c>
      <c r="F23" s="2"/>
      <c r="G23" s="2">
        <v>101.6</v>
      </c>
      <c r="H23" s="2">
        <v>1126.3599999999999</v>
      </c>
      <c r="I23" s="2">
        <v>10493</v>
      </c>
      <c r="J23" s="2">
        <v>99.6</v>
      </c>
      <c r="K23" s="2">
        <v>0.10949944445656445</v>
      </c>
      <c r="L23" s="2">
        <v>20.3</v>
      </c>
      <c r="M23" s="2">
        <v>7.7</v>
      </c>
      <c r="N23" s="2">
        <v>4520.9799999999996</v>
      </c>
      <c r="O23" s="2">
        <v>1552.53</v>
      </c>
      <c r="P23" s="2">
        <v>8659.91</v>
      </c>
      <c r="Q23" s="1">
        <v>0.52205854333359114</v>
      </c>
    </row>
    <row r="24" spans="1:17" x14ac:dyDescent="0.15">
      <c r="A24" s="2">
        <v>2006</v>
      </c>
      <c r="B24" s="2">
        <v>446373.3</v>
      </c>
      <c r="C24" s="2">
        <v>37.619999999999997</v>
      </c>
      <c r="D24" s="5">
        <v>0.96299999999999997</v>
      </c>
      <c r="E24" s="5">
        <v>3.5999999999999997E-2</v>
      </c>
      <c r="F24" s="2"/>
      <c r="G24" s="2">
        <v>101.5</v>
      </c>
      <c r="H24" s="2">
        <v>1248.3</v>
      </c>
      <c r="I24" s="2">
        <v>11759.5</v>
      </c>
      <c r="J24" s="2">
        <v>100.9</v>
      </c>
      <c r="K24" s="2">
        <v>0.10678370620030087</v>
      </c>
      <c r="L24" s="2">
        <v>19.8</v>
      </c>
      <c r="M24" s="2">
        <v>7.9</v>
      </c>
      <c r="N24" s="2">
        <v>4853.5600000000004</v>
      </c>
      <c r="O24" s="2">
        <v>1778.86</v>
      </c>
      <c r="P24" s="2">
        <v>9843.34</v>
      </c>
      <c r="Q24" s="1">
        <v>0.49308060069041609</v>
      </c>
    </row>
    <row r="25" spans="1:17" x14ac:dyDescent="0.15">
      <c r="A25" s="2">
        <v>2007</v>
      </c>
      <c r="B25" s="2">
        <v>471913</v>
      </c>
      <c r="C25" s="2">
        <v>39.6</v>
      </c>
      <c r="D25" s="5">
        <v>0.8589</v>
      </c>
      <c r="E25" s="5">
        <v>0.1411</v>
      </c>
      <c r="F25" s="2"/>
      <c r="G25" s="2">
        <v>104.5</v>
      </c>
      <c r="H25" s="2">
        <v>1516.29</v>
      </c>
      <c r="I25" s="2">
        <v>13785.8</v>
      </c>
      <c r="J25" s="2">
        <v>101.7</v>
      </c>
      <c r="K25" s="2">
        <v>0.11301748398195724</v>
      </c>
      <c r="L25" s="2">
        <v>19.399999999999999</v>
      </c>
      <c r="M25" s="2">
        <v>8.1</v>
      </c>
      <c r="N25" s="2">
        <v>5098.66</v>
      </c>
      <c r="O25" s="2">
        <v>2581.58</v>
      </c>
      <c r="P25" s="2">
        <v>11573.97</v>
      </c>
      <c r="Q25" s="1">
        <v>0.44052818522944159</v>
      </c>
    </row>
    <row r="26" spans="1:17" x14ac:dyDescent="0.15">
      <c r="A26" s="2">
        <v>2008</v>
      </c>
      <c r="B26" s="2">
        <v>490089.7</v>
      </c>
      <c r="C26" s="2">
        <v>40.74</v>
      </c>
      <c r="D26" s="5">
        <v>0.87829999999999997</v>
      </c>
      <c r="E26" s="5">
        <v>0.1217</v>
      </c>
      <c r="F26" s="2"/>
      <c r="G26" s="2">
        <v>105.6</v>
      </c>
      <c r="H26" s="2">
        <v>1861.76</v>
      </c>
      <c r="I26" s="2">
        <v>15780.8</v>
      </c>
      <c r="J26" s="2">
        <v>102.8</v>
      </c>
      <c r="K26" s="2">
        <v>0.12118963654202654</v>
      </c>
      <c r="L26" s="2">
        <v>19</v>
      </c>
      <c r="M26" s="2">
        <v>8.3000000000000007</v>
      </c>
      <c r="N26" s="2">
        <v>5875.86</v>
      </c>
      <c r="O26" s="2">
        <v>3593.94</v>
      </c>
      <c r="P26" s="2">
        <v>14535.4</v>
      </c>
      <c r="Q26" s="1">
        <v>0.40424480922437633</v>
      </c>
    </row>
    <row r="27" spans="1:17" x14ac:dyDescent="0.15">
      <c r="A27" s="2">
        <v>2009</v>
      </c>
      <c r="B27" s="2">
        <v>548767.1</v>
      </c>
      <c r="C27" s="2">
        <v>46.11</v>
      </c>
      <c r="D27" s="5">
        <v>0.87509999999999999</v>
      </c>
      <c r="E27" s="5">
        <v>0.1249</v>
      </c>
      <c r="F27" s="2"/>
      <c r="G27" s="2">
        <v>99.1</v>
      </c>
      <c r="H27" s="2">
        <v>2176.63</v>
      </c>
      <c r="I27" s="2">
        <v>17174.7</v>
      </c>
      <c r="J27" s="2">
        <v>101.1</v>
      </c>
      <c r="K27" s="2">
        <v>0.12422755847070777</v>
      </c>
      <c r="L27" s="2">
        <v>18.5</v>
      </c>
      <c r="M27" s="2">
        <v>8.5</v>
      </c>
      <c r="N27" s="2">
        <v>6571.16</v>
      </c>
      <c r="O27" s="2">
        <v>4816.26</v>
      </c>
      <c r="P27" s="2">
        <v>17541.919999999998</v>
      </c>
      <c r="Q27" s="1">
        <v>0.37459753550352531</v>
      </c>
    </row>
    <row r="28" spans="1:17" x14ac:dyDescent="0.15">
      <c r="A28" s="2">
        <v>2010</v>
      </c>
      <c r="B28" s="2">
        <v>583761.6</v>
      </c>
      <c r="C28" s="2">
        <v>49.64</v>
      </c>
      <c r="D28" s="5">
        <v>0.93279999999999996</v>
      </c>
      <c r="E28" s="5">
        <v>6.7199999999999996E-2</v>
      </c>
      <c r="F28" s="2"/>
      <c r="G28" s="2">
        <v>103.2</v>
      </c>
      <c r="H28" s="2">
        <v>2315.48</v>
      </c>
      <c r="I28" s="2">
        <v>19109.400000000001</v>
      </c>
      <c r="J28" s="2">
        <v>103.2</v>
      </c>
      <c r="K28" s="2">
        <v>0.12116968612305985</v>
      </c>
      <c r="L28" s="2">
        <v>16.600000000000001</v>
      </c>
      <c r="M28" s="2">
        <v>8.9</v>
      </c>
      <c r="N28" s="2">
        <v>7051.29</v>
      </c>
      <c r="O28" s="2">
        <v>5732.49</v>
      </c>
      <c r="P28" s="2">
        <v>19980.39</v>
      </c>
      <c r="Q28" s="1">
        <v>0.35291052877346241</v>
      </c>
    </row>
    <row r="29" spans="1:17" x14ac:dyDescent="0.15">
      <c r="A29" s="2">
        <v>2011</v>
      </c>
      <c r="B29" s="2">
        <v>627122.6</v>
      </c>
      <c r="C29" s="2">
        <v>54.05</v>
      </c>
      <c r="D29" s="5">
        <v>0.90859999999999996</v>
      </c>
      <c r="E29" s="5">
        <v>9.1300000000000006E-2</v>
      </c>
      <c r="F29" s="2"/>
      <c r="G29" s="2">
        <v>105.3</v>
      </c>
      <c r="H29" s="2">
        <v>2697.48</v>
      </c>
      <c r="I29" s="2">
        <v>21809.8</v>
      </c>
      <c r="J29" s="2">
        <v>103.4</v>
      </c>
      <c r="K29" s="2">
        <v>0.12595470142758566</v>
      </c>
      <c r="L29" s="2">
        <v>16.5</v>
      </c>
      <c r="M29" s="2">
        <v>9.1</v>
      </c>
      <c r="N29" s="2">
        <v>8465.2800000000007</v>
      </c>
      <c r="O29" s="2">
        <v>7464.18</v>
      </c>
      <c r="P29" s="2">
        <v>24345.91</v>
      </c>
      <c r="Q29" s="1">
        <v>0.34770850627477062</v>
      </c>
    </row>
    <row r="30" spans="1:17" x14ac:dyDescent="0.15">
      <c r="A30" s="2">
        <v>2012</v>
      </c>
      <c r="B30" s="2">
        <v>688832.9</v>
      </c>
      <c r="C30" s="2">
        <v>59.2</v>
      </c>
      <c r="D30" s="5">
        <v>0.90049999999999997</v>
      </c>
      <c r="E30" s="5">
        <v>9.9500000000000005E-2</v>
      </c>
      <c r="F30" s="2"/>
      <c r="G30" s="2">
        <v>102.7</v>
      </c>
      <c r="H30" s="2">
        <v>2999.28</v>
      </c>
      <c r="I30" s="2">
        <v>24564.7</v>
      </c>
      <c r="J30" s="2">
        <v>102</v>
      </c>
      <c r="K30" s="2">
        <v>0.12293507733119668</v>
      </c>
      <c r="L30" s="2">
        <v>16.5</v>
      </c>
      <c r="M30" s="2">
        <v>9.4</v>
      </c>
      <c r="N30" s="2">
        <v>9656.32</v>
      </c>
      <c r="O30" s="2">
        <v>8431.98</v>
      </c>
      <c r="P30" s="2">
        <v>28119</v>
      </c>
      <c r="Q30" s="1">
        <v>0.34340908282655852</v>
      </c>
    </row>
    <row r="31" spans="1:17" x14ac:dyDescent="0.15">
      <c r="A31" s="2">
        <v>2013</v>
      </c>
      <c r="B31" s="2">
        <v>731401</v>
      </c>
      <c r="C31" s="2">
        <v>63.07</v>
      </c>
      <c r="D31" s="5">
        <v>0.89539999999999997</v>
      </c>
      <c r="E31" s="5">
        <v>0.104</v>
      </c>
      <c r="F31" s="2"/>
      <c r="G31" s="2">
        <v>102.6</v>
      </c>
      <c r="H31" s="2">
        <v>3234.12</v>
      </c>
      <c r="I31" s="2">
        <v>26955.1</v>
      </c>
      <c r="J31" s="2">
        <v>101.2</v>
      </c>
      <c r="K31" s="2">
        <v>0.12164157396981772</v>
      </c>
      <c r="L31" s="2">
        <v>16.399999999999999</v>
      </c>
      <c r="M31" s="2">
        <v>9.6999999999999993</v>
      </c>
      <c r="N31" s="2">
        <v>10729.34</v>
      </c>
      <c r="O31" s="2">
        <v>9545.81</v>
      </c>
      <c r="P31" s="2">
        <v>31668.95</v>
      </c>
      <c r="Q31" s="1">
        <v>0.33879683412301326</v>
      </c>
    </row>
    <row r="32" spans="1:17" x14ac:dyDescent="0.15">
      <c r="A32" s="2">
        <v>2014</v>
      </c>
      <c r="B32" s="2">
        <v>760187</v>
      </c>
      <c r="C32" s="2">
        <v>65.73</v>
      </c>
      <c r="D32" s="2"/>
      <c r="E32" s="2"/>
      <c r="F32" s="2"/>
      <c r="G32" s="2">
        <v>102.1</v>
      </c>
      <c r="H32" s="2">
        <v>3417.38</v>
      </c>
      <c r="I32" s="2">
        <v>29381</v>
      </c>
      <c r="J32" s="2">
        <v>101.2</v>
      </c>
      <c r="K32" s="2">
        <v>0.11734698340313771</v>
      </c>
      <c r="L32" s="2">
        <v>16.5</v>
      </c>
      <c r="M32" s="2">
        <v>10.1</v>
      </c>
      <c r="N32" s="2">
        <v>11295.41</v>
      </c>
      <c r="O32" s="2">
        <v>10579.23</v>
      </c>
      <c r="P32" s="2">
        <v>35312.400000000001</v>
      </c>
      <c r="Q32" s="1">
        <v>0.31987092352827901</v>
      </c>
    </row>
    <row r="37" spans="2:8" x14ac:dyDescent="0.15">
      <c r="B37" s="6" t="s">
        <v>14</v>
      </c>
      <c r="C37" s="6"/>
    </row>
    <row r="38" spans="2:8" x14ac:dyDescent="0.15">
      <c r="B38" s="2">
        <v>34.18</v>
      </c>
      <c r="C38" s="2"/>
      <c r="D38" s="2">
        <v>0.10949944445656445</v>
      </c>
      <c r="E38" s="2">
        <v>0.20300000000000001</v>
      </c>
      <c r="F38" s="2">
        <v>7.6999999999999999E-2</v>
      </c>
      <c r="G38" s="2">
        <v>0.155253</v>
      </c>
      <c r="H38" s="1">
        <v>0.52205854333359114</v>
      </c>
    </row>
    <row r="39" spans="2:8" x14ac:dyDescent="0.15">
      <c r="B39" s="2">
        <v>37.619999999999997</v>
      </c>
      <c r="C39" s="2"/>
      <c r="D39" s="2">
        <v>0.10678370620030087</v>
      </c>
      <c r="E39" s="2">
        <v>0.19800000000000001</v>
      </c>
      <c r="F39" s="2">
        <v>7.9000000000000001E-2</v>
      </c>
      <c r="G39" s="2">
        <v>0.17788599999999999</v>
      </c>
      <c r="H39" s="1">
        <v>0.49308060069041609</v>
      </c>
    </row>
    <row r="40" spans="2:8" x14ac:dyDescent="0.15">
      <c r="B40" s="2">
        <v>39.6</v>
      </c>
      <c r="C40" s="2"/>
      <c r="D40" s="2">
        <v>0.11301748398195724</v>
      </c>
      <c r="E40" s="2">
        <v>0.19400000000000001</v>
      </c>
      <c r="F40" s="2">
        <v>8.1000000000000003E-2</v>
      </c>
      <c r="G40" s="2">
        <v>0.258158</v>
      </c>
      <c r="H40" s="1">
        <v>0.44052818522944159</v>
      </c>
    </row>
    <row r="41" spans="2:8" x14ac:dyDescent="0.15">
      <c r="B41" s="2">
        <v>40.74</v>
      </c>
      <c r="C41" s="2"/>
      <c r="D41" s="2">
        <v>0.12118963654202654</v>
      </c>
      <c r="E41" s="2">
        <v>0.19</v>
      </c>
      <c r="F41" s="2">
        <v>8.3000000000000004E-2</v>
      </c>
      <c r="G41" s="2">
        <v>0.35939399999999999</v>
      </c>
      <c r="H41" s="1">
        <v>0.40424480922437633</v>
      </c>
    </row>
    <row r="42" spans="2:8" x14ac:dyDescent="0.15">
      <c r="B42" s="2">
        <v>46.11</v>
      </c>
      <c r="C42" s="2"/>
      <c r="D42" s="2">
        <v>0.12422755847070777</v>
      </c>
      <c r="E42" s="2">
        <v>0.185</v>
      </c>
      <c r="F42" s="2">
        <v>8.5000000000000006E-2</v>
      </c>
      <c r="G42" s="2">
        <v>0.481626</v>
      </c>
      <c r="H42" s="1">
        <v>0.37459753550352531</v>
      </c>
    </row>
    <row r="43" spans="2:8" x14ac:dyDescent="0.15">
      <c r="B43" s="2">
        <v>49.64</v>
      </c>
      <c r="C43" s="2"/>
      <c r="D43" s="2">
        <v>0.12116968612305985</v>
      </c>
      <c r="E43" s="2">
        <v>0.16600000000000001</v>
      </c>
      <c r="F43" s="2">
        <v>8.8999999999999996E-2</v>
      </c>
      <c r="G43" s="2">
        <v>0.57324900000000001</v>
      </c>
      <c r="H43" s="1">
        <v>0.35291052877346241</v>
      </c>
    </row>
    <row r="44" spans="2:8" x14ac:dyDescent="0.15">
      <c r="B44" s="2">
        <v>54.05</v>
      </c>
      <c r="C44" s="2"/>
      <c r="D44" s="2">
        <v>0.12595470142758566</v>
      </c>
      <c r="E44" s="2">
        <v>0.16500000000000001</v>
      </c>
      <c r="F44" s="2">
        <v>9.0999999999999998E-2</v>
      </c>
      <c r="G44" s="2">
        <v>0.74641800000000003</v>
      </c>
      <c r="H44" s="1">
        <v>0.34770850627477062</v>
      </c>
    </row>
    <row r="45" spans="2:8" x14ac:dyDescent="0.15">
      <c r="B45" s="2">
        <v>59.2</v>
      </c>
      <c r="C45" s="2"/>
      <c r="D45" s="2">
        <v>0.12293507733119668</v>
      </c>
      <c r="E45" s="2">
        <v>0.16500000000000001</v>
      </c>
      <c r="F45" s="2">
        <v>9.4E-2</v>
      </c>
      <c r="G45" s="2">
        <v>0.843198</v>
      </c>
      <c r="H45" s="1">
        <v>0.34340908282655852</v>
      </c>
    </row>
    <row r="46" spans="2:8" x14ac:dyDescent="0.15">
      <c r="B46" s="2">
        <v>63.07</v>
      </c>
      <c r="C46" s="2"/>
      <c r="D46" s="2">
        <v>0.12164157396981772</v>
      </c>
      <c r="E46" s="2">
        <v>0.16400000000000001</v>
      </c>
      <c r="F46" s="2">
        <v>9.7000000000000003E-2</v>
      </c>
      <c r="G46" s="2">
        <v>0.95458100000000001</v>
      </c>
      <c r="H46" s="1">
        <v>0.33879683412301326</v>
      </c>
    </row>
    <row r="47" spans="2:8" x14ac:dyDescent="0.15">
      <c r="B47" s="2">
        <v>65.73</v>
      </c>
      <c r="C47" s="2"/>
      <c r="D47" s="2">
        <v>0.11734698340313771</v>
      </c>
      <c r="E47" s="2">
        <v>0.16500000000000001</v>
      </c>
      <c r="F47" s="2">
        <v>0.10100000000000001</v>
      </c>
      <c r="G47" s="2">
        <v>1.0579229999999999</v>
      </c>
      <c r="H47" s="1">
        <v>0.31987092352827901</v>
      </c>
    </row>
    <row r="50" spans="2:11" x14ac:dyDescent="0.15">
      <c r="B50" t="s">
        <v>15</v>
      </c>
    </row>
    <row r="51" spans="2:11" ht="14.25" thickBot="1" x14ac:dyDescent="0.2"/>
    <row r="52" spans="2:11" x14ac:dyDescent="0.15">
      <c r="B52" s="10" t="s">
        <v>16</v>
      </c>
      <c r="C52" s="10"/>
      <c r="K52" s="11"/>
    </row>
    <row r="53" spans="2:11" x14ac:dyDescent="0.15">
      <c r="B53" s="7" t="s">
        <v>17</v>
      </c>
      <c r="C53" s="7">
        <v>0.99856456085272827</v>
      </c>
      <c r="K53" s="11"/>
    </row>
    <row r="54" spans="2:11" x14ac:dyDescent="0.15">
      <c r="B54" s="7" t="s">
        <v>18</v>
      </c>
      <c r="C54" s="7">
        <v>0.99713118219100205</v>
      </c>
      <c r="K54" s="11"/>
    </row>
    <row r="55" spans="2:11" x14ac:dyDescent="0.15">
      <c r="B55" s="7" t="s">
        <v>19</v>
      </c>
      <c r="C55" s="7">
        <v>0.99354515992975445</v>
      </c>
      <c r="K55" s="11"/>
    </row>
    <row r="56" spans="2:11" x14ac:dyDescent="0.15">
      <c r="B56" s="7" t="s">
        <v>20</v>
      </c>
      <c r="C56" s="7">
        <v>0.89700705839170269</v>
      </c>
      <c r="K56" s="11"/>
    </row>
    <row r="57" spans="2:11" ht="14.25" thickBot="1" x14ac:dyDescent="0.2">
      <c r="B57" s="8" t="s">
        <v>21</v>
      </c>
      <c r="C57" s="8">
        <v>10</v>
      </c>
      <c r="K57" s="11"/>
    </row>
    <row r="58" spans="2:11" x14ac:dyDescent="0.15">
      <c r="K58" s="11"/>
    </row>
    <row r="59" spans="2:11" ht="14.25" thickBot="1" x14ac:dyDescent="0.2">
      <c r="B59" t="s">
        <v>22</v>
      </c>
      <c r="K59" s="11"/>
    </row>
    <row r="60" spans="2:11" x14ac:dyDescent="0.15">
      <c r="B60" s="9"/>
      <c r="C60" s="9" t="s">
        <v>27</v>
      </c>
      <c r="D60" s="9" t="s">
        <v>28</v>
      </c>
      <c r="E60" s="9" t="s">
        <v>29</v>
      </c>
      <c r="F60" s="9" t="s">
        <v>30</v>
      </c>
      <c r="G60" s="9" t="s">
        <v>31</v>
      </c>
      <c r="K60" s="11"/>
    </row>
    <row r="61" spans="2:11" x14ac:dyDescent="0.15">
      <c r="B61" s="7" t="s">
        <v>23</v>
      </c>
      <c r="C61" s="7">
        <v>5</v>
      </c>
      <c r="D61" s="7">
        <v>1118.6675533487821</v>
      </c>
      <c r="E61" s="7">
        <v>223.73351066975641</v>
      </c>
      <c r="F61" s="7">
        <v>278.06051093619055</v>
      </c>
      <c r="G61" s="7">
        <v>3.5903514605425308E-5</v>
      </c>
      <c r="K61" s="11"/>
    </row>
    <row r="62" spans="2:11" x14ac:dyDescent="0.15">
      <c r="B62" s="7" t="s">
        <v>24</v>
      </c>
      <c r="C62" s="7">
        <v>4</v>
      </c>
      <c r="D62" s="7">
        <v>3.2184866512181425</v>
      </c>
      <c r="E62" s="7">
        <v>0.80462166280453562</v>
      </c>
      <c r="F62" s="7"/>
      <c r="G62" s="7"/>
      <c r="K62" s="11"/>
    </row>
    <row r="63" spans="2:11" ht="14.25" thickBot="1" x14ac:dyDescent="0.2">
      <c r="B63" s="8" t="s">
        <v>25</v>
      </c>
      <c r="C63" s="8">
        <v>9</v>
      </c>
      <c r="D63" s="8">
        <v>1121.8860400000003</v>
      </c>
      <c r="E63" s="8"/>
      <c r="F63" s="8"/>
      <c r="G63" s="8"/>
      <c r="K63" s="11"/>
    </row>
    <row r="64" spans="2:11" ht="14.25" thickBot="1" x14ac:dyDescent="0.2">
      <c r="K64" s="11"/>
    </row>
    <row r="65" spans="2:11" x14ac:dyDescent="0.15">
      <c r="B65" s="9"/>
      <c r="C65" s="9" t="s">
        <v>32</v>
      </c>
      <c r="D65" s="9" t="s">
        <v>20</v>
      </c>
      <c r="E65" s="9" t="s">
        <v>33</v>
      </c>
      <c r="F65" s="9" t="s">
        <v>34</v>
      </c>
      <c r="G65" s="9" t="s">
        <v>35</v>
      </c>
      <c r="H65" s="9" t="s">
        <v>36</v>
      </c>
      <c r="I65" s="9" t="s">
        <v>37</v>
      </c>
      <c r="J65" s="9" t="s">
        <v>38</v>
      </c>
      <c r="K65" s="11"/>
    </row>
    <row r="66" spans="2:11" x14ac:dyDescent="0.15">
      <c r="B66" s="7" t="s">
        <v>26</v>
      </c>
      <c r="C66" s="7">
        <v>290.42429384081186</v>
      </c>
      <c r="D66" s="7">
        <v>147.88797243871949</v>
      </c>
      <c r="E66" s="7">
        <v>1.9638128040544698</v>
      </c>
      <c r="F66" s="7">
        <v>0.12102447650289411</v>
      </c>
      <c r="G66" s="7">
        <v>-120.17854335429706</v>
      </c>
      <c r="H66" s="7">
        <v>701.02713103592077</v>
      </c>
      <c r="I66" s="7">
        <v>-120.17854335429706</v>
      </c>
      <c r="J66" s="7">
        <v>701.02713103592077</v>
      </c>
      <c r="K66" s="11"/>
    </row>
    <row r="67" spans="2:11" x14ac:dyDescent="0.15">
      <c r="B67" s="7" t="s">
        <v>39</v>
      </c>
      <c r="C67" s="7">
        <v>-689.87660003200267</v>
      </c>
      <c r="D67" s="7">
        <v>334.63787153278804</v>
      </c>
      <c r="E67" s="7">
        <v>-2.0615616423570517</v>
      </c>
      <c r="F67" s="7">
        <v>0.10826064133968422</v>
      </c>
      <c r="G67" s="7">
        <v>-1618.9802804630199</v>
      </c>
      <c r="H67" s="7">
        <v>239.22708039901465</v>
      </c>
      <c r="I67" s="7">
        <v>-1618.9802804630199</v>
      </c>
      <c r="J67" s="7">
        <v>239.22708039901465</v>
      </c>
      <c r="K67" s="11"/>
    </row>
    <row r="68" spans="2:11" x14ac:dyDescent="0.15">
      <c r="B68" s="7" t="s">
        <v>40</v>
      </c>
      <c r="C68" s="7">
        <v>-31.801008179359414</v>
      </c>
      <c r="D68" s="7">
        <v>64.51597328201396</v>
      </c>
      <c r="E68" s="7">
        <v>-0.49291681674474613</v>
      </c>
      <c r="F68" s="7">
        <v>0.64790472714210057</v>
      </c>
      <c r="G68" s="7">
        <v>-210.92606640527868</v>
      </c>
      <c r="H68" s="7">
        <v>147.32405004655988</v>
      </c>
      <c r="I68" s="7">
        <v>-210.92606640527868</v>
      </c>
      <c r="J68" s="7">
        <v>147.32405004655988</v>
      </c>
      <c r="K68" s="12"/>
    </row>
    <row r="69" spans="2:11" x14ac:dyDescent="0.15">
      <c r="B69" s="7" t="s">
        <v>41</v>
      </c>
      <c r="C69" s="7">
        <v>-1780.0381838509641</v>
      </c>
      <c r="D69" s="7">
        <v>1186.8955043587021</v>
      </c>
      <c r="E69" s="7">
        <v>-1.4997429658415853</v>
      </c>
      <c r="F69" s="7">
        <v>0.20806317845752836</v>
      </c>
      <c r="G69" s="7">
        <v>-5075.3883973089487</v>
      </c>
      <c r="H69" s="7">
        <v>1515.3120296070203</v>
      </c>
      <c r="I69" s="7">
        <v>-5075.3883973089487</v>
      </c>
      <c r="J69" s="7">
        <v>1515.3120296070203</v>
      </c>
      <c r="K69" s="7"/>
    </row>
    <row r="70" spans="2:11" x14ac:dyDescent="0.15">
      <c r="B70" s="7" t="s">
        <v>42</v>
      </c>
      <c r="C70" s="7">
        <v>67.097879495116317</v>
      </c>
      <c r="D70" s="7">
        <v>24.127015842937642</v>
      </c>
      <c r="E70" s="7">
        <v>2.7810268759265941</v>
      </c>
      <c r="F70" s="7">
        <v>4.9766224551439836E-2</v>
      </c>
      <c r="G70" s="7">
        <v>0.11054445496249343</v>
      </c>
      <c r="H70" s="7">
        <v>134.08521453527015</v>
      </c>
      <c r="I70" s="7">
        <v>0.11054445496249343</v>
      </c>
      <c r="J70" s="7">
        <v>134.08521453527015</v>
      </c>
      <c r="K70" s="7"/>
    </row>
    <row r="71" spans="2:11" ht="14.25" thickBot="1" x14ac:dyDescent="0.2">
      <c r="B71" s="8" t="s">
        <v>43</v>
      </c>
      <c r="C71" s="8">
        <v>-90.352945850308842</v>
      </c>
      <c r="D71" s="8">
        <v>51.299991825576328</v>
      </c>
      <c r="E71" s="8">
        <v>-1.7612662816305191</v>
      </c>
      <c r="F71" s="8">
        <v>0.15299054728366554</v>
      </c>
      <c r="G71" s="8">
        <v>-232.78455705111708</v>
      </c>
      <c r="H71" s="8">
        <v>52.078665350499378</v>
      </c>
      <c r="I71" s="8">
        <v>-232.78455705111708</v>
      </c>
      <c r="J71" s="8">
        <v>52.078665350499378</v>
      </c>
      <c r="K71" s="7"/>
    </row>
    <row r="72" spans="2:11" x14ac:dyDescent="0.15">
      <c r="K72" s="7"/>
    </row>
    <row r="73" spans="2:11" x14ac:dyDescent="0.15">
      <c r="K73" s="7"/>
    </row>
    <row r="74" spans="2:11" x14ac:dyDescent="0.15">
      <c r="K74" s="7"/>
    </row>
    <row r="75" spans="2:11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2:11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83" spans="2:7" x14ac:dyDescent="0.15">
      <c r="B83" s="6" t="s">
        <v>14</v>
      </c>
      <c r="C83" s="6"/>
    </row>
    <row r="84" spans="2:7" x14ac:dyDescent="0.15">
      <c r="B84" s="2">
        <v>6.79</v>
      </c>
      <c r="C84" s="2"/>
      <c r="D84" s="2">
        <v>9.8673507023241999E-2</v>
      </c>
      <c r="E84" s="2">
        <v>7.6999999999999999E-2</v>
      </c>
      <c r="F84" s="2">
        <v>0.155253</v>
      </c>
      <c r="G84" s="1">
        <v>0.52205854333359103</v>
      </c>
    </row>
    <row r="85" spans="2:7" x14ac:dyDescent="0.15">
      <c r="B85" s="2">
        <v>7.01</v>
      </c>
      <c r="C85" s="2"/>
      <c r="D85" s="2">
        <v>0.10088932255366601</v>
      </c>
      <c r="E85" s="2">
        <v>7.9000000000000001E-2</v>
      </c>
      <c r="F85" s="2">
        <v>0.17788599999999999</v>
      </c>
      <c r="G85" s="1">
        <v>0.49308060069041609</v>
      </c>
    </row>
    <row r="86" spans="2:7" x14ac:dyDescent="0.15">
      <c r="B86" s="2">
        <v>7.59</v>
      </c>
      <c r="C86" s="2"/>
      <c r="D86" s="2">
        <v>8.8679175154414702E-2</v>
      </c>
      <c r="E86" s="2">
        <v>8.1000000000000003E-2</v>
      </c>
      <c r="F86" s="2">
        <v>0.258158</v>
      </c>
      <c r="G86" s="1">
        <v>0.44052818522944159</v>
      </c>
    </row>
    <row r="87" spans="2:7" x14ac:dyDescent="0.15">
      <c r="B87" s="2">
        <v>8.27</v>
      </c>
      <c r="C87" s="2"/>
      <c r="D87" s="2">
        <v>9.8673590342823692E-2</v>
      </c>
      <c r="E87" s="2">
        <v>8.3000000000000004E-2</v>
      </c>
      <c r="F87" s="2">
        <v>0.35939399999999999</v>
      </c>
      <c r="G87" s="1">
        <v>0.40424480922437633</v>
      </c>
    </row>
    <row r="88" spans="2:7" x14ac:dyDescent="0.15">
      <c r="B88" s="2">
        <v>8.77</v>
      </c>
      <c r="C88" s="2"/>
      <c r="D88" s="2">
        <v>0.10712250152853516</v>
      </c>
      <c r="E88" s="2">
        <v>8.5000000000000006E-2</v>
      </c>
      <c r="F88" s="2">
        <v>0.481626</v>
      </c>
      <c r="G88" s="1">
        <v>0.37459753550352531</v>
      </c>
    </row>
    <row r="89" spans="2:7" x14ac:dyDescent="0.15">
      <c r="B89" s="2">
        <v>8.74</v>
      </c>
      <c r="C89" s="2"/>
      <c r="D89" s="2">
        <v>0.11300600745726216</v>
      </c>
      <c r="E89" s="2">
        <v>8.8999999999999996E-2</v>
      </c>
      <c r="F89" s="2">
        <v>0.57324900000000001</v>
      </c>
      <c r="G89" s="1">
        <v>0.35291052877346241</v>
      </c>
    </row>
    <row r="90" spans="2:7" x14ac:dyDescent="0.15">
      <c r="B90" s="2">
        <v>8.66</v>
      </c>
      <c r="C90" s="2"/>
      <c r="D90" s="2">
        <v>0.12909343727284675</v>
      </c>
      <c r="E90" s="2">
        <v>9.0999999999999998E-2</v>
      </c>
      <c r="F90" s="2">
        <v>0.74641800000000003</v>
      </c>
      <c r="G90" s="1">
        <v>0.34770850627477062</v>
      </c>
    </row>
    <row r="91" spans="2:7" x14ac:dyDescent="0.15">
      <c r="B91" s="2">
        <v>9.68</v>
      </c>
      <c r="C91" s="2"/>
      <c r="D91" s="2">
        <v>0.13503293257280607</v>
      </c>
      <c r="E91" s="2">
        <v>9.4E-2</v>
      </c>
      <c r="F91" s="2">
        <v>0.843198</v>
      </c>
      <c r="G91" s="1">
        <v>0.34340908282655852</v>
      </c>
    </row>
    <row r="92" spans="2:7" x14ac:dyDescent="0.15">
      <c r="B92" s="2">
        <v>10.07</v>
      </c>
      <c r="C92" s="2"/>
      <c r="D92" s="2">
        <v>0.1446687864043503</v>
      </c>
      <c r="E92" s="2">
        <v>9.7000000000000003E-2</v>
      </c>
      <c r="F92" s="2">
        <v>0.95458100000000001</v>
      </c>
      <c r="G92" s="1">
        <v>0.33879683412301326</v>
      </c>
    </row>
    <row r="93" spans="2:7" x14ac:dyDescent="0.15">
      <c r="B93" s="2">
        <v>10.29</v>
      </c>
      <c r="C93" s="2"/>
      <c r="D93" s="2">
        <v>0.14483645041323137</v>
      </c>
      <c r="E93" s="2">
        <v>0.10100000000000001</v>
      </c>
      <c r="F93" s="2">
        <v>1.0579229999999999</v>
      </c>
      <c r="G93" s="1">
        <v>0.31987092352827901</v>
      </c>
    </row>
    <row r="102" spans="2:8" x14ac:dyDescent="0.15">
      <c r="B102" t="s">
        <v>15</v>
      </c>
      <c r="D102" t="s">
        <v>44</v>
      </c>
    </row>
    <row r="103" spans="2:8" ht="14.25" thickBot="1" x14ac:dyDescent="0.2"/>
    <row r="104" spans="2:8" x14ac:dyDescent="0.15">
      <c r="B104" s="10" t="s">
        <v>16</v>
      </c>
      <c r="C104" s="10"/>
      <c r="D104" s="10"/>
    </row>
    <row r="105" spans="2:8" x14ac:dyDescent="0.15">
      <c r="B105" s="7" t="s">
        <v>17</v>
      </c>
      <c r="C105" s="7"/>
      <c r="D105" s="7">
        <v>0.99715439033278008</v>
      </c>
    </row>
    <row r="106" spans="2:8" x14ac:dyDescent="0.15">
      <c r="B106" s="7" t="s">
        <v>18</v>
      </c>
      <c r="C106" s="7"/>
      <c r="D106" s="7">
        <v>0.99431687815993841</v>
      </c>
    </row>
    <row r="107" spans="2:8" x14ac:dyDescent="0.15">
      <c r="B107" s="7" t="s">
        <v>19</v>
      </c>
      <c r="C107" s="7"/>
      <c r="D107" s="7">
        <v>0.98721297585986134</v>
      </c>
    </row>
    <row r="108" spans="2:8" x14ac:dyDescent="0.15">
      <c r="B108" s="7" t="s">
        <v>20</v>
      </c>
      <c r="C108" s="7"/>
      <c r="D108" s="7">
        <v>13945.760069703716</v>
      </c>
    </row>
    <row r="109" spans="2:8" ht="14.25" thickBot="1" x14ac:dyDescent="0.2">
      <c r="B109" s="8" t="s">
        <v>21</v>
      </c>
      <c r="C109" s="8"/>
      <c r="D109" s="8">
        <v>10</v>
      </c>
    </row>
    <row r="111" spans="2:8" ht="14.25" thickBot="1" x14ac:dyDescent="0.2">
      <c r="B111" t="s">
        <v>22</v>
      </c>
    </row>
    <row r="112" spans="2:8" x14ac:dyDescent="0.15">
      <c r="B112" s="9"/>
      <c r="C112" s="9"/>
      <c r="D112" s="9" t="s">
        <v>27</v>
      </c>
      <c r="E112" s="9" t="s">
        <v>28</v>
      </c>
      <c r="F112" s="9" t="s">
        <v>29</v>
      </c>
      <c r="G112" s="9" t="s">
        <v>30</v>
      </c>
      <c r="H112" s="9" t="s">
        <v>31</v>
      </c>
    </row>
    <row r="113" spans="2:11" x14ac:dyDescent="0.15">
      <c r="B113" s="7" t="s">
        <v>23</v>
      </c>
      <c r="C113" s="7"/>
      <c r="D113" s="7">
        <v>5</v>
      </c>
      <c r="E113" s="7">
        <v>136107549212.16203</v>
      </c>
      <c r="F113" s="7">
        <v>27221509842.432407</v>
      </c>
      <c r="G113" s="7">
        <v>139.96770171644317</v>
      </c>
      <c r="H113" s="7">
        <v>1.405010111589114E-4</v>
      </c>
    </row>
    <row r="114" spans="2:11" x14ac:dyDescent="0.15">
      <c r="B114" s="7" t="s">
        <v>24</v>
      </c>
      <c r="C114" s="7"/>
      <c r="D114" s="7">
        <v>4</v>
      </c>
      <c r="E114" s="7">
        <v>777936895.68697035</v>
      </c>
      <c r="F114" s="7">
        <v>194484223.92174259</v>
      </c>
      <c r="G114" s="7"/>
      <c r="H114" s="7"/>
    </row>
    <row r="115" spans="2:11" ht="14.25" thickBot="1" x14ac:dyDescent="0.2">
      <c r="B115" s="8" t="s">
        <v>25</v>
      </c>
      <c r="C115" s="8"/>
      <c r="D115" s="8">
        <v>9</v>
      </c>
      <c r="E115" s="8">
        <v>136885486107.849</v>
      </c>
      <c r="F115" s="8"/>
      <c r="G115" s="8"/>
      <c r="H115" s="8"/>
    </row>
    <row r="116" spans="2:11" ht="14.25" thickBot="1" x14ac:dyDescent="0.2"/>
    <row r="117" spans="2:11" x14ac:dyDescent="0.15">
      <c r="B117" s="9"/>
      <c r="C117" s="9"/>
      <c r="D117" s="9" t="s">
        <v>32</v>
      </c>
      <c r="E117" s="9" t="s">
        <v>20</v>
      </c>
      <c r="F117" s="9" t="s">
        <v>33</v>
      </c>
      <c r="G117" s="9" t="s">
        <v>34</v>
      </c>
      <c r="H117" s="9" t="s">
        <v>35</v>
      </c>
      <c r="I117" s="9" t="s">
        <v>36</v>
      </c>
      <c r="J117" s="9" t="s">
        <v>37</v>
      </c>
      <c r="K117" s="9" t="s">
        <v>38</v>
      </c>
    </row>
    <row r="118" spans="2:11" x14ac:dyDescent="0.15">
      <c r="B118" s="7" t="s">
        <v>26</v>
      </c>
      <c r="C118" s="7"/>
      <c r="D118" s="7">
        <v>-247622.89570752383</v>
      </c>
      <c r="E118" s="7">
        <v>553154.1807865079</v>
      </c>
      <c r="F118" s="7">
        <v>-0.44765619479805557</v>
      </c>
      <c r="G118" s="7">
        <v>0.67757503156584453</v>
      </c>
      <c r="H118" s="7">
        <v>-1783425.1133719191</v>
      </c>
      <c r="I118" s="7">
        <v>1288179.3219568713</v>
      </c>
      <c r="J118" s="7">
        <v>-1783425.1133719191</v>
      </c>
      <c r="K118" s="7">
        <v>1288179.3219568713</v>
      </c>
    </row>
    <row r="119" spans="2:11" x14ac:dyDescent="0.15">
      <c r="B119" s="7" t="s">
        <v>39</v>
      </c>
      <c r="C119" s="7"/>
      <c r="D119" s="7">
        <v>843090.53526191739</v>
      </c>
      <c r="E119" s="7">
        <v>1784920.2639146622</v>
      </c>
      <c r="F119" s="7">
        <v>0.47234072709380476</v>
      </c>
      <c r="G119" s="7">
        <v>0.66130043503285441</v>
      </c>
      <c r="H119" s="7">
        <v>-4112642.5946523002</v>
      </c>
      <c r="I119" s="7">
        <v>5798823.6651761346</v>
      </c>
      <c r="J119" s="7">
        <v>-4112642.5946523002</v>
      </c>
      <c r="K119" s="7">
        <v>5798823.6651761346</v>
      </c>
    </row>
    <row r="120" spans="2:11" x14ac:dyDescent="0.15">
      <c r="B120" s="7" t="s">
        <v>40</v>
      </c>
      <c r="C120" s="7"/>
      <c r="D120" s="7">
        <v>2870.777753267329</v>
      </c>
      <c r="E120" s="7">
        <v>12280.172941454946</v>
      </c>
      <c r="F120" s="7">
        <v>0.23377339773255679</v>
      </c>
      <c r="G120" s="7">
        <v>0.82663793374944972</v>
      </c>
      <c r="H120" s="7">
        <v>-31224.448301017648</v>
      </c>
      <c r="I120" s="7">
        <v>36966.003807552304</v>
      </c>
      <c r="J120" s="7">
        <v>-31224.448301017648</v>
      </c>
      <c r="K120" s="7">
        <v>36966.003807552304</v>
      </c>
    </row>
    <row r="121" spans="2:11" x14ac:dyDescent="0.15">
      <c r="B121" s="7" t="s">
        <v>41</v>
      </c>
      <c r="C121" s="7"/>
      <c r="D121" s="7">
        <v>75467.590861932054</v>
      </c>
      <c r="E121" s="7">
        <v>62709.178660850419</v>
      </c>
      <c r="F121" s="7">
        <v>1.2034536645756893</v>
      </c>
      <c r="G121" s="7">
        <v>0.29515281370663909</v>
      </c>
      <c r="H121" s="7">
        <v>-98641.001281960023</v>
      </c>
      <c r="I121" s="7">
        <v>249576.18300582413</v>
      </c>
      <c r="J121" s="7">
        <v>-98641.001281960023</v>
      </c>
      <c r="K121" s="7">
        <v>249576.18300582413</v>
      </c>
    </row>
    <row r="122" spans="2:11" x14ac:dyDescent="0.15">
      <c r="B122" s="7" t="s">
        <v>42</v>
      </c>
      <c r="C122" s="7"/>
      <c r="D122" s="7">
        <v>12.461285265869634</v>
      </c>
      <c r="E122" s="7">
        <v>25.647461138291849</v>
      </c>
      <c r="F122" s="7">
        <v>0.48586818003848509</v>
      </c>
      <c r="G122" s="7">
        <v>0.65247590210031592</v>
      </c>
      <c r="H122" s="7">
        <v>-58.747482672291397</v>
      </c>
      <c r="I122" s="7">
        <v>83.670053204030665</v>
      </c>
      <c r="J122" s="7">
        <v>-58.747482672291397</v>
      </c>
      <c r="K122" s="7">
        <v>83.670053204030665</v>
      </c>
    </row>
    <row r="123" spans="2:11" ht="14.25" thickBot="1" x14ac:dyDescent="0.2">
      <c r="B123" s="8" t="s">
        <v>43</v>
      </c>
      <c r="C123" s="8"/>
      <c r="D123" s="8">
        <v>-146488.09072038115</v>
      </c>
      <c r="E123" s="8">
        <v>399249.50347553584</v>
      </c>
      <c r="F123" s="8">
        <v>-0.36690863594112716</v>
      </c>
      <c r="G123" s="8">
        <v>0.73227308757897891</v>
      </c>
      <c r="H123" s="8">
        <v>-1254982.4203976821</v>
      </c>
      <c r="I123" s="8">
        <v>962006.23895691987</v>
      </c>
      <c r="J123" s="8">
        <v>-1254982.4203976821</v>
      </c>
      <c r="K123" s="8">
        <v>962006.23895691987</v>
      </c>
    </row>
    <row r="130" spans="2:7" x14ac:dyDescent="0.15">
      <c r="B130" s="2">
        <v>409725.9</v>
      </c>
      <c r="C130" s="2"/>
      <c r="D130" s="2">
        <v>20.3</v>
      </c>
      <c r="E130" s="2">
        <v>7.7</v>
      </c>
      <c r="F130" s="2">
        <v>1552.53</v>
      </c>
      <c r="G130">
        <f>1-0.522058543333591</f>
        <v>0.47794145666640897</v>
      </c>
    </row>
    <row r="131" spans="2:7" x14ac:dyDescent="0.15">
      <c r="B131" s="2">
        <v>446373.3</v>
      </c>
      <c r="C131" s="2"/>
      <c r="D131" s="2">
        <v>19.8</v>
      </c>
      <c r="E131" s="2">
        <v>7.9</v>
      </c>
      <c r="F131" s="2">
        <v>1778.86</v>
      </c>
      <c r="G131">
        <f>1-0.493080600690416</f>
        <v>0.50691939930958396</v>
      </c>
    </row>
    <row r="132" spans="2:7" x14ac:dyDescent="0.15">
      <c r="B132" s="2">
        <v>471913</v>
      </c>
      <c r="C132" s="2"/>
      <c r="D132" s="2">
        <v>19.399999999999999</v>
      </c>
      <c r="E132" s="2">
        <v>8.1</v>
      </c>
      <c r="F132" s="2">
        <v>2581.58</v>
      </c>
      <c r="G132">
        <f>1-0.440528185229442</f>
        <v>0.55947181477055796</v>
      </c>
    </row>
    <row r="133" spans="2:7" x14ac:dyDescent="0.15">
      <c r="B133" s="2">
        <v>490089.7</v>
      </c>
      <c r="C133" s="2"/>
      <c r="D133" s="2">
        <v>19</v>
      </c>
      <c r="E133" s="2">
        <v>8.3000000000000007</v>
      </c>
      <c r="F133" s="2">
        <v>3593.94</v>
      </c>
      <c r="G133">
        <f>1-0.440528185229442</f>
        <v>0.55947181477055796</v>
      </c>
    </row>
    <row r="134" spans="2:7" x14ac:dyDescent="0.15">
      <c r="B134" s="2">
        <v>548767.1</v>
      </c>
      <c r="C134" s="2"/>
      <c r="D134" s="2">
        <v>18.5</v>
      </c>
      <c r="E134" s="2">
        <v>8.5</v>
      </c>
      <c r="F134" s="2">
        <v>4816.26</v>
      </c>
      <c r="G134">
        <f>1-0.374597535503525</f>
        <v>0.62540246449647507</v>
      </c>
    </row>
    <row r="135" spans="2:7" x14ac:dyDescent="0.15">
      <c r="B135" s="2">
        <v>583761.6</v>
      </c>
      <c r="C135" s="2"/>
      <c r="D135" s="2">
        <v>16.600000000000001</v>
      </c>
      <c r="E135" s="2">
        <v>8.9</v>
      </c>
      <c r="F135" s="2">
        <v>5732.49</v>
      </c>
      <c r="G135">
        <f>1-0.374597535503525</f>
        <v>0.62540246449647507</v>
      </c>
    </row>
    <row r="136" spans="2:7" x14ac:dyDescent="0.15">
      <c r="B136" s="2">
        <v>627122.6</v>
      </c>
      <c r="C136" s="2"/>
      <c r="D136" s="2">
        <v>16.5</v>
      </c>
      <c r="E136" s="2">
        <v>9.1</v>
      </c>
      <c r="F136" s="2">
        <v>7464.18</v>
      </c>
      <c r="G136">
        <f>1-0.347708506274771</f>
        <v>0.65229149372522899</v>
      </c>
    </row>
    <row r="137" spans="2:7" x14ac:dyDescent="0.15">
      <c r="B137" s="2">
        <v>688832.9</v>
      </c>
      <c r="C137" s="2"/>
      <c r="D137" s="2">
        <v>16.5</v>
      </c>
      <c r="E137" s="2">
        <v>9.4</v>
      </c>
      <c r="F137" s="2">
        <v>8431.98</v>
      </c>
      <c r="G137">
        <f>1-0.343409082826559</f>
        <v>0.65659091717344098</v>
      </c>
    </row>
    <row r="138" spans="2:7" x14ac:dyDescent="0.15">
      <c r="B138" s="2">
        <v>731401</v>
      </c>
      <c r="C138" s="2"/>
      <c r="D138" s="2">
        <v>16.399999999999999</v>
      </c>
      <c r="E138" s="2">
        <v>9.6999999999999993</v>
      </c>
      <c r="F138" s="2">
        <v>9545.81</v>
      </c>
      <c r="G138">
        <f>1-0.343409082826559</f>
        <v>0.65659091717344098</v>
      </c>
    </row>
    <row r="139" spans="2:7" x14ac:dyDescent="0.15">
      <c r="B139" s="2">
        <v>760187</v>
      </c>
      <c r="C139" s="2"/>
      <c r="D139" s="2">
        <v>16.5</v>
      </c>
      <c r="E139" s="2">
        <v>10.1</v>
      </c>
      <c r="F139" s="2">
        <v>10579.23</v>
      </c>
      <c r="G139" t="s">
        <v>45</v>
      </c>
    </row>
    <row r="147" spans="2:7" x14ac:dyDescent="0.15">
      <c r="B147" t="s">
        <v>15</v>
      </c>
    </row>
    <row r="148" spans="2:7" ht="14.25" thickBot="1" x14ac:dyDescent="0.2"/>
    <row r="149" spans="2:7" x14ac:dyDescent="0.15">
      <c r="B149" s="10" t="s">
        <v>16</v>
      </c>
      <c r="C149" s="10"/>
    </row>
    <row r="150" spans="2:7" x14ac:dyDescent="0.15">
      <c r="B150" s="7" t="s">
        <v>17</v>
      </c>
      <c r="C150" s="7">
        <v>0.98772742762380028</v>
      </c>
    </row>
    <row r="151" spans="2:7" x14ac:dyDescent="0.15">
      <c r="B151" s="7" t="s">
        <v>18</v>
      </c>
      <c r="C151" s="7">
        <v>0.97560547128032959</v>
      </c>
    </row>
    <row r="152" spans="2:7" x14ac:dyDescent="0.15">
      <c r="B152" s="7" t="s">
        <v>19</v>
      </c>
      <c r="C152" s="7">
        <v>0.9451123103807415</v>
      </c>
    </row>
    <row r="153" spans="2:7" x14ac:dyDescent="0.15">
      <c r="B153" s="7" t="s">
        <v>20</v>
      </c>
      <c r="C153" s="7">
        <v>0.28337387123603436</v>
      </c>
    </row>
    <row r="154" spans="2:7" ht="14.25" thickBot="1" x14ac:dyDescent="0.2">
      <c r="B154" s="8" t="s">
        <v>21</v>
      </c>
      <c r="C154" s="8">
        <v>10</v>
      </c>
    </row>
    <row r="156" spans="2:7" ht="14.25" thickBot="1" x14ac:dyDescent="0.2">
      <c r="B156" t="s">
        <v>22</v>
      </c>
    </row>
    <row r="157" spans="2:7" x14ac:dyDescent="0.15">
      <c r="B157" s="9"/>
      <c r="C157" s="9" t="s">
        <v>27</v>
      </c>
      <c r="D157" s="9" t="s">
        <v>28</v>
      </c>
      <c r="E157" s="9" t="s">
        <v>29</v>
      </c>
      <c r="F157" s="9" t="s">
        <v>30</v>
      </c>
      <c r="G157" s="9" t="s">
        <v>31</v>
      </c>
    </row>
    <row r="158" spans="2:7" x14ac:dyDescent="0.15">
      <c r="B158" s="7" t="s">
        <v>23</v>
      </c>
      <c r="C158" s="7">
        <v>5</v>
      </c>
      <c r="D158" s="7">
        <v>12.845806996402812</v>
      </c>
      <c r="E158" s="7">
        <v>2.5691613992805626</v>
      </c>
      <c r="F158" s="7">
        <v>31.994238789902379</v>
      </c>
      <c r="G158" s="7">
        <v>2.5403115302823089E-3</v>
      </c>
    </row>
    <row r="159" spans="2:7" x14ac:dyDescent="0.15">
      <c r="B159" s="7" t="s">
        <v>24</v>
      </c>
      <c r="C159" s="7">
        <v>4</v>
      </c>
      <c r="D159" s="7">
        <v>0.32120300359718629</v>
      </c>
      <c r="E159" s="7">
        <v>8.0300750899296572E-2</v>
      </c>
      <c r="F159" s="7"/>
      <c r="G159" s="7"/>
    </row>
    <row r="160" spans="2:7" ht="14.25" thickBot="1" x14ac:dyDescent="0.2">
      <c r="B160" s="8" t="s">
        <v>25</v>
      </c>
      <c r="C160" s="8">
        <v>9</v>
      </c>
      <c r="D160" s="8">
        <v>13.167009999999999</v>
      </c>
      <c r="E160" s="8"/>
      <c r="F160" s="8"/>
      <c r="G160" s="8"/>
    </row>
    <row r="161" spans="2:10" ht="14.25" thickBot="1" x14ac:dyDescent="0.2"/>
    <row r="162" spans="2:10" x14ac:dyDescent="0.15">
      <c r="B162" s="9"/>
      <c r="C162" s="9" t="s">
        <v>32</v>
      </c>
      <c r="D162" s="9" t="s">
        <v>20</v>
      </c>
      <c r="E162" s="9" t="s">
        <v>33</v>
      </c>
      <c r="F162" s="9" t="s">
        <v>34</v>
      </c>
      <c r="G162" s="9" t="s">
        <v>35</v>
      </c>
      <c r="H162" s="9" t="s">
        <v>36</v>
      </c>
      <c r="I162" s="9" t="s">
        <v>37</v>
      </c>
      <c r="J162" s="9" t="s">
        <v>38</v>
      </c>
    </row>
    <row r="163" spans="2:10" x14ac:dyDescent="0.15">
      <c r="B163" s="7" t="s">
        <v>26</v>
      </c>
      <c r="C163" s="7">
        <v>-3.3431808993728547</v>
      </c>
      <c r="D163" s="7">
        <v>11.239935350701906</v>
      </c>
      <c r="E163" s="7">
        <v>-0.2974377338535209</v>
      </c>
      <c r="F163" s="7">
        <v>0.78094000122023943</v>
      </c>
      <c r="G163" s="7">
        <v>-34.550244386568806</v>
      </c>
      <c r="H163" s="7">
        <v>27.863882587823095</v>
      </c>
      <c r="I163" s="7">
        <v>-34.550244386568806</v>
      </c>
      <c r="J163" s="7">
        <v>27.863882587823095</v>
      </c>
    </row>
    <row r="164" spans="2:10" x14ac:dyDescent="0.15">
      <c r="B164" s="7" t="s">
        <v>39</v>
      </c>
      <c r="C164" s="7">
        <v>18.445751264617307</v>
      </c>
      <c r="D164" s="7">
        <v>36.269071209102513</v>
      </c>
      <c r="E164" s="7">
        <v>0.5085807452380513</v>
      </c>
      <c r="F164" s="7">
        <v>0.63781347338886629</v>
      </c>
      <c r="G164" s="7">
        <v>-82.253333963965588</v>
      </c>
      <c r="H164" s="7">
        <v>119.14483649320019</v>
      </c>
      <c r="I164" s="7">
        <v>-82.253333963965588</v>
      </c>
      <c r="J164" s="7">
        <v>119.14483649320019</v>
      </c>
    </row>
    <row r="165" spans="2:10" x14ac:dyDescent="0.15">
      <c r="B165" s="7" t="s">
        <v>40</v>
      </c>
      <c r="C165" s="7">
        <v>42.822436499588143</v>
      </c>
      <c r="D165" s="7">
        <v>24.952961534365624</v>
      </c>
      <c r="E165" s="7">
        <v>1.7161264181252549</v>
      </c>
      <c r="F165" s="7">
        <v>0.16127965159969412</v>
      </c>
      <c r="G165" s="7">
        <v>-26.458091412690116</v>
      </c>
      <c r="H165" s="7">
        <v>112.1029644118664</v>
      </c>
      <c r="I165" s="7">
        <v>-26.458091412690116</v>
      </c>
      <c r="J165" s="7">
        <v>112.1029644118664</v>
      </c>
    </row>
    <row r="166" spans="2:10" x14ac:dyDescent="0.15">
      <c r="B166" s="7" t="s">
        <v>41</v>
      </c>
      <c r="C166" s="7">
        <v>90.173606618816407</v>
      </c>
      <c r="D166" s="7">
        <v>127.42326434944069</v>
      </c>
      <c r="E166" s="7">
        <v>0.70766988335448511</v>
      </c>
      <c r="F166" s="7">
        <v>0.51820398200307582</v>
      </c>
      <c r="G166" s="7">
        <v>-263.61009197251269</v>
      </c>
      <c r="H166" s="7">
        <v>443.95730521014548</v>
      </c>
      <c r="I166" s="7">
        <v>-263.61009197251269</v>
      </c>
      <c r="J166" s="7">
        <v>443.95730521014548</v>
      </c>
    </row>
    <row r="167" spans="2:10" x14ac:dyDescent="0.15">
      <c r="B167" s="7" t="s">
        <v>42</v>
      </c>
      <c r="C167" s="7">
        <v>-0.51923664917601364</v>
      </c>
      <c r="D167" s="7">
        <v>5.2114910293935193</v>
      </c>
      <c r="E167" s="7">
        <v>-9.9633031362319963E-2</v>
      </c>
      <c r="F167" s="7">
        <v>0.92542936099984541</v>
      </c>
      <c r="G167" s="7">
        <v>-14.988655408517859</v>
      </c>
      <c r="H167" s="7">
        <v>13.950182110165832</v>
      </c>
      <c r="I167" s="7">
        <v>-14.988655408517859</v>
      </c>
      <c r="J167" s="7">
        <v>13.950182110165832</v>
      </c>
    </row>
    <row r="168" spans="2:10" ht="14.25" thickBot="1" x14ac:dyDescent="0.2">
      <c r="B168" s="8" t="s">
        <v>43</v>
      </c>
      <c r="C168" s="8">
        <v>-14.006009136415159</v>
      </c>
      <c r="D168" s="8">
        <v>8.1126361577602513</v>
      </c>
      <c r="E168" s="8">
        <v>-1.7264436447106681</v>
      </c>
      <c r="F168" s="8">
        <v>0.15934406017177424</v>
      </c>
      <c r="G168" s="8">
        <v>-36.530298086879242</v>
      </c>
      <c r="H168" s="8">
        <v>8.518279814048924</v>
      </c>
      <c r="I168" s="8">
        <v>-36.530298086879242</v>
      </c>
      <c r="J168" s="8">
        <v>8.518279814048924</v>
      </c>
    </row>
    <row r="173" spans="2:10" x14ac:dyDescent="0.15">
      <c r="B173" t="s">
        <v>15</v>
      </c>
    </row>
    <row r="174" spans="2:10" ht="14.25" thickBot="1" x14ac:dyDescent="0.2"/>
    <row r="175" spans="2:10" x14ac:dyDescent="0.15">
      <c r="B175" s="10" t="s">
        <v>16</v>
      </c>
      <c r="C175" s="10"/>
    </row>
    <row r="176" spans="2:10" x14ac:dyDescent="0.15">
      <c r="B176" s="7" t="s">
        <v>17</v>
      </c>
      <c r="C176" s="7">
        <v>0.98772742762380028</v>
      </c>
    </row>
    <row r="177" spans="2:10" x14ac:dyDescent="0.15">
      <c r="B177" s="7" t="s">
        <v>18</v>
      </c>
      <c r="C177" s="7">
        <v>0.97560547128032959</v>
      </c>
    </row>
    <row r="178" spans="2:10" x14ac:dyDescent="0.15">
      <c r="B178" s="7" t="s">
        <v>19</v>
      </c>
      <c r="C178" s="7">
        <v>0.9451123103807415</v>
      </c>
    </row>
    <row r="179" spans="2:10" x14ac:dyDescent="0.15">
      <c r="B179" s="7" t="s">
        <v>20</v>
      </c>
      <c r="C179" s="7">
        <v>0.28337387123603436</v>
      </c>
    </row>
    <row r="180" spans="2:10" ht="14.25" thickBot="1" x14ac:dyDescent="0.2">
      <c r="B180" s="8" t="s">
        <v>21</v>
      </c>
      <c r="C180" s="8">
        <v>10</v>
      </c>
    </row>
    <row r="182" spans="2:10" ht="14.25" thickBot="1" x14ac:dyDescent="0.2">
      <c r="B182" t="s">
        <v>22</v>
      </c>
    </row>
    <row r="183" spans="2:10" x14ac:dyDescent="0.15">
      <c r="B183" s="9"/>
      <c r="C183" s="9" t="s">
        <v>27</v>
      </c>
      <c r="D183" s="9" t="s">
        <v>28</v>
      </c>
      <c r="E183" s="9" t="s">
        <v>29</v>
      </c>
      <c r="F183" s="9" t="s">
        <v>30</v>
      </c>
      <c r="G183" s="9" t="s">
        <v>31</v>
      </c>
    </row>
    <row r="184" spans="2:10" x14ac:dyDescent="0.15">
      <c r="B184" s="7" t="s">
        <v>23</v>
      </c>
      <c r="C184" s="7">
        <v>5</v>
      </c>
      <c r="D184" s="7">
        <v>12.845806996402812</v>
      </c>
      <c r="E184" s="7">
        <v>2.5691613992805626</v>
      </c>
      <c r="F184" s="7">
        <v>31.994238789902379</v>
      </c>
      <c r="G184" s="7">
        <v>2.5403115302823089E-3</v>
      </c>
    </row>
    <row r="185" spans="2:10" x14ac:dyDescent="0.15">
      <c r="B185" s="7" t="s">
        <v>24</v>
      </c>
      <c r="C185" s="7">
        <v>4</v>
      </c>
      <c r="D185" s="7">
        <v>0.32120300359718629</v>
      </c>
      <c r="E185" s="7">
        <v>8.0300750899296572E-2</v>
      </c>
      <c r="F185" s="7"/>
      <c r="G185" s="7"/>
    </row>
    <row r="186" spans="2:10" ht="14.25" thickBot="1" x14ac:dyDescent="0.2">
      <c r="B186" s="8" t="s">
        <v>25</v>
      </c>
      <c r="C186" s="8">
        <v>9</v>
      </c>
      <c r="D186" s="8">
        <v>13.167009999999999</v>
      </c>
      <c r="E186" s="8"/>
      <c r="F186" s="8"/>
      <c r="G186" s="8"/>
    </row>
    <row r="187" spans="2:10" ht="14.25" thickBot="1" x14ac:dyDescent="0.2"/>
    <row r="188" spans="2:10" x14ac:dyDescent="0.15">
      <c r="B188" s="9"/>
      <c r="C188" s="9" t="s">
        <v>32</v>
      </c>
      <c r="D188" s="9" t="s">
        <v>20</v>
      </c>
      <c r="E188" s="9" t="s">
        <v>33</v>
      </c>
      <c r="F188" s="9" t="s">
        <v>34</v>
      </c>
      <c r="G188" s="9" t="s">
        <v>35</v>
      </c>
      <c r="H188" s="9" t="s">
        <v>36</v>
      </c>
      <c r="I188" s="9" t="s">
        <v>37</v>
      </c>
      <c r="J188" s="9" t="s">
        <v>38</v>
      </c>
    </row>
    <row r="189" spans="2:10" x14ac:dyDescent="0.15">
      <c r="B189" s="7" t="s">
        <v>26</v>
      </c>
      <c r="C189" s="7">
        <v>-3.3431808993728547</v>
      </c>
      <c r="D189" s="7">
        <v>11.239935350701906</v>
      </c>
      <c r="E189" s="7">
        <v>-0.2974377338535209</v>
      </c>
      <c r="F189" s="7">
        <v>0.78094000122023943</v>
      </c>
      <c r="G189" s="7">
        <v>-34.550244386568806</v>
      </c>
      <c r="H189" s="7">
        <v>27.863882587823095</v>
      </c>
      <c r="I189" s="7">
        <v>-34.550244386568806</v>
      </c>
      <c r="J189" s="7">
        <v>27.863882587823095</v>
      </c>
    </row>
    <row r="190" spans="2:10" x14ac:dyDescent="0.15">
      <c r="B190" s="7" t="s">
        <v>39</v>
      </c>
      <c r="C190" s="7">
        <v>18.445751264617307</v>
      </c>
      <c r="D190" s="7">
        <v>36.269071209102513</v>
      </c>
      <c r="E190" s="7">
        <v>0.5085807452380513</v>
      </c>
      <c r="F190" s="7">
        <v>0.63781347338886629</v>
      </c>
      <c r="G190" s="7">
        <v>-82.253333963965588</v>
      </c>
      <c r="H190" s="7">
        <v>119.14483649320019</v>
      </c>
      <c r="I190" s="7">
        <v>-82.253333963965588</v>
      </c>
      <c r="J190" s="7">
        <v>119.14483649320019</v>
      </c>
    </row>
    <row r="191" spans="2:10" x14ac:dyDescent="0.15">
      <c r="B191" s="7" t="s">
        <v>40</v>
      </c>
      <c r="C191" s="7">
        <v>42.822436499588143</v>
      </c>
      <c r="D191" s="7">
        <v>24.952961534365624</v>
      </c>
      <c r="E191" s="7">
        <v>1.7161264181252549</v>
      </c>
      <c r="F191" s="7">
        <v>0.16127965159969412</v>
      </c>
      <c r="G191" s="7">
        <v>-26.458091412690116</v>
      </c>
      <c r="H191" s="7">
        <v>112.1029644118664</v>
      </c>
      <c r="I191" s="7">
        <v>-26.458091412690116</v>
      </c>
      <c r="J191" s="7">
        <v>112.1029644118664</v>
      </c>
    </row>
    <row r="192" spans="2:10" x14ac:dyDescent="0.15">
      <c r="B192" s="7" t="s">
        <v>41</v>
      </c>
      <c r="C192" s="7">
        <v>90.173606618816407</v>
      </c>
      <c r="D192" s="7">
        <v>127.42326434944069</v>
      </c>
      <c r="E192" s="7">
        <v>0.70766988335448511</v>
      </c>
      <c r="F192" s="7">
        <v>0.51820398200307582</v>
      </c>
      <c r="G192" s="7">
        <v>-263.61009197251269</v>
      </c>
      <c r="H192" s="7">
        <v>443.95730521014548</v>
      </c>
      <c r="I192" s="7">
        <v>-263.61009197251269</v>
      </c>
      <c r="J192" s="7">
        <v>443.95730521014548</v>
      </c>
    </row>
    <row r="193" spans="2:10" x14ac:dyDescent="0.15">
      <c r="B193" s="7" t="s">
        <v>42</v>
      </c>
      <c r="C193" s="7">
        <v>-0.51923664917601398</v>
      </c>
      <c r="D193" s="7">
        <v>5.2114910293935193</v>
      </c>
      <c r="E193" s="7">
        <v>-9.9633031362319963E-2</v>
      </c>
      <c r="F193" s="7">
        <v>0.92542936099984541</v>
      </c>
      <c r="G193" s="7">
        <v>-14.988655408517859</v>
      </c>
      <c r="H193" s="7">
        <v>13.950182110165832</v>
      </c>
      <c r="I193" s="7">
        <v>-14.988655408517859</v>
      </c>
      <c r="J193" s="7">
        <v>13.950182110165832</v>
      </c>
    </row>
    <row r="194" spans="2:10" ht="14.25" thickBot="1" x14ac:dyDescent="0.2">
      <c r="B194" s="8" t="s">
        <v>43</v>
      </c>
      <c r="C194" s="8">
        <v>-14.006009136415159</v>
      </c>
      <c r="D194" s="8">
        <v>8.1126361577602513</v>
      </c>
      <c r="E194" s="8">
        <v>-1.7264436447106681</v>
      </c>
      <c r="F194" s="8">
        <v>0.15934406017177424</v>
      </c>
      <c r="G194" s="8">
        <v>-36.530298086879242</v>
      </c>
      <c r="H194" s="8">
        <v>8.518279814048924</v>
      </c>
      <c r="I194" s="8">
        <v>-36.530298086879242</v>
      </c>
      <c r="J194" s="8">
        <v>8.518279814048924</v>
      </c>
    </row>
    <row r="198" spans="2:10" x14ac:dyDescent="0.15">
      <c r="B198" t="s">
        <v>15</v>
      </c>
    </row>
    <row r="199" spans="2:10" ht="14.25" thickBot="1" x14ac:dyDescent="0.2"/>
    <row r="200" spans="2:10" x14ac:dyDescent="0.15">
      <c r="B200" s="10" t="s">
        <v>16</v>
      </c>
      <c r="C200" s="10"/>
    </row>
    <row r="201" spans="2:10" x14ac:dyDescent="0.15">
      <c r="B201" s="7" t="s">
        <v>17</v>
      </c>
      <c r="C201" s="7">
        <v>0.97859309794581784</v>
      </c>
    </row>
    <row r="202" spans="2:10" x14ac:dyDescent="0.15">
      <c r="B202" s="7" t="s">
        <v>18</v>
      </c>
      <c r="C202" s="7">
        <v>0.957644451347193</v>
      </c>
    </row>
    <row r="203" spans="2:10" x14ac:dyDescent="0.15">
      <c r="B203" s="7" t="s">
        <v>19</v>
      </c>
      <c r="C203" s="7">
        <v>0.92376001242494754</v>
      </c>
    </row>
    <row r="204" spans="2:10" x14ac:dyDescent="0.15">
      <c r="B204" s="7" t="s">
        <v>20</v>
      </c>
      <c r="C204" s="7">
        <v>0.33397482919136212</v>
      </c>
    </row>
    <row r="205" spans="2:10" ht="14.25" thickBot="1" x14ac:dyDescent="0.2">
      <c r="B205" s="8" t="s">
        <v>21</v>
      </c>
      <c r="C205" s="8">
        <v>10</v>
      </c>
    </row>
    <row r="207" spans="2:10" ht="14.25" thickBot="1" x14ac:dyDescent="0.2">
      <c r="B207" t="s">
        <v>22</v>
      </c>
    </row>
    <row r="208" spans="2:10" x14ac:dyDescent="0.15">
      <c r="B208" s="9"/>
      <c r="C208" s="9" t="s">
        <v>27</v>
      </c>
      <c r="D208" s="9" t="s">
        <v>28</v>
      </c>
      <c r="E208" s="9" t="s">
        <v>29</v>
      </c>
      <c r="F208" s="9" t="s">
        <v>30</v>
      </c>
      <c r="G208" s="9" t="s">
        <v>31</v>
      </c>
    </row>
    <row r="209" spans="2:10" x14ac:dyDescent="0.15">
      <c r="B209" s="7" t="s">
        <v>23</v>
      </c>
      <c r="C209" s="7">
        <v>4</v>
      </c>
      <c r="D209" s="7">
        <v>12.609314067333003</v>
      </c>
      <c r="E209" s="7">
        <v>3.1523285168332507</v>
      </c>
      <c r="F209" s="7">
        <v>28.262071965975043</v>
      </c>
      <c r="G209" s="7">
        <v>1.2531464756963524E-3</v>
      </c>
    </row>
    <row r="210" spans="2:10" x14ac:dyDescent="0.15">
      <c r="B210" s="7" t="s">
        <v>24</v>
      </c>
      <c r="C210" s="7">
        <v>5</v>
      </c>
      <c r="D210" s="7">
        <v>0.55769593266699746</v>
      </c>
      <c r="E210" s="7">
        <v>0.11153918653339949</v>
      </c>
      <c r="F210" s="7"/>
      <c r="G210" s="7"/>
    </row>
    <row r="211" spans="2:10" ht="14.25" thickBot="1" x14ac:dyDescent="0.2">
      <c r="B211" s="8" t="s">
        <v>25</v>
      </c>
      <c r="C211" s="8">
        <v>9</v>
      </c>
      <c r="D211" s="8">
        <v>13.167009999999999</v>
      </c>
      <c r="E211" s="8"/>
      <c r="F211" s="8"/>
      <c r="G211" s="8"/>
    </row>
    <row r="212" spans="2:10" ht="14.25" thickBot="1" x14ac:dyDescent="0.2"/>
    <row r="213" spans="2:10" x14ac:dyDescent="0.15">
      <c r="B213" s="9"/>
      <c r="C213" s="9" t="s">
        <v>32</v>
      </c>
      <c r="D213" s="9" t="s">
        <v>20</v>
      </c>
      <c r="E213" s="9" t="s">
        <v>33</v>
      </c>
      <c r="F213" s="9" t="s">
        <v>34</v>
      </c>
      <c r="G213" s="9" t="s">
        <v>35</v>
      </c>
      <c r="H213" s="9" t="s">
        <v>36</v>
      </c>
      <c r="I213" s="9" t="s">
        <v>37</v>
      </c>
      <c r="J213" s="9" t="s">
        <v>38</v>
      </c>
    </row>
    <row r="214" spans="2:10" x14ac:dyDescent="0.15">
      <c r="B214" s="7" t="s">
        <v>26</v>
      </c>
      <c r="C214" s="7">
        <v>6.6977876084180821</v>
      </c>
      <c r="D214" s="7">
        <v>11.310706601115585</v>
      </c>
      <c r="E214" s="7">
        <v>0.5921635000025085</v>
      </c>
      <c r="F214" s="7">
        <v>0.57950246518530335</v>
      </c>
      <c r="G214" s="7">
        <v>-22.377309328621404</v>
      </c>
      <c r="H214" s="7">
        <v>35.772884545457572</v>
      </c>
      <c r="I214" s="7">
        <v>-22.377309328621404</v>
      </c>
      <c r="J214" s="7">
        <v>35.772884545457572</v>
      </c>
    </row>
    <row r="215" spans="2:10" x14ac:dyDescent="0.15">
      <c r="B215" s="7" t="s">
        <v>39</v>
      </c>
      <c r="C215" s="7">
        <v>-17.607477757215726</v>
      </c>
      <c r="D215" s="7">
        <v>34.844296697585818</v>
      </c>
      <c r="E215" s="7">
        <v>-0.50531878746273151</v>
      </c>
      <c r="F215" s="7">
        <v>0.63481592622593164</v>
      </c>
      <c r="G215" s="7">
        <v>-107.17759392355228</v>
      </c>
      <c r="H215" s="7">
        <v>71.962638409120814</v>
      </c>
      <c r="I215" s="7">
        <v>-107.17759392355228</v>
      </c>
      <c r="J215" s="7">
        <v>71.962638409120814</v>
      </c>
    </row>
    <row r="216" spans="2:10" x14ac:dyDescent="0.15">
      <c r="B216" s="7" t="s">
        <v>40</v>
      </c>
      <c r="C216" s="7">
        <v>42.049333804887553</v>
      </c>
      <c r="D216" s="7">
        <v>146.49492360503891</v>
      </c>
      <c r="E216" s="7">
        <v>0.28703611545104218</v>
      </c>
      <c r="F216" s="7">
        <v>0.78559960388670358</v>
      </c>
      <c r="G216" s="7">
        <v>-334.52785582715507</v>
      </c>
      <c r="H216" s="7">
        <v>418.6265234369302</v>
      </c>
      <c r="I216" s="7">
        <v>-334.52785582715507</v>
      </c>
      <c r="J216" s="7">
        <v>418.6265234369302</v>
      </c>
    </row>
    <row r="217" spans="2:10" x14ac:dyDescent="0.15">
      <c r="B217" s="7" t="s">
        <v>41</v>
      </c>
      <c r="C217" s="7">
        <v>2.920981210701656</v>
      </c>
      <c r="D217" s="7">
        <v>5.6695094449390186</v>
      </c>
      <c r="E217" s="7">
        <v>0.51520880934577473</v>
      </c>
      <c r="F217" s="7">
        <v>0.62836798256334259</v>
      </c>
      <c r="G217" s="7">
        <v>-11.652956785427111</v>
      </c>
      <c r="H217" s="7">
        <v>17.494919206830424</v>
      </c>
      <c r="I217" s="7">
        <v>-11.652956785427111</v>
      </c>
      <c r="J217" s="7">
        <v>17.494919206830424</v>
      </c>
    </row>
    <row r="218" spans="2:10" ht="14.25" thickBot="1" x14ac:dyDescent="0.2">
      <c r="B218" s="8" t="s">
        <v>42</v>
      </c>
      <c r="C218" s="8">
        <v>-3.5376653155499018</v>
      </c>
      <c r="D218" s="8">
        <v>6.3034071871277</v>
      </c>
      <c r="E218" s="8">
        <v>-0.56123065042890319</v>
      </c>
      <c r="F218" s="8">
        <v>0.59886097903700986</v>
      </c>
      <c r="G218" s="8">
        <v>-19.741089333399767</v>
      </c>
      <c r="H218" s="8">
        <v>12.665758702299964</v>
      </c>
      <c r="I218" s="8">
        <v>-19.741089333399767</v>
      </c>
      <c r="J218" s="8">
        <v>12.665758702299964</v>
      </c>
    </row>
  </sheetData>
  <mergeCells count="2">
    <mergeCell ref="A1:Q1"/>
    <mergeCell ref="A21:Q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2016-05-02T18:31:26Z</dcterms:modified>
</cp:coreProperties>
</file>