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<sst xmlns="http://schemas.openxmlformats.org/spreadsheetml/2006/main" count="535" uniqueCount="30">
  <si>
    <t>Timestamp</t>
  </si>
  <si>
    <t>Do you use food delivery?</t>
  </si>
  <si>
    <t>If you've answered "yes" to the previous question, how important is the sustainability to you when making an order?</t>
  </si>
  <si>
    <t>How much are you willing to pay for soon-to-expire food that was made on the same day?</t>
  </si>
  <si>
    <t>How much are you willing to pay for soon-to-expire food that was made on the previous day?</t>
  </si>
  <si>
    <t>If you could choose between paying 15 EUR for a freshly-made meal, and 10 EUR for a still fresh, but older meal made on the same day, which one would you choose?</t>
  </si>
  <si>
    <t>Would you use food delivery more often, if you were able to buy soon-to-expire meals with a cheaper price?</t>
  </si>
  <si>
    <t>Unconvinced if didn't use delivery and wouldn't after adding soon-to-expire options</t>
  </si>
  <si>
    <t>Won't start ordering</t>
  </si>
  <si>
    <t>Will start ordering</t>
  </si>
  <si>
    <t>Will order the same</t>
  </si>
  <si>
    <t>Will order more</t>
  </si>
  <si>
    <t>Average sustainability</t>
  </si>
  <si>
    <t>Yes, less than once per week</t>
  </si>
  <si>
    <t>90% of the original price</t>
  </si>
  <si>
    <t>70% of the original price</t>
  </si>
  <si>
    <t>Cheaper, older meal</t>
  </si>
  <si>
    <t>Yes</t>
  </si>
  <si>
    <t>Yes, once or twice per week</t>
  </si>
  <si>
    <t>50% of the original price</t>
  </si>
  <si>
    <t>Daily users</t>
  </si>
  <si>
    <t>100% of the original price</t>
  </si>
  <si>
    <t>60% of the original price</t>
  </si>
  <si>
    <t>Could order more frequently, but won't</t>
  </si>
  <si>
    <t>No</t>
  </si>
  <si>
    <t>Less than 50% of the original price</t>
  </si>
  <si>
    <t>80% of the original price</t>
  </si>
  <si>
    <t>More expensive, fresh meal</t>
  </si>
  <si>
    <t>Yes, three or four times per week</t>
  </si>
  <si>
    <t>Yes, almost on a daily basis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</si>
</sst>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46BDC6"/>
          <bgColor rgb="FF46BDC6"/>
        </patternFill>
      </fill>
      <border/>
    </dxf>
    <dxf>
      <font/>
      <fill>
        <patternFill patternType="solid">
          <fgColor theme="6"/>
          <bgColor theme="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7.0"/>
    <col customWidth="1" min="3" max="3" width="16.25"/>
    <col customWidth="1" min="4" max="4" width="27.63"/>
    <col customWidth="1" min="5" max="5" width="27.75"/>
    <col customWidth="1" min="6" max="6" width="25.5"/>
    <col customWidth="1" min="7" max="7" width="7.25"/>
    <col customWidth="1" min="8" max="13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3">
        <v>44870.44910189815</v>
      </c>
      <c r="B2" s="2" t="s">
        <v>13</v>
      </c>
      <c r="C2" s="2">
        <v>2.0</v>
      </c>
      <c r="D2" s="2" t="s">
        <v>14</v>
      </c>
      <c r="E2" s="2" t="s">
        <v>15</v>
      </c>
      <c r="F2" s="2" t="s">
        <v>16</v>
      </c>
      <c r="G2" s="2" t="s">
        <v>17</v>
      </c>
      <c r="H2" s="4" t="str">
        <f>IFERROR(__xludf.DUMMYFUNCTION("IF(AND(G2 = ""No"", B2=""No""), ""Unconvinced"", IF(AND(REGEXMATCH(G2, ""Yes""), REGEXMATCH(B2, ""No"")), ""Convinced"", IF(AND(REGEXMATCH(G2, ""No""), REGEXMATCH(B2, ""Yes"")), ""Will order the same"", ""Will order more"")))"),"Will order more")</f>
        <v>Will order more</v>
      </c>
      <c r="I2" s="4">
        <f>COUNTIF(H2:H112, "Unconvinced")</f>
        <v>13</v>
      </c>
      <c r="J2" s="4">
        <f>COUNTIF(H2:H112, "convinced")</f>
        <v>8</v>
      </c>
      <c r="K2" s="4">
        <f>COUNTIF(H2:H112, "Will order the same")</f>
        <v>9</v>
      </c>
      <c r="L2" s="4">
        <f>COUNTIF(H2:H112, "Will order more")</f>
        <v>74</v>
      </c>
      <c r="M2" s="4">
        <f>AVERAGE(C2:C105)</f>
        <v>3.240963855</v>
      </c>
    </row>
    <row r="3">
      <c r="A3" s="3">
        <v>44870.44952883101</v>
      </c>
      <c r="B3" s="2" t="s">
        <v>18</v>
      </c>
      <c r="C3" s="2">
        <v>4.0</v>
      </c>
      <c r="D3" s="2" t="s">
        <v>15</v>
      </c>
      <c r="E3" s="2" t="s">
        <v>19</v>
      </c>
      <c r="F3" s="2" t="s">
        <v>16</v>
      </c>
      <c r="G3" s="2" t="s">
        <v>17</v>
      </c>
      <c r="H3" s="4" t="str">
        <f>IFERROR(__xludf.DUMMYFUNCTION("IF(AND(G3 = ""No"", B3=""No""), ""Unconvinced"", IF(AND(REGEXMATCH(G3, ""Yes""), REGEXMATCH(B3, ""No"")), ""Convinced"", IF(AND(REGEXMATCH(G3, ""No""), REGEXMATCH(B3, ""Yes"")), ""Will order the same"", ""Will order more"")))"),"Will order more")</f>
        <v>Will order more</v>
      </c>
      <c r="K3" s="2" t="s">
        <v>20</v>
      </c>
    </row>
    <row r="4">
      <c r="A4" s="3">
        <v>44870.44957273148</v>
      </c>
      <c r="B4" s="2" t="s">
        <v>13</v>
      </c>
      <c r="C4" s="2">
        <v>1.0</v>
      </c>
      <c r="D4" s="2" t="s">
        <v>21</v>
      </c>
      <c r="E4" s="2" t="s">
        <v>19</v>
      </c>
      <c r="F4" s="2" t="s">
        <v>16</v>
      </c>
      <c r="G4" s="2" t="s">
        <v>17</v>
      </c>
      <c r="H4" s="4" t="str">
        <f>IFERROR(__xludf.DUMMYFUNCTION("IF(AND(G4 = ""No"", B4=""No""), ""Unconvinced"", IF(AND(REGEXMATCH(G4, ""Yes""), REGEXMATCH(B4, ""No"")), ""Convinced"", IF(AND(REGEXMATCH(G4, ""No""), REGEXMATCH(B4, ""Yes"")), ""Will order the same"", ""Will order more"")))"),"Will order more")</f>
        <v>Will order more</v>
      </c>
      <c r="K4" s="4">
        <f>COUNTIF(B2:B112, "Yes, almost on a daily basis")</f>
        <v>1</v>
      </c>
    </row>
    <row r="5">
      <c r="A5" s="3">
        <v>44870.450174259255</v>
      </c>
      <c r="B5" s="2" t="s">
        <v>13</v>
      </c>
      <c r="C5" s="2">
        <v>4.0</v>
      </c>
      <c r="D5" s="2" t="s">
        <v>22</v>
      </c>
      <c r="E5" s="2" t="s">
        <v>19</v>
      </c>
      <c r="F5" s="2" t="s">
        <v>16</v>
      </c>
      <c r="G5" s="2" t="s">
        <v>17</v>
      </c>
      <c r="H5" s="4" t="str">
        <f>IFERROR(__xludf.DUMMYFUNCTION("IF(AND(G5 = ""No"", B5=""No""), ""Unconvinced"", IF(AND(REGEXMATCH(G5, ""Yes""), REGEXMATCH(B5, ""No"")), ""Convinced"", IF(AND(REGEXMATCH(G5, ""No""), REGEXMATCH(B5, ""Yes"")), ""Will order the same"", ""Will order more"")))"),"Will order more")</f>
        <v>Will order more</v>
      </c>
      <c r="K5" s="2" t="s">
        <v>23</v>
      </c>
    </row>
    <row r="6">
      <c r="A6" s="3">
        <v>44870.4505197338</v>
      </c>
      <c r="B6" s="2" t="s">
        <v>24</v>
      </c>
      <c r="D6" s="2" t="s">
        <v>19</v>
      </c>
      <c r="E6" s="2" t="s">
        <v>22</v>
      </c>
      <c r="F6" s="2" t="s">
        <v>16</v>
      </c>
      <c r="G6" s="2" t="s">
        <v>17</v>
      </c>
      <c r="H6" s="4" t="str">
        <f>IFERROR(__xludf.DUMMYFUNCTION("IF(AND(G6 = ""No"", B6=""No""), ""Unconvinced"", IF(AND(REGEXMATCH(G6, ""Yes""), REGEXMATCH(B6, ""No"")), ""Convinced"", IF(AND(REGEXMATCH(G6, ""No""), REGEXMATCH(B6, ""Yes"")), ""Will order the same"", ""Will order more"")))"),"Convinced")</f>
        <v>Convinced</v>
      </c>
      <c r="K6" s="4">
        <f>K2-K4</f>
        <v>8</v>
      </c>
    </row>
    <row r="7">
      <c r="A7" s="3">
        <v>44870.45078380787</v>
      </c>
      <c r="B7" s="2" t="s">
        <v>13</v>
      </c>
      <c r="C7" s="2">
        <v>5.0</v>
      </c>
      <c r="D7" s="2" t="s">
        <v>25</v>
      </c>
      <c r="E7" s="2" t="s">
        <v>25</v>
      </c>
      <c r="F7" s="2" t="s">
        <v>16</v>
      </c>
      <c r="G7" s="2" t="s">
        <v>17</v>
      </c>
      <c r="H7" s="4" t="str">
        <f>IFERROR(__xludf.DUMMYFUNCTION("IF(AND(G7 = ""No"", B7=""No""), ""Unconvinced"", IF(AND(REGEXMATCH(G7, ""Yes""), REGEXMATCH(B7, ""No"")), ""Convinced"", IF(AND(REGEXMATCH(G7, ""No""), REGEXMATCH(B7, ""Yes"")), ""Will order the same"", ""Will order more"")))"),"Will order more")</f>
        <v>Will order more</v>
      </c>
    </row>
    <row r="8">
      <c r="A8" s="3">
        <v>44870.45086788194</v>
      </c>
      <c r="B8" s="2" t="s">
        <v>18</v>
      </c>
      <c r="D8" s="2" t="s">
        <v>26</v>
      </c>
      <c r="E8" s="2" t="s">
        <v>15</v>
      </c>
      <c r="F8" s="2" t="s">
        <v>27</v>
      </c>
      <c r="G8" s="2" t="s">
        <v>17</v>
      </c>
      <c r="H8" s="4" t="str">
        <f>IFERROR(__xludf.DUMMYFUNCTION("IF(AND(G8 = ""No"", B8=""No""), ""Unconvinced"", IF(AND(REGEXMATCH(G8, ""Yes""), REGEXMATCH(B8, ""No"")), ""Convinced"", IF(AND(REGEXMATCH(G8, ""No""), REGEXMATCH(B8, ""Yes"")), ""Will order the same"", ""Will order more"")))"),"Will order more")</f>
        <v>Will order more</v>
      </c>
    </row>
    <row r="9">
      <c r="A9" s="3">
        <v>44870.450953946754</v>
      </c>
      <c r="B9" s="2" t="s">
        <v>13</v>
      </c>
      <c r="C9" s="2">
        <v>2.0</v>
      </c>
      <c r="D9" s="2" t="s">
        <v>26</v>
      </c>
      <c r="E9" s="2" t="s">
        <v>22</v>
      </c>
      <c r="F9" s="2" t="s">
        <v>27</v>
      </c>
      <c r="G9" s="2" t="s">
        <v>17</v>
      </c>
      <c r="H9" s="4" t="str">
        <f>IFERROR(__xludf.DUMMYFUNCTION("IF(AND(G9 = ""No"", B9=""No""), ""Unconvinced"", IF(AND(REGEXMATCH(G9, ""Yes""), REGEXMATCH(B9, ""No"")), ""Convinced"", IF(AND(REGEXMATCH(G9, ""No""), REGEXMATCH(B9, ""Yes"")), ""Will order the same"", ""Will order more"")))"),"Will order more")</f>
        <v>Will order more</v>
      </c>
    </row>
    <row r="10">
      <c r="A10" s="3">
        <v>44870.452322384255</v>
      </c>
      <c r="B10" s="2" t="s">
        <v>13</v>
      </c>
      <c r="C10" s="2">
        <v>4.0</v>
      </c>
      <c r="D10" s="2" t="s">
        <v>22</v>
      </c>
      <c r="E10" s="2" t="s">
        <v>19</v>
      </c>
      <c r="F10" s="2" t="s">
        <v>16</v>
      </c>
      <c r="G10" s="2" t="s">
        <v>24</v>
      </c>
      <c r="H10" s="4" t="str">
        <f>IFERROR(__xludf.DUMMYFUNCTION("IF(AND(G10 = ""No"", B10=""No""), ""Unconvinced"", IF(AND(REGEXMATCH(G10, ""Yes""), REGEXMATCH(B10, ""No"")), ""Convinced"", IF(AND(REGEXMATCH(G10, ""No""), REGEXMATCH(B10, ""Yes"")), ""Will order the same"", ""Will order more"")))"),"Will order the same")</f>
        <v>Will order the same</v>
      </c>
    </row>
    <row r="11">
      <c r="A11" s="3">
        <v>44870.45235986111</v>
      </c>
      <c r="B11" s="2" t="s">
        <v>13</v>
      </c>
      <c r="C11" s="2">
        <v>2.0</v>
      </c>
      <c r="D11" s="2" t="s">
        <v>15</v>
      </c>
      <c r="E11" s="2" t="s">
        <v>19</v>
      </c>
      <c r="F11" s="2" t="s">
        <v>16</v>
      </c>
      <c r="G11" s="2" t="s">
        <v>24</v>
      </c>
      <c r="H11" s="4" t="str">
        <f>IFERROR(__xludf.DUMMYFUNCTION("IF(AND(G11 = ""No"", B11=""No""), ""Unconvinced"", IF(AND(REGEXMATCH(G11, ""Yes""), REGEXMATCH(B11, ""No"")), ""Convinced"", IF(AND(REGEXMATCH(G11, ""No""), REGEXMATCH(B11, ""Yes"")), ""Will order the same"", ""Will order more"")))"),"Will order the same")</f>
        <v>Will order the same</v>
      </c>
    </row>
    <row r="12">
      <c r="A12" s="3">
        <v>44870.45245902777</v>
      </c>
      <c r="B12" s="2" t="s">
        <v>13</v>
      </c>
      <c r="C12" s="2">
        <v>5.0</v>
      </c>
      <c r="D12" s="2" t="s">
        <v>26</v>
      </c>
      <c r="E12" s="2" t="s">
        <v>25</v>
      </c>
      <c r="F12" s="2" t="s">
        <v>16</v>
      </c>
      <c r="G12" s="2" t="s">
        <v>17</v>
      </c>
      <c r="H12" s="4" t="str">
        <f>IFERROR(__xludf.DUMMYFUNCTION("IF(AND(G12 = ""No"", B12=""No""), ""Unconvinced"", IF(AND(REGEXMATCH(G12, ""Yes""), REGEXMATCH(B12, ""No"")), ""Convinced"", IF(AND(REGEXMATCH(G12, ""No""), REGEXMATCH(B12, ""Yes"")), ""Will order the same"", ""Will order more"")))"),"Will order more")</f>
        <v>Will order more</v>
      </c>
    </row>
    <row r="13">
      <c r="A13" s="3">
        <v>44870.45248199074</v>
      </c>
      <c r="B13" s="2" t="s">
        <v>13</v>
      </c>
      <c r="C13" s="2">
        <v>3.0</v>
      </c>
      <c r="D13" s="2" t="s">
        <v>15</v>
      </c>
      <c r="E13" s="2" t="s">
        <v>19</v>
      </c>
      <c r="F13" s="2" t="s">
        <v>16</v>
      </c>
      <c r="G13" s="2" t="s">
        <v>17</v>
      </c>
      <c r="H13" s="4" t="str">
        <f>IFERROR(__xludf.DUMMYFUNCTION("IF(AND(G13 = ""No"", B13=""No""), ""Unconvinced"", IF(AND(REGEXMATCH(G13, ""Yes""), REGEXMATCH(B13, ""No"")), ""Convinced"", IF(AND(REGEXMATCH(G13, ""No""), REGEXMATCH(B13, ""Yes"")), ""Will order the same"", ""Will order more"")))"),"Will order more")</f>
        <v>Will order more</v>
      </c>
    </row>
    <row r="14">
      <c r="A14" s="3">
        <v>44870.452720092595</v>
      </c>
      <c r="B14" s="2" t="s">
        <v>13</v>
      </c>
      <c r="C14" s="2">
        <v>3.0</v>
      </c>
      <c r="D14" s="2" t="s">
        <v>15</v>
      </c>
      <c r="E14" s="2" t="s">
        <v>15</v>
      </c>
      <c r="F14" s="2" t="s">
        <v>16</v>
      </c>
      <c r="G14" s="2" t="s">
        <v>17</v>
      </c>
      <c r="H14" s="4" t="str">
        <f>IFERROR(__xludf.DUMMYFUNCTION("IF(AND(G14 = ""No"", B14=""No""), ""Unconvinced"", IF(AND(REGEXMATCH(G14, ""Yes""), REGEXMATCH(B14, ""No"")), ""Convinced"", IF(AND(REGEXMATCH(G14, ""No""), REGEXMATCH(B14, ""Yes"")), ""Will order the same"", ""Will order more"")))"),"Will order more")</f>
        <v>Will order more</v>
      </c>
    </row>
    <row r="15">
      <c r="A15" s="3">
        <v>44870.45518454861</v>
      </c>
      <c r="B15" s="2" t="s">
        <v>13</v>
      </c>
      <c r="C15" s="2">
        <v>3.0</v>
      </c>
      <c r="D15" s="2" t="s">
        <v>22</v>
      </c>
      <c r="E15" s="2" t="s">
        <v>19</v>
      </c>
      <c r="F15" s="2" t="s">
        <v>16</v>
      </c>
      <c r="G15" s="2" t="s">
        <v>24</v>
      </c>
      <c r="H15" s="4" t="str">
        <f>IFERROR(__xludf.DUMMYFUNCTION("IF(AND(G15 = ""No"", B15=""No""), ""Unconvinced"", IF(AND(REGEXMATCH(G15, ""Yes""), REGEXMATCH(B15, ""No"")), ""Convinced"", IF(AND(REGEXMATCH(G15, ""No""), REGEXMATCH(B15, ""Yes"")), ""Will order the same"", ""Will order more"")))"),"Will order the same")</f>
        <v>Will order the same</v>
      </c>
    </row>
    <row r="16">
      <c r="A16" s="3">
        <v>44870.45632493055</v>
      </c>
      <c r="B16" s="2" t="s">
        <v>18</v>
      </c>
      <c r="C16" s="2">
        <v>3.0</v>
      </c>
      <c r="D16" s="2" t="s">
        <v>26</v>
      </c>
      <c r="E16" s="2" t="s">
        <v>15</v>
      </c>
      <c r="F16" s="2" t="s">
        <v>27</v>
      </c>
      <c r="G16" s="2" t="s">
        <v>24</v>
      </c>
      <c r="H16" s="4" t="str">
        <f>IFERROR(__xludf.DUMMYFUNCTION("IF(AND(G16 = ""No"", B16=""No""), ""Unconvinced"", IF(AND(REGEXMATCH(G16, ""Yes""), REGEXMATCH(B16, ""No"")), ""Convinced"", IF(AND(REGEXMATCH(G16, ""No""), REGEXMATCH(B16, ""Yes"")), ""Will order the same"", ""Will order more"")))"),"Will order the same")</f>
        <v>Will order the same</v>
      </c>
    </row>
    <row r="17">
      <c r="A17" s="3">
        <v>44870.458041516205</v>
      </c>
      <c r="B17" s="2" t="s">
        <v>18</v>
      </c>
      <c r="C17" s="2">
        <v>2.0</v>
      </c>
      <c r="D17" s="2" t="s">
        <v>19</v>
      </c>
      <c r="E17" s="2" t="s">
        <v>15</v>
      </c>
      <c r="F17" s="2" t="s">
        <v>16</v>
      </c>
      <c r="G17" s="2" t="s">
        <v>17</v>
      </c>
      <c r="H17" s="4" t="str">
        <f>IFERROR(__xludf.DUMMYFUNCTION("IF(AND(G17 = ""No"", B17=""No""), ""Unconvinced"", IF(AND(REGEXMATCH(G17, ""Yes""), REGEXMATCH(B17, ""No"")), ""Convinced"", IF(AND(REGEXMATCH(G17, ""No""), REGEXMATCH(B17, ""Yes"")), ""Will order the same"", ""Will order more"")))"),"Will order more")</f>
        <v>Will order more</v>
      </c>
    </row>
    <row r="18">
      <c r="A18" s="3">
        <v>44870.46801085648</v>
      </c>
      <c r="B18" s="2" t="s">
        <v>13</v>
      </c>
      <c r="C18" s="2">
        <v>3.0</v>
      </c>
      <c r="D18" s="2" t="s">
        <v>22</v>
      </c>
      <c r="E18" s="2" t="s">
        <v>19</v>
      </c>
      <c r="F18" s="2" t="s">
        <v>16</v>
      </c>
      <c r="G18" s="2" t="s">
        <v>17</v>
      </c>
      <c r="H18" s="4" t="str">
        <f>IFERROR(__xludf.DUMMYFUNCTION("IF(AND(G18 = ""No"", B18=""No""), ""Unconvinced"", IF(AND(REGEXMATCH(G18, ""Yes""), REGEXMATCH(B18, ""No"")), ""Convinced"", IF(AND(REGEXMATCH(G18, ""No""), REGEXMATCH(B18, ""Yes"")), ""Will order the same"", ""Will order more"")))"),"Will order more")</f>
        <v>Will order more</v>
      </c>
    </row>
    <row r="19">
      <c r="A19" s="3">
        <v>44870.47748798611</v>
      </c>
      <c r="B19" s="2" t="s">
        <v>13</v>
      </c>
      <c r="C19" s="2">
        <v>4.0</v>
      </c>
      <c r="D19" s="2" t="s">
        <v>19</v>
      </c>
      <c r="E19" s="2" t="s">
        <v>25</v>
      </c>
      <c r="F19" s="2" t="s">
        <v>16</v>
      </c>
      <c r="G19" s="2" t="s">
        <v>17</v>
      </c>
      <c r="H19" s="4" t="str">
        <f>IFERROR(__xludf.DUMMYFUNCTION("IF(AND(G19 = ""No"", B19=""No""), ""Unconvinced"", IF(AND(REGEXMATCH(G19, ""Yes""), REGEXMATCH(B19, ""No"")), ""Convinced"", IF(AND(REGEXMATCH(G19, ""No""), REGEXMATCH(B19, ""Yes"")), ""Will order the same"", ""Will order more"")))"),"Will order more")</f>
        <v>Will order more</v>
      </c>
    </row>
    <row r="20">
      <c r="A20" s="3">
        <v>44870.48014865741</v>
      </c>
      <c r="B20" s="2" t="s">
        <v>24</v>
      </c>
      <c r="D20" s="2" t="s">
        <v>22</v>
      </c>
      <c r="E20" s="2" t="s">
        <v>22</v>
      </c>
      <c r="F20" s="2" t="s">
        <v>16</v>
      </c>
      <c r="G20" s="2" t="s">
        <v>17</v>
      </c>
      <c r="H20" s="4" t="str">
        <f>IFERROR(__xludf.DUMMYFUNCTION("IF(AND(G20 = ""No"", B20=""No""), ""Unconvinced"", IF(AND(REGEXMATCH(G20, ""Yes""), REGEXMATCH(B20, ""No"")), ""Convinced"", IF(AND(REGEXMATCH(G20, ""No""), REGEXMATCH(B20, ""Yes"")), ""Will order the same"", ""Will order more"")))"),"Convinced")</f>
        <v>Convinced</v>
      </c>
    </row>
    <row r="21">
      <c r="A21" s="3">
        <v>44870.48758594907</v>
      </c>
      <c r="B21" s="2" t="s">
        <v>24</v>
      </c>
      <c r="D21" s="2" t="s">
        <v>26</v>
      </c>
      <c r="E21" s="2" t="s">
        <v>22</v>
      </c>
      <c r="F21" s="2" t="s">
        <v>16</v>
      </c>
      <c r="G21" s="2" t="s">
        <v>24</v>
      </c>
      <c r="H21" s="4" t="str">
        <f>IFERROR(__xludf.DUMMYFUNCTION("IF(AND(G21 = ""No"", B21=""No""), ""Unconvinced"", IF(AND(REGEXMATCH(G21, ""Yes""), REGEXMATCH(B21, ""No"")), ""Convinced"", IF(AND(REGEXMATCH(G21, ""No""), REGEXMATCH(B21, ""Yes"")), ""Will order the same"", ""Will order more"")))"),"Unconvinced")</f>
        <v>Unconvinced</v>
      </c>
    </row>
    <row r="22">
      <c r="A22" s="3">
        <v>44870.487665520835</v>
      </c>
      <c r="B22" s="2" t="s">
        <v>13</v>
      </c>
      <c r="C22" s="2">
        <v>4.0</v>
      </c>
      <c r="D22" s="2" t="s">
        <v>22</v>
      </c>
      <c r="E22" s="2" t="s">
        <v>25</v>
      </c>
      <c r="F22" s="2" t="s">
        <v>16</v>
      </c>
      <c r="G22" s="2" t="s">
        <v>17</v>
      </c>
      <c r="H22" s="4" t="str">
        <f>IFERROR(__xludf.DUMMYFUNCTION("IF(AND(G22 = ""No"", B22=""No""), ""Unconvinced"", IF(AND(REGEXMATCH(G22, ""Yes""), REGEXMATCH(B22, ""No"")), ""Convinced"", IF(AND(REGEXMATCH(G22, ""No""), REGEXMATCH(B22, ""Yes"")), ""Will order the same"", ""Will order more"")))"),"Will order more")</f>
        <v>Will order more</v>
      </c>
    </row>
    <row r="23">
      <c r="A23" s="3">
        <v>44870.48971900463</v>
      </c>
      <c r="B23" s="2" t="s">
        <v>18</v>
      </c>
      <c r="C23" s="2">
        <v>3.0</v>
      </c>
      <c r="D23" s="2" t="s">
        <v>19</v>
      </c>
      <c r="E23" s="2" t="s">
        <v>22</v>
      </c>
      <c r="F23" s="2" t="s">
        <v>27</v>
      </c>
      <c r="G23" s="2" t="s">
        <v>24</v>
      </c>
      <c r="H23" s="4" t="str">
        <f>IFERROR(__xludf.DUMMYFUNCTION("IF(AND(G23 = ""No"", B23=""No""), ""Unconvinced"", IF(AND(REGEXMATCH(G23, ""Yes""), REGEXMATCH(B23, ""No"")), ""Convinced"", IF(AND(REGEXMATCH(G23, ""No""), REGEXMATCH(B23, ""Yes"")), ""Will order the same"", ""Will order more"")))"),"Will order the same")</f>
        <v>Will order the same</v>
      </c>
    </row>
    <row r="24">
      <c r="A24" s="3">
        <v>44870.4951046875</v>
      </c>
      <c r="B24" s="2" t="s">
        <v>13</v>
      </c>
      <c r="C24" s="2">
        <v>1.0</v>
      </c>
      <c r="D24" s="2" t="s">
        <v>19</v>
      </c>
      <c r="E24" s="2" t="s">
        <v>19</v>
      </c>
      <c r="F24" s="2" t="s">
        <v>16</v>
      </c>
      <c r="G24" s="2" t="s">
        <v>17</v>
      </c>
      <c r="H24" s="4" t="str">
        <f>IFERROR(__xludf.DUMMYFUNCTION("IF(AND(G24 = ""No"", B24=""No""), ""Unconvinced"", IF(AND(REGEXMATCH(G24, ""Yes""), REGEXMATCH(B24, ""No"")), ""Convinced"", IF(AND(REGEXMATCH(G24, ""No""), REGEXMATCH(B24, ""Yes"")), ""Will order the same"", ""Will order more"")))"),"Will order more")</f>
        <v>Will order more</v>
      </c>
    </row>
    <row r="25">
      <c r="A25" s="3">
        <v>44870.49600784722</v>
      </c>
      <c r="B25" s="2" t="s">
        <v>24</v>
      </c>
      <c r="D25" s="2" t="s">
        <v>22</v>
      </c>
      <c r="E25" s="2" t="s">
        <v>19</v>
      </c>
      <c r="F25" s="2" t="s">
        <v>16</v>
      </c>
      <c r="G25" s="2" t="s">
        <v>17</v>
      </c>
      <c r="H25" s="4" t="str">
        <f>IFERROR(__xludf.DUMMYFUNCTION("IF(AND(G25 = ""No"", B25=""No""), ""Unconvinced"", IF(AND(REGEXMATCH(G25, ""Yes""), REGEXMATCH(B25, ""No"")), ""Convinced"", IF(AND(REGEXMATCH(G25, ""No""), REGEXMATCH(B25, ""Yes"")), ""Will order the same"", ""Will order more"")))"),"Convinced")</f>
        <v>Convinced</v>
      </c>
    </row>
    <row r="26">
      <c r="A26" s="3">
        <v>44870.496437361115</v>
      </c>
      <c r="B26" s="2" t="s">
        <v>13</v>
      </c>
      <c r="C26" s="2">
        <v>2.0</v>
      </c>
      <c r="D26" s="2" t="s">
        <v>15</v>
      </c>
      <c r="E26" s="2" t="s">
        <v>22</v>
      </c>
      <c r="F26" s="2" t="s">
        <v>16</v>
      </c>
      <c r="G26" s="2" t="s">
        <v>17</v>
      </c>
      <c r="H26" s="4" t="str">
        <f>IFERROR(__xludf.DUMMYFUNCTION("IF(AND(G26 = ""No"", B26=""No""), ""Unconvinced"", IF(AND(REGEXMATCH(G26, ""Yes""), REGEXMATCH(B26, ""No"")), ""Convinced"", IF(AND(REGEXMATCH(G26, ""No""), REGEXMATCH(B26, ""Yes"")), ""Will order the same"", ""Will order more"")))"),"Will order more")</f>
        <v>Will order more</v>
      </c>
    </row>
    <row r="27">
      <c r="A27" s="3">
        <v>44870.496461319446</v>
      </c>
      <c r="B27" s="2" t="s">
        <v>13</v>
      </c>
      <c r="C27" s="2">
        <v>2.0</v>
      </c>
      <c r="D27" s="2" t="s">
        <v>15</v>
      </c>
      <c r="E27" s="2" t="s">
        <v>22</v>
      </c>
      <c r="F27" s="2" t="s">
        <v>16</v>
      </c>
      <c r="G27" s="2" t="s">
        <v>17</v>
      </c>
      <c r="H27" s="4" t="str">
        <f>IFERROR(__xludf.DUMMYFUNCTION("IF(AND(G27 = ""No"", B27=""No""), ""Unconvinced"", IF(AND(REGEXMATCH(G27, ""Yes""), REGEXMATCH(B27, ""No"")), ""Convinced"", IF(AND(REGEXMATCH(G27, ""No""), REGEXMATCH(B27, ""Yes"")), ""Will order the same"", ""Will order more"")))"),"Will order more")</f>
        <v>Will order more</v>
      </c>
    </row>
    <row r="28">
      <c r="A28" s="3">
        <v>44870.50167150463</v>
      </c>
      <c r="B28" s="2" t="s">
        <v>24</v>
      </c>
      <c r="D28" s="2" t="s">
        <v>26</v>
      </c>
      <c r="E28" s="2" t="s">
        <v>15</v>
      </c>
      <c r="F28" s="2" t="s">
        <v>16</v>
      </c>
      <c r="G28" s="2" t="s">
        <v>24</v>
      </c>
      <c r="H28" s="4" t="str">
        <f>IFERROR(__xludf.DUMMYFUNCTION("IF(AND(G28 = ""No"", B28=""No""), ""Unconvinced"", IF(AND(REGEXMATCH(G28, ""Yes""), REGEXMATCH(B28, ""No"")), ""Convinced"", IF(AND(REGEXMATCH(G28, ""No""), REGEXMATCH(B28, ""Yes"")), ""Will order the same"", ""Will order more"")))"),"Unconvinced")</f>
        <v>Unconvinced</v>
      </c>
    </row>
    <row r="29">
      <c r="A29" s="3">
        <v>44870.504690092595</v>
      </c>
      <c r="B29" s="2" t="s">
        <v>13</v>
      </c>
      <c r="C29" s="2">
        <v>3.0</v>
      </c>
      <c r="D29" s="2" t="s">
        <v>26</v>
      </c>
      <c r="E29" s="2" t="s">
        <v>19</v>
      </c>
      <c r="F29" s="2" t="s">
        <v>16</v>
      </c>
      <c r="G29" s="2" t="s">
        <v>17</v>
      </c>
      <c r="H29" s="4" t="str">
        <f>IFERROR(__xludf.DUMMYFUNCTION("IF(AND(G29 = ""No"", B29=""No""), ""Unconvinced"", IF(AND(REGEXMATCH(G29, ""Yes""), REGEXMATCH(B29, ""No"")), ""Convinced"", IF(AND(REGEXMATCH(G29, ""No""), REGEXMATCH(B29, ""Yes"")), ""Will order the same"", ""Will order more"")))"),"Will order more")</f>
        <v>Will order more</v>
      </c>
    </row>
    <row r="30">
      <c r="A30" s="3">
        <v>44870.5293028125</v>
      </c>
      <c r="B30" s="2" t="s">
        <v>18</v>
      </c>
      <c r="C30" s="2">
        <v>2.0</v>
      </c>
      <c r="D30" s="2" t="s">
        <v>15</v>
      </c>
      <c r="E30" s="2" t="s">
        <v>19</v>
      </c>
      <c r="F30" s="2" t="s">
        <v>16</v>
      </c>
      <c r="G30" s="2" t="s">
        <v>17</v>
      </c>
      <c r="H30" s="4" t="str">
        <f>IFERROR(__xludf.DUMMYFUNCTION("IF(AND(G30 = ""No"", B30=""No""), ""Unconvinced"", IF(AND(REGEXMATCH(G30, ""Yes""), REGEXMATCH(B30, ""No"")), ""Convinced"", IF(AND(REGEXMATCH(G30, ""No""), REGEXMATCH(B30, ""Yes"")), ""Will order the same"", ""Will order more"")))"),"Will order more")</f>
        <v>Will order more</v>
      </c>
    </row>
    <row r="31">
      <c r="A31" s="3">
        <v>44870.53177241898</v>
      </c>
      <c r="B31" s="2" t="s">
        <v>13</v>
      </c>
      <c r="C31" s="2">
        <v>4.0</v>
      </c>
      <c r="D31" s="2" t="s">
        <v>26</v>
      </c>
      <c r="E31" s="2" t="s">
        <v>22</v>
      </c>
      <c r="F31" s="2" t="s">
        <v>16</v>
      </c>
      <c r="G31" s="2" t="s">
        <v>17</v>
      </c>
      <c r="H31" s="4" t="str">
        <f>IFERROR(__xludf.DUMMYFUNCTION("IF(AND(G31 = ""No"", B31=""No""), ""Unconvinced"", IF(AND(REGEXMATCH(G31, ""Yes""), REGEXMATCH(B31, ""No"")), ""Convinced"", IF(AND(REGEXMATCH(G31, ""No""), REGEXMATCH(B31, ""Yes"")), ""Will order the same"", ""Will order more"")))"),"Will order more")</f>
        <v>Will order more</v>
      </c>
    </row>
    <row r="32">
      <c r="A32" s="3">
        <v>44870.53421738426</v>
      </c>
      <c r="B32" s="2" t="s">
        <v>13</v>
      </c>
      <c r="C32" s="2">
        <v>3.0</v>
      </c>
      <c r="D32" s="2" t="s">
        <v>19</v>
      </c>
      <c r="E32" s="2" t="s">
        <v>25</v>
      </c>
      <c r="F32" s="2" t="s">
        <v>16</v>
      </c>
      <c r="G32" s="2" t="s">
        <v>17</v>
      </c>
      <c r="H32" s="4" t="str">
        <f>IFERROR(__xludf.DUMMYFUNCTION("IF(AND(G32 = ""No"", B32=""No""), ""Unconvinced"", IF(AND(REGEXMATCH(G32, ""Yes""), REGEXMATCH(B32, ""No"")), ""Convinced"", IF(AND(REGEXMATCH(G32, ""No""), REGEXMATCH(B32, ""Yes"")), ""Will order the same"", ""Will order more"")))"),"Will order more")</f>
        <v>Will order more</v>
      </c>
    </row>
    <row r="33">
      <c r="A33" s="3">
        <v>44870.536275798615</v>
      </c>
      <c r="B33" s="2" t="s">
        <v>13</v>
      </c>
      <c r="C33" s="2">
        <v>5.0</v>
      </c>
      <c r="D33" s="2" t="s">
        <v>15</v>
      </c>
      <c r="E33" s="2" t="s">
        <v>19</v>
      </c>
      <c r="F33" s="2" t="s">
        <v>16</v>
      </c>
      <c r="G33" s="2" t="s">
        <v>17</v>
      </c>
      <c r="H33" s="4" t="str">
        <f>IFERROR(__xludf.DUMMYFUNCTION("IF(AND(G33 = ""No"", B33=""No""), ""Unconvinced"", IF(AND(REGEXMATCH(G33, ""Yes""), REGEXMATCH(B33, ""No"")), ""Convinced"", IF(AND(REGEXMATCH(G33, ""No""), REGEXMATCH(B33, ""Yes"")), ""Will order the same"", ""Will order more"")))"),"Will order more")</f>
        <v>Will order more</v>
      </c>
    </row>
    <row r="34">
      <c r="A34" s="3">
        <v>44870.53842040509</v>
      </c>
      <c r="B34" s="2" t="s">
        <v>13</v>
      </c>
      <c r="C34" s="2">
        <v>4.0</v>
      </c>
      <c r="D34" s="2" t="s">
        <v>21</v>
      </c>
      <c r="E34" s="2" t="s">
        <v>19</v>
      </c>
      <c r="F34" s="2" t="s">
        <v>27</v>
      </c>
      <c r="G34" s="2" t="s">
        <v>24</v>
      </c>
      <c r="H34" s="4" t="str">
        <f>IFERROR(__xludf.DUMMYFUNCTION("IF(AND(G34 = ""No"", B34=""No""), ""Unconvinced"", IF(AND(REGEXMATCH(G34, ""Yes""), REGEXMATCH(B34, ""No"")), ""Convinced"", IF(AND(REGEXMATCH(G34, ""No""), REGEXMATCH(B34, ""Yes"")), ""Will order the same"", ""Will order more"")))"),"Will order the same")</f>
        <v>Will order the same</v>
      </c>
    </row>
    <row r="35">
      <c r="A35" s="3">
        <v>44870.53881893518</v>
      </c>
      <c r="B35" s="2" t="s">
        <v>13</v>
      </c>
      <c r="C35" s="2">
        <v>2.0</v>
      </c>
      <c r="D35" s="2" t="s">
        <v>26</v>
      </c>
      <c r="E35" s="2" t="s">
        <v>22</v>
      </c>
      <c r="F35" s="2" t="s">
        <v>27</v>
      </c>
      <c r="G35" s="2" t="s">
        <v>17</v>
      </c>
      <c r="H35" s="4" t="str">
        <f>IFERROR(__xludf.DUMMYFUNCTION("IF(AND(G35 = ""No"", B35=""No""), ""Unconvinced"", IF(AND(REGEXMATCH(G35, ""Yes""), REGEXMATCH(B35, ""No"")), ""Convinced"", IF(AND(REGEXMATCH(G35, ""No""), REGEXMATCH(B35, ""Yes"")), ""Will order the same"", ""Will order more"")))"),"Will order more")</f>
        <v>Will order more</v>
      </c>
    </row>
    <row r="36">
      <c r="A36" s="3">
        <v>44870.53962590278</v>
      </c>
      <c r="B36" s="2" t="s">
        <v>13</v>
      </c>
      <c r="C36" s="2">
        <v>3.0</v>
      </c>
      <c r="D36" s="2" t="s">
        <v>15</v>
      </c>
      <c r="E36" s="2" t="s">
        <v>15</v>
      </c>
      <c r="F36" s="2" t="s">
        <v>16</v>
      </c>
      <c r="G36" s="2" t="s">
        <v>17</v>
      </c>
      <c r="H36" s="4" t="str">
        <f>IFERROR(__xludf.DUMMYFUNCTION("IF(AND(G36 = ""No"", B36=""No""), ""Unconvinced"", IF(AND(REGEXMATCH(G36, ""Yes""), REGEXMATCH(B36, ""No"")), ""Convinced"", IF(AND(REGEXMATCH(G36, ""No""), REGEXMATCH(B36, ""Yes"")), ""Will order the same"", ""Will order more"")))"),"Will order more")</f>
        <v>Will order more</v>
      </c>
    </row>
    <row r="37">
      <c r="A37" s="3">
        <v>44870.53991943287</v>
      </c>
      <c r="B37" s="2" t="s">
        <v>24</v>
      </c>
      <c r="D37" s="2" t="s">
        <v>21</v>
      </c>
      <c r="E37" s="2" t="s">
        <v>21</v>
      </c>
      <c r="F37" s="2" t="s">
        <v>16</v>
      </c>
      <c r="G37" s="2" t="s">
        <v>24</v>
      </c>
      <c r="H37" s="4" t="str">
        <f>IFERROR(__xludf.DUMMYFUNCTION("IF(AND(G37 = ""No"", B37=""No""), ""Unconvinced"", IF(AND(REGEXMATCH(G37, ""Yes""), REGEXMATCH(B37, ""No"")), ""Convinced"", IF(AND(REGEXMATCH(G37, ""No""), REGEXMATCH(B37, ""Yes"")), ""Will order the same"", ""Will order more"")))"),"Unconvinced")</f>
        <v>Unconvinced</v>
      </c>
    </row>
    <row r="38">
      <c r="A38" s="3">
        <v>44870.5404843287</v>
      </c>
      <c r="B38" s="2" t="s">
        <v>24</v>
      </c>
      <c r="D38" s="2" t="s">
        <v>19</v>
      </c>
      <c r="E38" s="2" t="s">
        <v>25</v>
      </c>
      <c r="F38" s="2" t="s">
        <v>16</v>
      </c>
      <c r="G38" s="2" t="s">
        <v>24</v>
      </c>
      <c r="H38" s="4" t="str">
        <f>IFERROR(__xludf.DUMMYFUNCTION("IF(AND(G38 = ""No"", B38=""No""), ""Unconvinced"", IF(AND(REGEXMATCH(G38, ""Yes""), REGEXMATCH(B38, ""No"")), ""Convinced"", IF(AND(REGEXMATCH(G38, ""No""), REGEXMATCH(B38, ""Yes"")), ""Will order the same"", ""Will order more"")))"),"Unconvinced")</f>
        <v>Unconvinced</v>
      </c>
    </row>
    <row r="39">
      <c r="A39" s="3">
        <v>44870.54957484954</v>
      </c>
      <c r="B39" s="2" t="s">
        <v>13</v>
      </c>
      <c r="C39" s="2">
        <v>5.0</v>
      </c>
      <c r="D39" s="2" t="s">
        <v>15</v>
      </c>
      <c r="E39" s="2" t="s">
        <v>25</v>
      </c>
      <c r="F39" s="2" t="s">
        <v>27</v>
      </c>
      <c r="G39" s="2" t="s">
        <v>17</v>
      </c>
      <c r="H39" s="4" t="str">
        <f>IFERROR(__xludf.DUMMYFUNCTION("IF(AND(G39 = ""No"", B39=""No""), ""Unconvinced"", IF(AND(REGEXMATCH(G39, ""Yes""), REGEXMATCH(B39, ""No"")), ""Convinced"", IF(AND(REGEXMATCH(G39, ""No""), REGEXMATCH(B39, ""Yes"")), ""Will order the same"", ""Will order more"")))"),"Will order more")</f>
        <v>Will order more</v>
      </c>
    </row>
    <row r="40">
      <c r="A40" s="3">
        <v>44870.5496228588</v>
      </c>
      <c r="B40" s="2" t="s">
        <v>24</v>
      </c>
      <c r="D40" s="2" t="s">
        <v>25</v>
      </c>
      <c r="E40" s="2" t="s">
        <v>25</v>
      </c>
      <c r="F40" s="2" t="s">
        <v>16</v>
      </c>
      <c r="G40" s="2" t="s">
        <v>17</v>
      </c>
      <c r="H40" s="4" t="str">
        <f>IFERROR(__xludf.DUMMYFUNCTION("IF(AND(G40 = ""No"", B40=""No""), ""Unconvinced"", IF(AND(REGEXMATCH(G40, ""Yes""), REGEXMATCH(B40, ""No"")), ""Convinced"", IF(AND(REGEXMATCH(G40, ""No""), REGEXMATCH(B40, ""Yes"")), ""Will order the same"", ""Will order more"")))"),"Convinced")</f>
        <v>Convinced</v>
      </c>
    </row>
    <row r="41">
      <c r="A41" s="3">
        <v>44870.550247754625</v>
      </c>
      <c r="B41" s="2" t="s">
        <v>18</v>
      </c>
      <c r="C41" s="2">
        <v>4.0</v>
      </c>
      <c r="D41" s="2" t="s">
        <v>15</v>
      </c>
      <c r="E41" s="2" t="s">
        <v>19</v>
      </c>
      <c r="F41" s="2" t="s">
        <v>16</v>
      </c>
      <c r="G41" s="2" t="s">
        <v>17</v>
      </c>
      <c r="H41" s="4" t="str">
        <f>IFERROR(__xludf.DUMMYFUNCTION("IF(AND(G41 = ""No"", B41=""No""), ""Unconvinced"", IF(AND(REGEXMATCH(G41, ""Yes""), REGEXMATCH(B41, ""No"")), ""Convinced"", IF(AND(REGEXMATCH(G41, ""No""), REGEXMATCH(B41, ""Yes"")), ""Will order the same"", ""Will order more"")))"),"Will order more")</f>
        <v>Will order more</v>
      </c>
    </row>
    <row r="42">
      <c r="A42" s="3">
        <v>44870.55676461806</v>
      </c>
      <c r="B42" s="2" t="s">
        <v>28</v>
      </c>
      <c r="C42" s="2">
        <v>4.0</v>
      </c>
      <c r="D42" s="2" t="s">
        <v>14</v>
      </c>
      <c r="E42" s="2" t="s">
        <v>19</v>
      </c>
      <c r="F42" s="2" t="s">
        <v>27</v>
      </c>
      <c r="G42" s="2" t="s">
        <v>17</v>
      </c>
      <c r="H42" s="4" t="str">
        <f>IFERROR(__xludf.DUMMYFUNCTION("IF(AND(G42 = ""No"", B42=""No""), ""Unconvinced"", IF(AND(REGEXMATCH(G42, ""Yes""), REGEXMATCH(B42, ""No"")), ""Convinced"", IF(AND(REGEXMATCH(G42, ""No""), REGEXMATCH(B42, ""Yes"")), ""Will order the same"", ""Will order more"")))"),"Will order more")</f>
        <v>Will order more</v>
      </c>
    </row>
    <row r="43">
      <c r="A43" s="3">
        <v>44870.566515300925</v>
      </c>
      <c r="B43" s="2" t="s">
        <v>24</v>
      </c>
      <c r="D43" s="2" t="s">
        <v>26</v>
      </c>
      <c r="E43" s="2" t="s">
        <v>22</v>
      </c>
      <c r="F43" s="2" t="s">
        <v>27</v>
      </c>
      <c r="G43" s="2" t="s">
        <v>24</v>
      </c>
      <c r="H43" s="4" t="str">
        <f>IFERROR(__xludf.DUMMYFUNCTION("IF(AND(G43 = ""No"", B43=""No""), ""Unconvinced"", IF(AND(REGEXMATCH(G43, ""Yes""), REGEXMATCH(B43, ""No"")), ""Convinced"", IF(AND(REGEXMATCH(G43, ""No""), REGEXMATCH(B43, ""Yes"")), ""Will order the same"", ""Will order more"")))"),"Unconvinced")</f>
        <v>Unconvinced</v>
      </c>
    </row>
    <row r="44">
      <c r="A44" s="3">
        <v>44870.56734190972</v>
      </c>
      <c r="B44" s="2" t="s">
        <v>24</v>
      </c>
      <c r="D44" s="2" t="s">
        <v>25</v>
      </c>
      <c r="E44" s="2" t="s">
        <v>25</v>
      </c>
      <c r="F44" s="2" t="s">
        <v>27</v>
      </c>
      <c r="G44" s="2" t="s">
        <v>17</v>
      </c>
      <c r="H44" s="4" t="str">
        <f>IFERROR(__xludf.DUMMYFUNCTION("IF(AND(G44 = ""No"", B44=""No""), ""Unconvinced"", IF(AND(REGEXMATCH(G44, ""Yes""), REGEXMATCH(B44, ""No"")), ""Convinced"", IF(AND(REGEXMATCH(G44, ""No""), REGEXMATCH(B44, ""Yes"")), ""Will order the same"", ""Will order more"")))"),"Convinced")</f>
        <v>Convinced</v>
      </c>
    </row>
    <row r="45">
      <c r="A45" s="3">
        <v>44870.567402650464</v>
      </c>
      <c r="B45" s="2" t="s">
        <v>13</v>
      </c>
      <c r="C45" s="2">
        <v>2.0</v>
      </c>
      <c r="D45" s="2" t="s">
        <v>22</v>
      </c>
      <c r="E45" s="2" t="s">
        <v>25</v>
      </c>
      <c r="F45" s="2" t="s">
        <v>16</v>
      </c>
      <c r="G45" s="2" t="s">
        <v>17</v>
      </c>
      <c r="H45" s="4" t="str">
        <f>IFERROR(__xludf.DUMMYFUNCTION("IF(AND(G45 = ""No"", B45=""No""), ""Unconvinced"", IF(AND(REGEXMATCH(G45, ""Yes""), REGEXMATCH(B45, ""No"")), ""Convinced"", IF(AND(REGEXMATCH(G45, ""No""), REGEXMATCH(B45, ""Yes"")), ""Will order the same"", ""Will order more"")))"),"Will order more")</f>
        <v>Will order more</v>
      </c>
    </row>
    <row r="46">
      <c r="A46" s="3">
        <v>44870.567597939815</v>
      </c>
      <c r="B46" s="2" t="s">
        <v>13</v>
      </c>
      <c r="C46" s="2">
        <v>2.0</v>
      </c>
      <c r="D46" s="2" t="s">
        <v>26</v>
      </c>
      <c r="E46" s="2" t="s">
        <v>15</v>
      </c>
      <c r="F46" s="2" t="s">
        <v>16</v>
      </c>
      <c r="G46" s="2" t="s">
        <v>17</v>
      </c>
      <c r="H46" s="4" t="str">
        <f>IFERROR(__xludf.DUMMYFUNCTION("IF(AND(G46 = ""No"", B46=""No""), ""Unconvinced"", IF(AND(REGEXMATCH(G46, ""Yes""), REGEXMATCH(B46, ""No"")), ""Convinced"", IF(AND(REGEXMATCH(G46, ""No""), REGEXMATCH(B46, ""Yes"")), ""Will order the same"", ""Will order more"")))"),"Will order more")</f>
        <v>Will order more</v>
      </c>
    </row>
    <row r="47">
      <c r="A47" s="3">
        <v>44870.56812336805</v>
      </c>
      <c r="B47" s="2" t="s">
        <v>18</v>
      </c>
      <c r="C47" s="2">
        <v>3.0</v>
      </c>
      <c r="D47" s="2" t="s">
        <v>15</v>
      </c>
      <c r="E47" s="2" t="s">
        <v>22</v>
      </c>
      <c r="F47" s="2" t="s">
        <v>27</v>
      </c>
      <c r="G47" s="2" t="s">
        <v>17</v>
      </c>
      <c r="H47" s="4" t="str">
        <f>IFERROR(__xludf.DUMMYFUNCTION("IF(AND(G47 = ""No"", B47=""No""), ""Unconvinced"", IF(AND(REGEXMATCH(G47, ""Yes""), REGEXMATCH(B47, ""No"")), ""Convinced"", IF(AND(REGEXMATCH(G47, ""No""), REGEXMATCH(B47, ""Yes"")), ""Will order the same"", ""Will order more"")))"),"Will order more")</f>
        <v>Will order more</v>
      </c>
    </row>
    <row r="48">
      <c r="A48" s="3">
        <v>44870.56826331018</v>
      </c>
      <c r="B48" s="2" t="s">
        <v>13</v>
      </c>
      <c r="C48" s="2">
        <v>4.0</v>
      </c>
      <c r="D48" s="2" t="s">
        <v>15</v>
      </c>
      <c r="E48" s="2" t="s">
        <v>22</v>
      </c>
      <c r="F48" s="2" t="s">
        <v>16</v>
      </c>
      <c r="G48" s="2" t="s">
        <v>17</v>
      </c>
      <c r="H48" s="4" t="str">
        <f>IFERROR(__xludf.DUMMYFUNCTION("IF(AND(G48 = ""No"", B48=""No""), ""Unconvinced"", IF(AND(REGEXMATCH(G48, ""Yes""), REGEXMATCH(B48, ""No"")), ""Convinced"", IF(AND(REGEXMATCH(G48, ""No""), REGEXMATCH(B48, ""Yes"")), ""Will order the same"", ""Will order more"")))"),"Will order more")</f>
        <v>Will order more</v>
      </c>
    </row>
    <row r="49">
      <c r="A49" s="3">
        <v>44870.56833927083</v>
      </c>
      <c r="B49" s="2" t="s">
        <v>24</v>
      </c>
      <c r="D49" s="2" t="s">
        <v>26</v>
      </c>
      <c r="E49" s="2" t="s">
        <v>22</v>
      </c>
      <c r="F49" s="2" t="s">
        <v>16</v>
      </c>
      <c r="G49" s="2" t="s">
        <v>24</v>
      </c>
      <c r="H49" s="4" t="str">
        <f>IFERROR(__xludf.DUMMYFUNCTION("IF(AND(G49 = ""No"", B49=""No""), ""Unconvinced"", IF(AND(REGEXMATCH(G49, ""Yes""), REGEXMATCH(B49, ""No"")), ""Convinced"", IF(AND(REGEXMATCH(G49, ""No""), REGEXMATCH(B49, ""Yes"")), ""Will order the same"", ""Will order more"")))"),"Unconvinced")</f>
        <v>Unconvinced</v>
      </c>
    </row>
    <row r="50">
      <c r="A50" s="3">
        <v>44870.56971149305</v>
      </c>
      <c r="B50" s="2" t="s">
        <v>24</v>
      </c>
      <c r="D50" s="2" t="s">
        <v>22</v>
      </c>
      <c r="E50" s="2" t="s">
        <v>25</v>
      </c>
      <c r="F50" s="2" t="s">
        <v>16</v>
      </c>
      <c r="G50" s="2" t="s">
        <v>17</v>
      </c>
      <c r="H50" s="4" t="str">
        <f>IFERROR(__xludf.DUMMYFUNCTION("IF(AND(G50 = ""No"", B50=""No""), ""Unconvinced"", IF(AND(REGEXMATCH(G50, ""Yes""), REGEXMATCH(B50, ""No"")), ""Convinced"", IF(AND(REGEXMATCH(G50, ""No""), REGEXMATCH(B50, ""Yes"")), ""Will order the same"", ""Will order more"")))"),"Convinced")</f>
        <v>Convinced</v>
      </c>
    </row>
    <row r="51">
      <c r="A51" s="3">
        <v>44870.57091230324</v>
      </c>
      <c r="B51" s="2" t="s">
        <v>24</v>
      </c>
      <c r="D51" s="2" t="s">
        <v>15</v>
      </c>
      <c r="E51" s="2" t="s">
        <v>22</v>
      </c>
      <c r="F51" s="2" t="s">
        <v>16</v>
      </c>
      <c r="G51" s="2" t="s">
        <v>24</v>
      </c>
      <c r="H51" s="4" t="str">
        <f>IFERROR(__xludf.DUMMYFUNCTION("IF(AND(G51 = ""No"", B51=""No""), ""Unconvinced"", IF(AND(REGEXMATCH(G51, ""Yes""), REGEXMATCH(B51, ""No"")), ""Convinced"", IF(AND(REGEXMATCH(G51, ""No""), REGEXMATCH(B51, ""Yes"")), ""Will order the same"", ""Will order more"")))"),"Unconvinced")</f>
        <v>Unconvinced</v>
      </c>
    </row>
    <row r="52">
      <c r="A52" s="3">
        <v>44870.57202197917</v>
      </c>
      <c r="B52" s="2" t="s">
        <v>13</v>
      </c>
      <c r="C52" s="2">
        <v>2.0</v>
      </c>
      <c r="D52" s="2" t="s">
        <v>22</v>
      </c>
      <c r="E52" s="2" t="s">
        <v>19</v>
      </c>
      <c r="F52" s="2" t="s">
        <v>27</v>
      </c>
      <c r="G52" s="2" t="s">
        <v>17</v>
      </c>
      <c r="H52" s="4" t="str">
        <f>IFERROR(__xludf.DUMMYFUNCTION("IF(AND(G52 = ""No"", B52=""No""), ""Unconvinced"", IF(AND(REGEXMATCH(G52, ""Yes""), REGEXMATCH(B52, ""No"")), ""Convinced"", IF(AND(REGEXMATCH(G52, ""No""), REGEXMATCH(B52, ""Yes"")), ""Will order the same"", ""Will order more"")))"),"Will order more")</f>
        <v>Will order more</v>
      </c>
    </row>
    <row r="53">
      <c r="A53" s="3">
        <v>44870.572574791666</v>
      </c>
      <c r="B53" s="2" t="s">
        <v>29</v>
      </c>
      <c r="C53" s="2">
        <v>4.0</v>
      </c>
      <c r="D53" s="2" t="s">
        <v>14</v>
      </c>
      <c r="E53" s="2" t="s">
        <v>26</v>
      </c>
      <c r="F53" s="2" t="s">
        <v>16</v>
      </c>
      <c r="G53" s="2" t="s">
        <v>17</v>
      </c>
      <c r="H53" s="4" t="str">
        <f>IFERROR(__xludf.DUMMYFUNCTION("IF(AND(G53 = ""No"", B53=""No""), ""Unconvinced"", IF(AND(REGEXMATCH(G53, ""Yes""), REGEXMATCH(B53, ""No"")), ""Convinced"", IF(AND(REGEXMATCH(G53, ""No""), REGEXMATCH(B53, ""Yes"")), ""Will order the same"", ""Will order more"")))"),"Will order more")</f>
        <v>Will order more</v>
      </c>
    </row>
    <row r="54">
      <c r="A54" s="3">
        <v>44870.57350372685</v>
      </c>
      <c r="B54" s="2" t="s">
        <v>13</v>
      </c>
      <c r="C54" s="2">
        <v>1.0</v>
      </c>
      <c r="D54" s="2" t="s">
        <v>15</v>
      </c>
      <c r="E54" s="2" t="s">
        <v>15</v>
      </c>
      <c r="F54" s="2" t="s">
        <v>16</v>
      </c>
      <c r="G54" s="2" t="s">
        <v>17</v>
      </c>
      <c r="H54" s="4" t="str">
        <f>IFERROR(__xludf.DUMMYFUNCTION("IF(AND(G54 = ""No"", B54=""No""), ""Unconvinced"", IF(AND(REGEXMATCH(G54, ""Yes""), REGEXMATCH(B54, ""No"")), ""Convinced"", IF(AND(REGEXMATCH(G54, ""No""), REGEXMATCH(B54, ""Yes"")), ""Will order the same"", ""Will order more"")))"),"Will order more")</f>
        <v>Will order more</v>
      </c>
    </row>
    <row r="55">
      <c r="A55" s="3">
        <v>44870.57499278935</v>
      </c>
      <c r="B55" s="2" t="s">
        <v>24</v>
      </c>
      <c r="D55" s="2" t="s">
        <v>15</v>
      </c>
      <c r="E55" s="2" t="s">
        <v>22</v>
      </c>
      <c r="F55" s="2" t="s">
        <v>16</v>
      </c>
      <c r="G55" s="2" t="s">
        <v>24</v>
      </c>
      <c r="H55" s="4" t="str">
        <f>IFERROR(__xludf.DUMMYFUNCTION("IF(AND(G55 = ""No"", B55=""No""), ""Unconvinced"", IF(AND(REGEXMATCH(G55, ""Yes""), REGEXMATCH(B55, ""No"")), ""Convinced"", IF(AND(REGEXMATCH(G55, ""No""), REGEXMATCH(B55, ""Yes"")), ""Will order the same"", ""Will order more"")))"),"Unconvinced")</f>
        <v>Unconvinced</v>
      </c>
    </row>
    <row r="56">
      <c r="A56" s="3">
        <v>44870.57523686343</v>
      </c>
      <c r="B56" s="2" t="s">
        <v>18</v>
      </c>
      <c r="C56" s="2">
        <v>5.0</v>
      </c>
      <c r="D56" s="2" t="s">
        <v>22</v>
      </c>
      <c r="E56" s="2" t="s">
        <v>19</v>
      </c>
      <c r="F56" s="2" t="s">
        <v>16</v>
      </c>
      <c r="G56" s="2" t="s">
        <v>17</v>
      </c>
      <c r="H56" s="4" t="str">
        <f>IFERROR(__xludf.DUMMYFUNCTION("IF(AND(G56 = ""No"", B56=""No""), ""Unconvinced"", IF(AND(REGEXMATCH(G56, ""Yes""), REGEXMATCH(B56, ""No"")), ""Convinced"", IF(AND(REGEXMATCH(G56, ""No""), REGEXMATCH(B56, ""Yes"")), ""Will order the same"", ""Will order more"")))"),"Will order more")</f>
        <v>Will order more</v>
      </c>
    </row>
    <row r="57">
      <c r="A57" s="3">
        <v>44870.575414872685</v>
      </c>
      <c r="B57" s="2" t="s">
        <v>13</v>
      </c>
      <c r="C57" s="2">
        <v>4.0</v>
      </c>
      <c r="D57" s="2" t="s">
        <v>21</v>
      </c>
      <c r="E57" s="2" t="s">
        <v>22</v>
      </c>
      <c r="F57" s="2" t="s">
        <v>16</v>
      </c>
      <c r="G57" s="2" t="s">
        <v>17</v>
      </c>
      <c r="H57" s="4" t="str">
        <f>IFERROR(__xludf.DUMMYFUNCTION("IF(AND(G57 = ""No"", B57=""No""), ""Unconvinced"", IF(AND(REGEXMATCH(G57, ""Yes""), REGEXMATCH(B57, ""No"")), ""Convinced"", IF(AND(REGEXMATCH(G57, ""No""), REGEXMATCH(B57, ""Yes"")), ""Will order the same"", ""Will order more"")))"),"Will order more")</f>
        <v>Will order more</v>
      </c>
    </row>
    <row r="58">
      <c r="A58" s="3">
        <v>44870.57544561343</v>
      </c>
      <c r="B58" s="2" t="s">
        <v>13</v>
      </c>
      <c r="C58" s="2">
        <v>4.0</v>
      </c>
      <c r="D58" s="2" t="s">
        <v>15</v>
      </c>
      <c r="E58" s="2" t="s">
        <v>19</v>
      </c>
      <c r="F58" s="2" t="s">
        <v>16</v>
      </c>
      <c r="G58" s="2" t="s">
        <v>17</v>
      </c>
      <c r="H58" s="4" t="str">
        <f>IFERROR(__xludf.DUMMYFUNCTION("IF(AND(G58 = ""No"", B58=""No""), ""Unconvinced"", IF(AND(REGEXMATCH(G58, ""Yes""), REGEXMATCH(B58, ""No"")), ""Convinced"", IF(AND(REGEXMATCH(G58, ""No""), REGEXMATCH(B58, ""Yes"")), ""Will order the same"", ""Will order more"")))"),"Will order more")</f>
        <v>Will order more</v>
      </c>
    </row>
    <row r="59">
      <c r="A59" s="3">
        <v>44870.57547055556</v>
      </c>
      <c r="B59" s="2" t="s">
        <v>13</v>
      </c>
      <c r="C59" s="2">
        <v>4.0</v>
      </c>
      <c r="D59" s="2" t="s">
        <v>22</v>
      </c>
      <c r="E59" s="2" t="s">
        <v>19</v>
      </c>
      <c r="F59" s="2" t="s">
        <v>16</v>
      </c>
      <c r="G59" s="2" t="s">
        <v>17</v>
      </c>
      <c r="H59" s="4" t="str">
        <f>IFERROR(__xludf.DUMMYFUNCTION("IF(AND(G59 = ""No"", B59=""No""), ""Unconvinced"", IF(AND(REGEXMATCH(G59, ""Yes""), REGEXMATCH(B59, ""No"")), ""Convinced"", IF(AND(REGEXMATCH(G59, ""No""), REGEXMATCH(B59, ""Yes"")), ""Will order the same"", ""Will order more"")))"),"Will order more")</f>
        <v>Will order more</v>
      </c>
    </row>
    <row r="60">
      <c r="A60" s="3">
        <v>44870.57587222222</v>
      </c>
      <c r="B60" s="2" t="s">
        <v>28</v>
      </c>
      <c r="C60" s="2">
        <v>3.0</v>
      </c>
      <c r="D60" s="2" t="s">
        <v>22</v>
      </c>
      <c r="E60" s="2" t="s">
        <v>19</v>
      </c>
      <c r="F60" s="2" t="s">
        <v>16</v>
      </c>
      <c r="G60" s="2" t="s">
        <v>17</v>
      </c>
      <c r="H60" s="4" t="str">
        <f>IFERROR(__xludf.DUMMYFUNCTION("IF(AND(G60 = ""No"", B60=""No""), ""Unconvinced"", IF(AND(REGEXMATCH(G60, ""Yes""), REGEXMATCH(B60, ""No"")), ""Convinced"", IF(AND(REGEXMATCH(G60, ""No""), REGEXMATCH(B60, ""Yes"")), ""Will order the same"", ""Will order more"")))"),"Will order more")</f>
        <v>Will order more</v>
      </c>
    </row>
    <row r="61">
      <c r="A61" s="3">
        <v>44870.57808340278</v>
      </c>
      <c r="B61" s="2" t="s">
        <v>18</v>
      </c>
      <c r="C61" s="2">
        <v>5.0</v>
      </c>
      <c r="D61" s="2" t="s">
        <v>21</v>
      </c>
      <c r="E61" s="2" t="s">
        <v>14</v>
      </c>
      <c r="F61" s="2" t="s">
        <v>16</v>
      </c>
      <c r="G61" s="2" t="s">
        <v>17</v>
      </c>
      <c r="H61" s="4" t="str">
        <f>IFERROR(__xludf.DUMMYFUNCTION("IF(AND(G61 = ""No"", B61=""No""), ""Unconvinced"", IF(AND(REGEXMATCH(G61, ""Yes""), REGEXMATCH(B61, ""No"")), ""Convinced"", IF(AND(REGEXMATCH(G61, ""No""), REGEXMATCH(B61, ""Yes"")), ""Will order the same"", ""Will order more"")))"),"Will order more")</f>
        <v>Will order more</v>
      </c>
    </row>
    <row r="62">
      <c r="A62" s="3">
        <v>44870.58295806713</v>
      </c>
      <c r="B62" s="2" t="s">
        <v>13</v>
      </c>
      <c r="C62" s="2">
        <v>4.0</v>
      </c>
      <c r="D62" s="2" t="s">
        <v>14</v>
      </c>
      <c r="E62" s="2" t="s">
        <v>22</v>
      </c>
      <c r="F62" s="2" t="s">
        <v>16</v>
      </c>
      <c r="G62" s="2" t="s">
        <v>17</v>
      </c>
      <c r="H62" s="4" t="str">
        <f>IFERROR(__xludf.DUMMYFUNCTION("IF(AND(G62 = ""No"", B62=""No""), ""Unconvinced"", IF(AND(REGEXMATCH(G62, ""Yes""), REGEXMATCH(B62, ""No"")), ""Convinced"", IF(AND(REGEXMATCH(G62, ""No""), REGEXMATCH(B62, ""Yes"")), ""Will order the same"", ""Will order more"")))"),"Will order more")</f>
        <v>Will order more</v>
      </c>
    </row>
    <row r="63">
      <c r="A63" s="3">
        <v>44870.58378417824</v>
      </c>
      <c r="B63" s="2" t="s">
        <v>13</v>
      </c>
      <c r="C63" s="2">
        <v>3.0</v>
      </c>
      <c r="D63" s="2" t="s">
        <v>15</v>
      </c>
      <c r="E63" s="2" t="s">
        <v>25</v>
      </c>
      <c r="F63" s="2" t="s">
        <v>16</v>
      </c>
      <c r="G63" s="2" t="s">
        <v>17</v>
      </c>
      <c r="H63" s="4" t="str">
        <f>IFERROR(__xludf.DUMMYFUNCTION("IF(AND(G63 = ""No"", B63=""No""), ""Unconvinced"", IF(AND(REGEXMATCH(G63, ""Yes""), REGEXMATCH(B63, ""No"")), ""Convinced"", IF(AND(REGEXMATCH(G63, ""No""), REGEXMATCH(B63, ""Yes"")), ""Will order the same"", ""Will order more"")))"),"Will order more")</f>
        <v>Will order more</v>
      </c>
    </row>
    <row r="64">
      <c r="A64" s="3">
        <v>44870.584149409726</v>
      </c>
      <c r="B64" s="2" t="s">
        <v>18</v>
      </c>
      <c r="C64" s="2">
        <v>4.0</v>
      </c>
      <c r="D64" s="2" t="s">
        <v>21</v>
      </c>
      <c r="E64" s="2" t="s">
        <v>26</v>
      </c>
      <c r="F64" s="2" t="s">
        <v>16</v>
      </c>
      <c r="G64" s="2" t="s">
        <v>17</v>
      </c>
      <c r="H64" s="4" t="str">
        <f>IFERROR(__xludf.DUMMYFUNCTION("IF(AND(G64 = ""No"", B64=""No""), ""Unconvinced"", IF(AND(REGEXMATCH(G64, ""Yes""), REGEXMATCH(B64, ""No"")), ""Convinced"", IF(AND(REGEXMATCH(G64, ""No""), REGEXMATCH(B64, ""Yes"")), ""Will order the same"", ""Will order more"")))"),"Will order more")</f>
        <v>Will order more</v>
      </c>
    </row>
    <row r="65">
      <c r="A65" s="3">
        <v>44870.58552407408</v>
      </c>
      <c r="B65" s="2" t="s">
        <v>13</v>
      </c>
      <c r="C65" s="2">
        <v>3.0</v>
      </c>
      <c r="D65" s="2" t="s">
        <v>26</v>
      </c>
      <c r="E65" s="2" t="s">
        <v>22</v>
      </c>
      <c r="F65" s="2" t="s">
        <v>16</v>
      </c>
      <c r="G65" s="2" t="s">
        <v>17</v>
      </c>
      <c r="H65" s="4" t="str">
        <f>IFERROR(__xludf.DUMMYFUNCTION("IF(AND(G65 = ""No"", B65=""No""), ""Unconvinced"", IF(AND(REGEXMATCH(G65, ""Yes""), REGEXMATCH(B65, ""No"")), ""Convinced"", IF(AND(REGEXMATCH(G65, ""No""), REGEXMATCH(B65, ""Yes"")), ""Will order the same"", ""Will order more"")))"),"Will order more")</f>
        <v>Will order more</v>
      </c>
    </row>
    <row r="66">
      <c r="A66" s="3">
        <v>44870.58650440972</v>
      </c>
      <c r="B66" s="2" t="s">
        <v>13</v>
      </c>
      <c r="C66" s="2">
        <v>5.0</v>
      </c>
      <c r="D66" s="2" t="s">
        <v>22</v>
      </c>
      <c r="E66" s="2" t="s">
        <v>25</v>
      </c>
      <c r="F66" s="2" t="s">
        <v>16</v>
      </c>
      <c r="G66" s="2" t="s">
        <v>17</v>
      </c>
      <c r="H66" s="4" t="str">
        <f>IFERROR(__xludf.DUMMYFUNCTION("IF(AND(G66 = ""No"", B66=""No""), ""Unconvinced"", IF(AND(REGEXMATCH(G66, ""Yes""), REGEXMATCH(B66, ""No"")), ""Convinced"", IF(AND(REGEXMATCH(G66, ""No""), REGEXMATCH(B66, ""Yes"")), ""Will order the same"", ""Will order more"")))"),"Will order more")</f>
        <v>Will order more</v>
      </c>
    </row>
    <row r="67">
      <c r="A67" s="3">
        <v>44870.58760611111</v>
      </c>
      <c r="B67" s="2" t="s">
        <v>28</v>
      </c>
      <c r="C67" s="2">
        <v>5.0</v>
      </c>
      <c r="D67" s="2" t="s">
        <v>21</v>
      </c>
      <c r="E67" s="2" t="s">
        <v>26</v>
      </c>
      <c r="F67" s="2" t="s">
        <v>16</v>
      </c>
      <c r="G67" s="2" t="s">
        <v>17</v>
      </c>
      <c r="H67" s="4" t="str">
        <f>IFERROR(__xludf.DUMMYFUNCTION("IF(AND(G67 = ""No"", B67=""No""), ""Unconvinced"", IF(AND(REGEXMATCH(G67, ""Yes""), REGEXMATCH(B67, ""No"")), ""Convinced"", IF(AND(REGEXMATCH(G67, ""No""), REGEXMATCH(B67, ""Yes"")), ""Will order the same"", ""Will order more"")))"),"Will order more")</f>
        <v>Will order more</v>
      </c>
    </row>
    <row r="68">
      <c r="A68" s="3">
        <v>44870.58768614584</v>
      </c>
      <c r="B68" s="2" t="s">
        <v>18</v>
      </c>
      <c r="C68" s="2">
        <v>3.0</v>
      </c>
      <c r="D68" s="2" t="s">
        <v>21</v>
      </c>
      <c r="E68" s="2" t="s">
        <v>26</v>
      </c>
      <c r="F68" s="2" t="s">
        <v>16</v>
      </c>
      <c r="G68" s="2" t="s">
        <v>17</v>
      </c>
      <c r="H68" s="4" t="str">
        <f>IFERROR(__xludf.DUMMYFUNCTION("IF(AND(G68 = ""No"", B68=""No""), ""Unconvinced"", IF(AND(REGEXMATCH(G68, ""Yes""), REGEXMATCH(B68, ""No"")), ""Convinced"", IF(AND(REGEXMATCH(G68, ""No""), REGEXMATCH(B68, ""Yes"")), ""Will order the same"", ""Will order more"")))"),"Will order more")</f>
        <v>Will order more</v>
      </c>
    </row>
    <row r="69">
      <c r="A69" s="3">
        <v>44870.58772931713</v>
      </c>
      <c r="B69" s="2" t="s">
        <v>18</v>
      </c>
      <c r="C69" s="2">
        <v>4.0</v>
      </c>
      <c r="D69" s="2" t="s">
        <v>19</v>
      </c>
      <c r="E69" s="2" t="s">
        <v>25</v>
      </c>
      <c r="F69" s="2" t="s">
        <v>16</v>
      </c>
      <c r="G69" s="2" t="s">
        <v>17</v>
      </c>
      <c r="H69" s="4" t="str">
        <f>IFERROR(__xludf.DUMMYFUNCTION("IF(AND(G69 = ""No"", B69=""No""), ""Unconvinced"", IF(AND(REGEXMATCH(G69, ""Yes""), REGEXMATCH(B69, ""No"")), ""Convinced"", IF(AND(REGEXMATCH(G69, ""No""), REGEXMATCH(B69, ""Yes"")), ""Will order the same"", ""Will order more"")))"),"Will order more")</f>
        <v>Will order more</v>
      </c>
    </row>
    <row r="70">
      <c r="A70" s="3">
        <v>44870.589859837964</v>
      </c>
      <c r="B70" s="2" t="s">
        <v>18</v>
      </c>
      <c r="C70" s="2">
        <v>4.0</v>
      </c>
      <c r="D70" s="2" t="s">
        <v>21</v>
      </c>
      <c r="E70" s="2" t="s">
        <v>15</v>
      </c>
      <c r="F70" s="2" t="s">
        <v>16</v>
      </c>
      <c r="G70" s="2" t="s">
        <v>17</v>
      </c>
      <c r="H70" s="4" t="str">
        <f>IFERROR(__xludf.DUMMYFUNCTION("IF(AND(G70 = ""No"", B70=""No""), ""Unconvinced"", IF(AND(REGEXMATCH(G70, ""Yes""), REGEXMATCH(B70, ""No"")), ""Convinced"", IF(AND(REGEXMATCH(G70, ""No""), REGEXMATCH(B70, ""Yes"")), ""Will order the same"", ""Will order more"")))"),"Will order more")</f>
        <v>Will order more</v>
      </c>
    </row>
    <row r="71">
      <c r="A71" s="3">
        <v>44870.591612916665</v>
      </c>
      <c r="B71" s="2" t="s">
        <v>24</v>
      </c>
      <c r="D71" s="2" t="s">
        <v>22</v>
      </c>
      <c r="E71" s="2" t="s">
        <v>25</v>
      </c>
      <c r="F71" s="2" t="s">
        <v>16</v>
      </c>
      <c r="G71" s="2" t="s">
        <v>17</v>
      </c>
      <c r="H71" s="4" t="str">
        <f>IFERROR(__xludf.DUMMYFUNCTION("IF(AND(G71 = ""No"", B71=""No""), ""Unconvinced"", IF(AND(REGEXMATCH(G71, ""Yes""), REGEXMATCH(B71, ""No"")), ""Convinced"", IF(AND(REGEXMATCH(G71, ""No""), REGEXMATCH(B71, ""Yes"")), ""Will order the same"", ""Will order more"")))"),"Convinced")</f>
        <v>Convinced</v>
      </c>
    </row>
    <row r="72">
      <c r="A72" s="3">
        <v>44870.59180847222</v>
      </c>
      <c r="B72" s="2" t="s">
        <v>13</v>
      </c>
      <c r="C72" s="2">
        <v>4.0</v>
      </c>
      <c r="D72" s="2" t="s">
        <v>22</v>
      </c>
      <c r="E72" s="2" t="s">
        <v>25</v>
      </c>
      <c r="F72" s="2" t="s">
        <v>27</v>
      </c>
      <c r="G72" s="2" t="s">
        <v>17</v>
      </c>
      <c r="H72" s="4" t="str">
        <f>IFERROR(__xludf.DUMMYFUNCTION("IF(AND(G72 = ""No"", B72=""No""), ""Unconvinced"", IF(AND(REGEXMATCH(G72, ""Yes""), REGEXMATCH(B72, ""No"")), ""Convinced"", IF(AND(REGEXMATCH(G72, ""No""), REGEXMATCH(B72, ""Yes"")), ""Will order the same"", ""Will order more"")))"),"Will order more")</f>
        <v>Will order more</v>
      </c>
    </row>
    <row r="73">
      <c r="A73" s="3">
        <v>44870.593520821756</v>
      </c>
      <c r="B73" s="2" t="s">
        <v>13</v>
      </c>
      <c r="C73" s="2">
        <v>3.0</v>
      </c>
      <c r="D73" s="2" t="s">
        <v>19</v>
      </c>
      <c r="E73" s="2" t="s">
        <v>19</v>
      </c>
      <c r="F73" s="2" t="s">
        <v>16</v>
      </c>
      <c r="G73" s="2" t="s">
        <v>17</v>
      </c>
      <c r="H73" s="4" t="str">
        <f>IFERROR(__xludf.DUMMYFUNCTION("IF(AND(G73 = ""No"", B73=""No""), ""Unconvinced"", IF(AND(REGEXMATCH(G73, ""Yes""), REGEXMATCH(B73, ""No"")), ""Convinced"", IF(AND(REGEXMATCH(G73, ""No""), REGEXMATCH(B73, ""Yes"")), ""Will order the same"", ""Will order more"")))"),"Will order more")</f>
        <v>Will order more</v>
      </c>
    </row>
    <row r="74">
      <c r="A74" s="3">
        <v>44870.595006284726</v>
      </c>
      <c r="B74" s="2" t="s">
        <v>24</v>
      </c>
      <c r="D74" s="2" t="s">
        <v>14</v>
      </c>
      <c r="E74" s="2" t="s">
        <v>15</v>
      </c>
      <c r="F74" s="2" t="s">
        <v>27</v>
      </c>
      <c r="G74" s="2" t="s">
        <v>24</v>
      </c>
      <c r="H74" s="4" t="str">
        <f>IFERROR(__xludf.DUMMYFUNCTION("IF(AND(G74 = ""No"", B74=""No""), ""Unconvinced"", IF(AND(REGEXMATCH(G74, ""Yes""), REGEXMATCH(B74, ""No"")), ""Convinced"", IF(AND(REGEXMATCH(G74, ""No""), REGEXMATCH(B74, ""Yes"")), ""Will order the same"", ""Will order more"")))"),"Unconvinced")</f>
        <v>Unconvinced</v>
      </c>
    </row>
    <row r="75">
      <c r="A75" s="3">
        <v>44870.59565238426</v>
      </c>
      <c r="B75" s="2" t="s">
        <v>24</v>
      </c>
      <c r="D75" s="2" t="s">
        <v>19</v>
      </c>
      <c r="E75" s="2" t="s">
        <v>19</v>
      </c>
      <c r="F75" s="2" t="s">
        <v>16</v>
      </c>
      <c r="G75" s="2" t="s">
        <v>17</v>
      </c>
      <c r="H75" s="4" t="str">
        <f>IFERROR(__xludf.DUMMYFUNCTION("IF(AND(G75 = ""No"", B75=""No""), ""Unconvinced"", IF(AND(REGEXMATCH(G75, ""Yes""), REGEXMATCH(B75, ""No"")), ""Convinced"", IF(AND(REGEXMATCH(G75, ""No""), REGEXMATCH(B75, ""Yes"")), ""Will order the same"", ""Will order more"")))"),"Convinced")</f>
        <v>Convinced</v>
      </c>
    </row>
    <row r="76">
      <c r="A76" s="3">
        <v>44870.600020150465</v>
      </c>
      <c r="B76" s="2" t="s">
        <v>13</v>
      </c>
      <c r="C76" s="2">
        <v>3.0</v>
      </c>
      <c r="D76" s="2" t="s">
        <v>15</v>
      </c>
      <c r="E76" s="2" t="s">
        <v>19</v>
      </c>
      <c r="F76" s="2" t="s">
        <v>16</v>
      </c>
      <c r="G76" s="2" t="s">
        <v>17</v>
      </c>
      <c r="H76" s="4" t="str">
        <f>IFERROR(__xludf.DUMMYFUNCTION("IF(AND(G76 = ""No"", B76=""No""), ""Unconvinced"", IF(AND(REGEXMATCH(G76, ""Yes""), REGEXMATCH(B76, ""No"")), ""Convinced"", IF(AND(REGEXMATCH(G76, ""No""), REGEXMATCH(B76, ""Yes"")), ""Will order the same"", ""Will order more"")))"),"Will order more")</f>
        <v>Will order more</v>
      </c>
    </row>
    <row r="77">
      <c r="A77" s="3">
        <v>44870.601459224534</v>
      </c>
      <c r="B77" s="2" t="s">
        <v>13</v>
      </c>
      <c r="C77" s="2">
        <v>2.0</v>
      </c>
      <c r="D77" s="2" t="s">
        <v>26</v>
      </c>
      <c r="E77" s="2" t="s">
        <v>22</v>
      </c>
      <c r="F77" s="2" t="s">
        <v>16</v>
      </c>
      <c r="G77" s="2" t="s">
        <v>17</v>
      </c>
      <c r="H77" s="4" t="str">
        <f>IFERROR(__xludf.DUMMYFUNCTION("IF(AND(G77 = ""No"", B77=""No""), ""Unconvinced"", IF(AND(REGEXMATCH(G77, ""Yes""), REGEXMATCH(B77, ""No"")), ""Convinced"", IF(AND(REGEXMATCH(G77, ""No""), REGEXMATCH(B77, ""Yes"")), ""Will order the same"", ""Will order more"")))"),"Will order more")</f>
        <v>Will order more</v>
      </c>
    </row>
    <row r="78">
      <c r="A78" s="3">
        <v>44870.60154445602</v>
      </c>
      <c r="B78" s="2" t="s">
        <v>13</v>
      </c>
      <c r="C78" s="2">
        <v>2.0</v>
      </c>
      <c r="D78" s="2" t="s">
        <v>25</v>
      </c>
      <c r="E78" s="2" t="s">
        <v>25</v>
      </c>
      <c r="F78" s="2" t="s">
        <v>16</v>
      </c>
      <c r="G78" s="2" t="s">
        <v>17</v>
      </c>
      <c r="H78" s="4" t="str">
        <f>IFERROR(__xludf.DUMMYFUNCTION("IF(AND(G78 = ""No"", B78=""No""), ""Unconvinced"", IF(AND(REGEXMATCH(G78, ""Yes""), REGEXMATCH(B78, ""No"")), ""Convinced"", IF(AND(REGEXMATCH(G78, ""No""), REGEXMATCH(B78, ""Yes"")), ""Will order the same"", ""Will order more"")))"),"Will order more")</f>
        <v>Will order more</v>
      </c>
    </row>
    <row r="79">
      <c r="A79" s="3">
        <v>44870.60233414352</v>
      </c>
      <c r="B79" s="2" t="s">
        <v>18</v>
      </c>
      <c r="C79" s="2">
        <v>4.0</v>
      </c>
      <c r="D79" s="2" t="s">
        <v>22</v>
      </c>
      <c r="E79" s="2" t="s">
        <v>25</v>
      </c>
      <c r="F79" s="2" t="s">
        <v>27</v>
      </c>
      <c r="G79" s="2" t="s">
        <v>17</v>
      </c>
      <c r="H79" s="4" t="str">
        <f>IFERROR(__xludf.DUMMYFUNCTION("IF(AND(G79 = ""No"", B79=""No""), ""Unconvinced"", IF(AND(REGEXMATCH(G79, ""Yes""), REGEXMATCH(B79, ""No"")), ""Convinced"", IF(AND(REGEXMATCH(G79, ""No""), REGEXMATCH(B79, ""Yes"")), ""Will order the same"", ""Will order more"")))"),"Will order more")</f>
        <v>Will order more</v>
      </c>
    </row>
    <row r="80">
      <c r="A80" s="3">
        <v>44870.60289466435</v>
      </c>
      <c r="B80" s="2" t="s">
        <v>13</v>
      </c>
      <c r="C80" s="2">
        <v>4.0</v>
      </c>
      <c r="D80" s="2" t="s">
        <v>26</v>
      </c>
      <c r="E80" s="2" t="s">
        <v>22</v>
      </c>
      <c r="F80" s="2" t="s">
        <v>16</v>
      </c>
      <c r="G80" s="2" t="s">
        <v>17</v>
      </c>
      <c r="H80" s="4" t="str">
        <f>IFERROR(__xludf.DUMMYFUNCTION("IF(AND(G80 = ""No"", B80=""No""), ""Unconvinced"", IF(AND(REGEXMATCH(G80, ""Yes""), REGEXMATCH(B80, ""No"")), ""Convinced"", IF(AND(REGEXMATCH(G80, ""No""), REGEXMATCH(B80, ""Yes"")), ""Will order the same"", ""Will order more"")))"),"Will order more")</f>
        <v>Will order more</v>
      </c>
    </row>
    <row r="81">
      <c r="A81" s="3">
        <v>44870.60341121528</v>
      </c>
      <c r="B81" s="2" t="s">
        <v>18</v>
      </c>
      <c r="C81" s="2">
        <v>3.0</v>
      </c>
      <c r="D81" s="2" t="s">
        <v>15</v>
      </c>
      <c r="E81" s="2" t="s">
        <v>19</v>
      </c>
      <c r="F81" s="2" t="s">
        <v>16</v>
      </c>
      <c r="G81" s="2" t="s">
        <v>17</v>
      </c>
      <c r="H81" s="4" t="str">
        <f>IFERROR(__xludf.DUMMYFUNCTION("IF(AND(G81 = ""No"", B81=""No""), ""Unconvinced"", IF(AND(REGEXMATCH(G81, ""Yes""), REGEXMATCH(B81, ""No"")), ""Convinced"", IF(AND(REGEXMATCH(G81, ""No""), REGEXMATCH(B81, ""Yes"")), ""Will order the same"", ""Will order more"")))"),"Will order more")</f>
        <v>Will order more</v>
      </c>
    </row>
    <row r="82">
      <c r="A82" s="3">
        <v>44870.60651554399</v>
      </c>
      <c r="B82" s="2" t="s">
        <v>13</v>
      </c>
      <c r="C82" s="2">
        <v>4.0</v>
      </c>
      <c r="D82" s="2" t="s">
        <v>25</v>
      </c>
      <c r="E82" s="2" t="s">
        <v>25</v>
      </c>
      <c r="F82" s="2" t="s">
        <v>16</v>
      </c>
      <c r="G82" s="2" t="s">
        <v>17</v>
      </c>
      <c r="H82" s="4" t="str">
        <f>IFERROR(__xludf.DUMMYFUNCTION("IF(AND(G82 = ""No"", B82=""No""), ""Unconvinced"", IF(AND(REGEXMATCH(G82, ""Yes""), REGEXMATCH(B82, ""No"")), ""Convinced"", IF(AND(REGEXMATCH(G82, ""No""), REGEXMATCH(B82, ""Yes"")), ""Will order the same"", ""Will order more"")))"),"Will order more")</f>
        <v>Will order more</v>
      </c>
    </row>
    <row r="83">
      <c r="A83" s="3">
        <v>44870.60787886574</v>
      </c>
      <c r="B83" s="2" t="s">
        <v>13</v>
      </c>
      <c r="C83" s="2">
        <v>3.0</v>
      </c>
      <c r="D83" s="2" t="s">
        <v>26</v>
      </c>
      <c r="E83" s="2" t="s">
        <v>22</v>
      </c>
      <c r="F83" s="2" t="s">
        <v>16</v>
      </c>
      <c r="G83" s="2" t="s">
        <v>17</v>
      </c>
      <c r="H83" s="4" t="str">
        <f>IFERROR(__xludf.DUMMYFUNCTION("IF(AND(G83 = ""No"", B83=""No""), ""Unconvinced"", IF(AND(REGEXMATCH(G83, ""Yes""), REGEXMATCH(B83, ""No"")), ""Convinced"", IF(AND(REGEXMATCH(G83, ""No""), REGEXMATCH(B83, ""Yes"")), ""Will order the same"", ""Will order more"")))"),"Will order more")</f>
        <v>Will order more</v>
      </c>
    </row>
    <row r="84">
      <c r="A84" s="3">
        <v>44870.608975717594</v>
      </c>
      <c r="B84" s="2" t="s">
        <v>13</v>
      </c>
      <c r="C84" s="2">
        <v>4.0</v>
      </c>
      <c r="D84" s="2" t="s">
        <v>15</v>
      </c>
      <c r="E84" s="2" t="s">
        <v>19</v>
      </c>
      <c r="F84" s="2" t="s">
        <v>16</v>
      </c>
      <c r="G84" s="2" t="s">
        <v>17</v>
      </c>
      <c r="H84" s="4" t="str">
        <f>IFERROR(__xludf.DUMMYFUNCTION("IF(AND(G84 = ""No"", B84=""No""), ""Unconvinced"", IF(AND(REGEXMATCH(G84, ""Yes""), REGEXMATCH(B84, ""No"")), ""Convinced"", IF(AND(REGEXMATCH(G84, ""No""), REGEXMATCH(B84, ""Yes"")), ""Will order the same"", ""Will order more"")))"),"Will order more")</f>
        <v>Will order more</v>
      </c>
    </row>
    <row r="85">
      <c r="A85" s="3">
        <v>44870.610227997684</v>
      </c>
      <c r="B85" s="2" t="s">
        <v>13</v>
      </c>
      <c r="C85" s="2">
        <v>5.0</v>
      </c>
      <c r="D85" s="2" t="s">
        <v>15</v>
      </c>
      <c r="E85" s="2" t="s">
        <v>22</v>
      </c>
      <c r="F85" s="2" t="s">
        <v>16</v>
      </c>
      <c r="G85" s="2" t="s">
        <v>17</v>
      </c>
      <c r="H85" s="4" t="str">
        <f>IFERROR(__xludf.DUMMYFUNCTION("IF(AND(G85 = ""No"", B85=""No""), ""Unconvinced"", IF(AND(REGEXMATCH(G85, ""Yes""), REGEXMATCH(B85, ""No"")), ""Convinced"", IF(AND(REGEXMATCH(G85, ""No""), REGEXMATCH(B85, ""Yes"")), ""Will order the same"", ""Will order more"")))"),"Will order more")</f>
        <v>Will order more</v>
      </c>
    </row>
    <row r="86">
      <c r="A86" s="3">
        <v>44870.6121475463</v>
      </c>
      <c r="B86" s="2" t="s">
        <v>13</v>
      </c>
      <c r="C86" s="2">
        <v>4.0</v>
      </c>
      <c r="D86" s="2" t="s">
        <v>22</v>
      </c>
      <c r="E86" s="2" t="s">
        <v>25</v>
      </c>
      <c r="F86" s="2" t="s">
        <v>16</v>
      </c>
      <c r="G86" s="2" t="s">
        <v>17</v>
      </c>
      <c r="H86" s="4" t="str">
        <f>IFERROR(__xludf.DUMMYFUNCTION("IF(AND(G86 = ""No"", B86=""No""), ""Unconvinced"", IF(AND(REGEXMATCH(G86, ""Yes""), REGEXMATCH(B86, ""No"")), ""Convinced"", IF(AND(REGEXMATCH(G86, ""No""), REGEXMATCH(B86, ""Yes"")), ""Will order the same"", ""Will order more"")))"),"Will order more")</f>
        <v>Will order more</v>
      </c>
    </row>
    <row r="87">
      <c r="A87" s="3">
        <v>44870.61423061343</v>
      </c>
      <c r="B87" s="2" t="s">
        <v>18</v>
      </c>
      <c r="C87" s="2">
        <v>3.0</v>
      </c>
      <c r="D87" s="2" t="s">
        <v>15</v>
      </c>
      <c r="E87" s="2" t="s">
        <v>19</v>
      </c>
      <c r="F87" s="2" t="s">
        <v>16</v>
      </c>
      <c r="G87" s="2" t="s">
        <v>17</v>
      </c>
      <c r="H87" s="4" t="str">
        <f>IFERROR(__xludf.DUMMYFUNCTION("IF(AND(G87 = ""No"", B87=""No""), ""Unconvinced"", IF(AND(REGEXMATCH(G87, ""Yes""), REGEXMATCH(B87, ""No"")), ""Convinced"", IF(AND(REGEXMATCH(G87, ""No""), REGEXMATCH(B87, ""Yes"")), ""Will order the same"", ""Will order more"")))"),"Will order more")</f>
        <v>Will order more</v>
      </c>
    </row>
    <row r="88">
      <c r="A88" s="3">
        <v>44870.61430732639</v>
      </c>
      <c r="B88" s="2" t="s">
        <v>18</v>
      </c>
      <c r="C88" s="2">
        <v>2.0</v>
      </c>
      <c r="D88" s="2" t="s">
        <v>25</v>
      </c>
      <c r="E88" s="2" t="s">
        <v>15</v>
      </c>
      <c r="F88" s="2" t="s">
        <v>16</v>
      </c>
      <c r="G88" s="2" t="s">
        <v>17</v>
      </c>
      <c r="H88" s="4" t="str">
        <f>IFERROR(__xludf.DUMMYFUNCTION("IF(AND(G88 = ""No"", B88=""No""), ""Unconvinced"", IF(AND(REGEXMATCH(G88, ""Yes""), REGEXMATCH(B88, ""No"")), ""Convinced"", IF(AND(REGEXMATCH(G88, ""No""), REGEXMATCH(B88, ""Yes"")), ""Will order the same"", ""Will order more"")))"),"Will order more")</f>
        <v>Will order more</v>
      </c>
    </row>
    <row r="89">
      <c r="A89" s="3">
        <v>44870.61755335648</v>
      </c>
      <c r="B89" s="2" t="s">
        <v>13</v>
      </c>
      <c r="C89" s="2">
        <v>4.0</v>
      </c>
      <c r="D89" s="2" t="s">
        <v>15</v>
      </c>
      <c r="E89" s="2" t="s">
        <v>19</v>
      </c>
      <c r="F89" s="2" t="s">
        <v>16</v>
      </c>
      <c r="G89" s="2" t="s">
        <v>24</v>
      </c>
      <c r="H89" s="4" t="str">
        <f>IFERROR(__xludf.DUMMYFUNCTION("IF(AND(G89 = ""No"", B89=""No""), ""Unconvinced"", IF(AND(REGEXMATCH(G89, ""Yes""), REGEXMATCH(B89, ""No"")), ""Convinced"", IF(AND(REGEXMATCH(G89, ""No""), REGEXMATCH(B89, ""Yes"")), ""Will order the same"", ""Will order more"")))"),"Will order the same")</f>
        <v>Will order the same</v>
      </c>
    </row>
    <row r="90">
      <c r="A90" s="3">
        <v>44870.61815877315</v>
      </c>
      <c r="B90" s="2" t="s">
        <v>13</v>
      </c>
      <c r="C90" s="2">
        <v>1.0</v>
      </c>
      <c r="D90" s="2" t="s">
        <v>15</v>
      </c>
      <c r="E90" s="2" t="s">
        <v>19</v>
      </c>
      <c r="F90" s="2" t="s">
        <v>16</v>
      </c>
      <c r="G90" s="2" t="s">
        <v>17</v>
      </c>
      <c r="H90" s="4" t="str">
        <f>IFERROR(__xludf.DUMMYFUNCTION("IF(AND(G90 = ""No"", B90=""No""), ""Unconvinced"", IF(AND(REGEXMATCH(G90, ""Yes""), REGEXMATCH(B90, ""No"")), ""Convinced"", IF(AND(REGEXMATCH(G90, ""No""), REGEXMATCH(B90, ""Yes"")), ""Will order the same"", ""Will order more"")))"),"Will order more")</f>
        <v>Will order more</v>
      </c>
    </row>
    <row r="91">
      <c r="A91" s="3">
        <v>44870.61878711806</v>
      </c>
      <c r="B91" s="2" t="s">
        <v>18</v>
      </c>
      <c r="C91" s="2">
        <v>4.0</v>
      </c>
      <c r="D91" s="2" t="s">
        <v>21</v>
      </c>
      <c r="E91" s="2" t="s">
        <v>26</v>
      </c>
      <c r="F91" s="2" t="s">
        <v>16</v>
      </c>
      <c r="G91" s="2" t="s">
        <v>17</v>
      </c>
      <c r="H91" s="4" t="str">
        <f>IFERROR(__xludf.DUMMYFUNCTION("IF(AND(G91 = ""No"", B91=""No""), ""Unconvinced"", IF(AND(REGEXMATCH(G91, ""Yes""), REGEXMATCH(B91, ""No"")), ""Convinced"", IF(AND(REGEXMATCH(G91, ""No""), REGEXMATCH(B91, ""Yes"")), ""Will order the same"", ""Will order more"")))"),"Will order more")</f>
        <v>Will order more</v>
      </c>
    </row>
    <row r="92">
      <c r="A92" s="3">
        <v>44870.6192043287</v>
      </c>
      <c r="B92" s="2" t="s">
        <v>13</v>
      </c>
      <c r="C92" s="2">
        <v>3.0</v>
      </c>
      <c r="D92" s="2" t="s">
        <v>15</v>
      </c>
      <c r="E92" s="2" t="s">
        <v>19</v>
      </c>
      <c r="F92" s="2" t="s">
        <v>16</v>
      </c>
      <c r="G92" s="2" t="s">
        <v>17</v>
      </c>
      <c r="H92" s="4" t="str">
        <f>IFERROR(__xludf.DUMMYFUNCTION("IF(AND(G92 = ""No"", B92=""No""), ""Unconvinced"", IF(AND(REGEXMATCH(G92, ""Yes""), REGEXMATCH(B92, ""No"")), ""Convinced"", IF(AND(REGEXMATCH(G92, ""No""), REGEXMATCH(B92, ""Yes"")), ""Will order the same"", ""Will order more"")))"),"Will order more")</f>
        <v>Will order more</v>
      </c>
    </row>
    <row r="93">
      <c r="A93" s="3">
        <v>44870.619239155094</v>
      </c>
      <c r="B93" s="2" t="s">
        <v>13</v>
      </c>
      <c r="C93" s="2">
        <v>4.0</v>
      </c>
      <c r="D93" s="2" t="s">
        <v>14</v>
      </c>
      <c r="E93" s="2" t="s">
        <v>22</v>
      </c>
      <c r="F93" s="2" t="s">
        <v>16</v>
      </c>
      <c r="G93" s="2" t="s">
        <v>17</v>
      </c>
      <c r="H93" s="4" t="str">
        <f>IFERROR(__xludf.DUMMYFUNCTION("IF(AND(G93 = ""No"", B93=""No""), ""Unconvinced"", IF(AND(REGEXMATCH(G93, ""Yes""), REGEXMATCH(B93, ""No"")), ""Convinced"", IF(AND(REGEXMATCH(G93, ""No""), REGEXMATCH(B93, ""Yes"")), ""Will order the same"", ""Will order more"")))"),"Will order more")</f>
        <v>Will order more</v>
      </c>
    </row>
    <row r="94">
      <c r="A94" s="3">
        <v>44870.61961547454</v>
      </c>
      <c r="B94" s="2" t="s">
        <v>13</v>
      </c>
      <c r="C94" s="2">
        <v>5.0</v>
      </c>
      <c r="D94" s="2" t="s">
        <v>26</v>
      </c>
      <c r="E94" s="2" t="s">
        <v>15</v>
      </c>
      <c r="F94" s="2" t="s">
        <v>16</v>
      </c>
      <c r="G94" s="2" t="s">
        <v>17</v>
      </c>
      <c r="H94" s="4" t="str">
        <f>IFERROR(__xludf.DUMMYFUNCTION("IF(AND(G94 = ""No"", B94=""No""), ""Unconvinced"", IF(AND(REGEXMATCH(G94, ""Yes""), REGEXMATCH(B94, ""No"")), ""Convinced"", IF(AND(REGEXMATCH(G94, ""No""), REGEXMATCH(B94, ""Yes"")), ""Will order the same"", ""Will order more"")))"),"Will order more")</f>
        <v>Will order more</v>
      </c>
    </row>
    <row r="95">
      <c r="A95" s="3">
        <v>44870.621212094906</v>
      </c>
      <c r="B95" s="2" t="s">
        <v>13</v>
      </c>
      <c r="C95" s="2">
        <v>3.0</v>
      </c>
      <c r="D95" s="2" t="s">
        <v>15</v>
      </c>
      <c r="E95" s="2" t="s">
        <v>19</v>
      </c>
      <c r="F95" s="2" t="s">
        <v>16</v>
      </c>
      <c r="G95" s="2" t="s">
        <v>17</v>
      </c>
      <c r="H95" s="4" t="str">
        <f>IFERROR(__xludf.DUMMYFUNCTION("IF(AND(G95 = ""No"", B95=""No""), ""Unconvinced"", IF(AND(REGEXMATCH(G95, ""Yes""), REGEXMATCH(B95, ""No"")), ""Convinced"", IF(AND(REGEXMATCH(G95, ""No""), REGEXMATCH(B95, ""Yes"")), ""Will order the same"", ""Will order more"")))"),"Will order more")</f>
        <v>Will order more</v>
      </c>
    </row>
    <row r="96">
      <c r="A96" s="3">
        <v>44870.621908981484</v>
      </c>
      <c r="B96" s="2" t="s">
        <v>13</v>
      </c>
      <c r="C96" s="2">
        <v>1.0</v>
      </c>
      <c r="D96" s="2" t="s">
        <v>21</v>
      </c>
      <c r="E96" s="2" t="s">
        <v>14</v>
      </c>
      <c r="F96" s="2" t="s">
        <v>16</v>
      </c>
      <c r="G96" s="2" t="s">
        <v>24</v>
      </c>
      <c r="H96" s="4" t="str">
        <f>IFERROR(__xludf.DUMMYFUNCTION("IF(AND(G96 = ""No"", B96=""No""), ""Unconvinced"", IF(AND(REGEXMATCH(G96, ""Yes""), REGEXMATCH(B96, ""No"")), ""Convinced"", IF(AND(REGEXMATCH(G96, ""No""), REGEXMATCH(B96, ""Yes"")), ""Will order the same"", ""Will order more"")))"),"Will order the same")</f>
        <v>Will order the same</v>
      </c>
    </row>
    <row r="97">
      <c r="A97" s="3">
        <v>44870.62493760417</v>
      </c>
      <c r="B97" s="2" t="s">
        <v>13</v>
      </c>
      <c r="C97" s="2">
        <v>3.0</v>
      </c>
      <c r="D97" s="2" t="s">
        <v>21</v>
      </c>
      <c r="E97" s="2" t="s">
        <v>15</v>
      </c>
      <c r="F97" s="2" t="s">
        <v>16</v>
      </c>
      <c r="G97" s="2" t="s">
        <v>17</v>
      </c>
      <c r="H97" s="4" t="str">
        <f>IFERROR(__xludf.DUMMYFUNCTION("IF(AND(G97 = ""No"", B97=""No""), ""Unconvinced"", IF(AND(REGEXMATCH(G97, ""Yes""), REGEXMATCH(B97, ""No"")), ""Convinced"", IF(AND(REGEXMATCH(G97, ""No""), REGEXMATCH(B97, ""Yes"")), ""Will order the same"", ""Will order more"")))"),"Will order more")</f>
        <v>Will order more</v>
      </c>
    </row>
    <row r="98">
      <c r="A98" s="3">
        <v>44870.6259087963</v>
      </c>
      <c r="B98" s="2" t="s">
        <v>24</v>
      </c>
      <c r="D98" s="2" t="s">
        <v>22</v>
      </c>
      <c r="E98" s="2" t="s">
        <v>19</v>
      </c>
      <c r="F98" s="2" t="s">
        <v>16</v>
      </c>
      <c r="G98" s="2" t="s">
        <v>24</v>
      </c>
      <c r="H98" s="4" t="str">
        <f>IFERROR(__xludf.DUMMYFUNCTION("IF(AND(G98 = ""No"", B98=""No""), ""Unconvinced"", IF(AND(REGEXMATCH(G98, ""Yes""), REGEXMATCH(B98, ""No"")), ""Convinced"", IF(AND(REGEXMATCH(G98, ""No""), REGEXMATCH(B98, ""Yes"")), ""Will order the same"", ""Will order more"")))"),"Unconvinced")</f>
        <v>Unconvinced</v>
      </c>
    </row>
    <row r="99">
      <c r="A99" s="3">
        <v>44870.63107768519</v>
      </c>
      <c r="B99" s="2" t="s">
        <v>24</v>
      </c>
      <c r="C99" s="2">
        <v>1.0</v>
      </c>
      <c r="D99" s="2" t="s">
        <v>26</v>
      </c>
      <c r="E99" s="2" t="s">
        <v>19</v>
      </c>
      <c r="F99" s="2" t="s">
        <v>16</v>
      </c>
      <c r="G99" s="2" t="s">
        <v>24</v>
      </c>
      <c r="H99" s="4" t="str">
        <f>IFERROR(__xludf.DUMMYFUNCTION("IF(AND(G99 = ""No"", B99=""No""), ""Unconvinced"", IF(AND(REGEXMATCH(G99, ""Yes""), REGEXMATCH(B99, ""No"")), ""Convinced"", IF(AND(REGEXMATCH(G99, ""No""), REGEXMATCH(B99, ""Yes"")), ""Will order the same"", ""Will order more"")))"),"Unconvinced")</f>
        <v>Unconvinced</v>
      </c>
    </row>
    <row r="100">
      <c r="A100" s="3">
        <v>44870.63343282408</v>
      </c>
      <c r="B100" s="2" t="s">
        <v>24</v>
      </c>
      <c r="D100" s="2" t="s">
        <v>21</v>
      </c>
      <c r="E100" s="2" t="s">
        <v>14</v>
      </c>
      <c r="F100" s="2" t="s">
        <v>16</v>
      </c>
      <c r="G100" s="2" t="s">
        <v>24</v>
      </c>
      <c r="H100" s="4" t="str">
        <f>IFERROR(__xludf.DUMMYFUNCTION("IF(AND(G100 = ""No"", B100=""No""), ""Unconvinced"", IF(AND(REGEXMATCH(G100, ""Yes""), REGEXMATCH(B100, ""No"")), ""Convinced"", IF(AND(REGEXMATCH(G100, ""No""), REGEXMATCH(B100, ""Yes"")), ""Will order the same"", ""Will order more"")))"),"Unconvinced")</f>
        <v>Unconvinced</v>
      </c>
    </row>
    <row r="101">
      <c r="A101" s="3">
        <v>44870.63871614583</v>
      </c>
      <c r="B101" s="2" t="s">
        <v>28</v>
      </c>
      <c r="C101" s="2">
        <v>3.0</v>
      </c>
      <c r="D101" s="2" t="s">
        <v>26</v>
      </c>
      <c r="E101" s="2" t="s">
        <v>19</v>
      </c>
      <c r="F101" s="2" t="s">
        <v>16</v>
      </c>
      <c r="G101" s="2" t="s">
        <v>17</v>
      </c>
      <c r="H101" s="4" t="str">
        <f>IFERROR(__xludf.DUMMYFUNCTION("IF(AND(G101 = ""No"", B101=""No""), ""Unconvinced"", IF(AND(REGEXMATCH(G101, ""Yes""), REGEXMATCH(B101, ""No"")), ""Convinced"", IF(AND(REGEXMATCH(G101, ""No""), REGEXMATCH(B101, ""Yes"")), ""Will order the same"", ""Will order more"")))"),"Will order more")</f>
        <v>Will order more</v>
      </c>
    </row>
    <row r="102">
      <c r="A102" s="3">
        <v>44870.643534965275</v>
      </c>
      <c r="B102" s="2" t="s">
        <v>13</v>
      </c>
      <c r="C102" s="2">
        <v>3.0</v>
      </c>
      <c r="D102" s="2" t="s">
        <v>21</v>
      </c>
      <c r="E102" s="2" t="s">
        <v>15</v>
      </c>
      <c r="F102" s="2" t="s">
        <v>16</v>
      </c>
      <c r="G102" s="2" t="s">
        <v>17</v>
      </c>
      <c r="H102" s="4" t="str">
        <f>IFERROR(__xludf.DUMMYFUNCTION("IF(AND(G102 = ""No"", B102=""No""), ""Unconvinced"", IF(AND(REGEXMATCH(G102, ""Yes""), REGEXMATCH(B102, ""No"")), ""Convinced"", IF(AND(REGEXMATCH(G102, ""No""), REGEXMATCH(B102, ""Yes"")), ""Will order the same"", ""Will order more"")))"),"Will order more")</f>
        <v>Will order more</v>
      </c>
    </row>
    <row r="103">
      <c r="A103" s="3">
        <v>44870.644516782406</v>
      </c>
      <c r="B103" s="2" t="s">
        <v>13</v>
      </c>
      <c r="C103" s="2">
        <v>3.0</v>
      </c>
      <c r="D103" s="2" t="s">
        <v>22</v>
      </c>
      <c r="E103" s="2" t="s">
        <v>19</v>
      </c>
      <c r="F103" s="2" t="s">
        <v>16</v>
      </c>
      <c r="G103" s="2" t="s">
        <v>17</v>
      </c>
      <c r="H103" s="4" t="str">
        <f>IFERROR(__xludf.DUMMYFUNCTION("IF(AND(G103 = ""No"", B103=""No""), ""Unconvinced"", IF(AND(REGEXMATCH(G103, ""Yes""), REGEXMATCH(B103, ""No"")), ""Convinced"", IF(AND(REGEXMATCH(G103, ""No""), REGEXMATCH(B103, ""Yes"")), ""Will order the same"", ""Will order more"")))"),"Will order more")</f>
        <v>Will order more</v>
      </c>
    </row>
    <row r="104">
      <c r="A104" s="3">
        <v>44870.647530902774</v>
      </c>
      <c r="B104" s="2" t="s">
        <v>18</v>
      </c>
      <c r="C104" s="2">
        <v>2.0</v>
      </c>
      <c r="D104" s="2" t="s">
        <v>19</v>
      </c>
      <c r="E104" s="2" t="s">
        <v>19</v>
      </c>
      <c r="F104" s="2" t="s">
        <v>16</v>
      </c>
      <c r="G104" s="2" t="s">
        <v>24</v>
      </c>
      <c r="H104" s="4" t="str">
        <f>IFERROR(__xludf.DUMMYFUNCTION("IF(AND(G104 = ""No"", B104=""No""), ""Unconvinced"", IF(AND(REGEXMATCH(G104, ""Yes""), REGEXMATCH(B104, ""No"")), ""Convinced"", IF(AND(REGEXMATCH(G104, ""No""), REGEXMATCH(B104, ""Yes"")), ""Will order the same"", ""Will order more"")))"),"Will order the same")</f>
        <v>Will order the same</v>
      </c>
    </row>
    <row r="105">
      <c r="A105" s="3">
        <v>44870.65012554398</v>
      </c>
      <c r="B105" s="2" t="s">
        <v>24</v>
      </c>
      <c r="D105" s="2" t="s">
        <v>14</v>
      </c>
      <c r="E105" s="2" t="s">
        <v>15</v>
      </c>
      <c r="F105" s="2" t="s">
        <v>16</v>
      </c>
      <c r="G105" s="2" t="s">
        <v>24</v>
      </c>
      <c r="H105" s="4" t="str">
        <f>IFERROR(__xludf.DUMMYFUNCTION("IF(AND(G105 = ""No"", B105=""No""), ""Unconvinced"", IF(AND(REGEXMATCH(G105, ""Yes""), REGEXMATCH(B105, ""No"")), ""Convinced"", IF(AND(REGEXMATCH(G105, ""No""), REGEXMATCH(B105, ""Yes"")), ""Will order the same"", ""Will order more"")))"),"Unconvinced")</f>
        <v>Unconvinced</v>
      </c>
    </row>
    <row r="114">
      <c r="H114" s="4" t="str">
        <f t="shared" ref="H114:H149" si="1">IF(AND(G114 = "No", B114="No"), "Unconvinced", "")</f>
        <v/>
      </c>
    </row>
    <row r="115">
      <c r="H115" s="4" t="str">
        <f t="shared" si="1"/>
        <v/>
      </c>
    </row>
    <row r="116">
      <c r="H116" s="4" t="str">
        <f t="shared" si="1"/>
        <v/>
      </c>
    </row>
    <row r="117">
      <c r="H117" s="4" t="str">
        <f t="shared" si="1"/>
        <v/>
      </c>
    </row>
    <row r="118">
      <c r="H118" s="4" t="str">
        <f t="shared" si="1"/>
        <v/>
      </c>
    </row>
    <row r="119">
      <c r="H119" s="4" t="str">
        <f t="shared" si="1"/>
        <v/>
      </c>
    </row>
    <row r="120">
      <c r="H120" s="4" t="str">
        <f t="shared" si="1"/>
        <v/>
      </c>
    </row>
    <row r="121">
      <c r="H121" s="4" t="str">
        <f t="shared" si="1"/>
        <v/>
      </c>
    </row>
    <row r="122">
      <c r="H122" s="4" t="str">
        <f t="shared" si="1"/>
        <v/>
      </c>
    </row>
    <row r="123">
      <c r="H123" s="4" t="str">
        <f t="shared" si="1"/>
        <v/>
      </c>
    </row>
    <row r="124">
      <c r="H124" s="4" t="str">
        <f t="shared" si="1"/>
        <v/>
      </c>
    </row>
    <row r="125">
      <c r="H125" s="4" t="str">
        <f t="shared" si="1"/>
        <v/>
      </c>
    </row>
    <row r="126">
      <c r="H126" s="4" t="str">
        <f t="shared" si="1"/>
        <v/>
      </c>
    </row>
    <row r="127">
      <c r="H127" s="4" t="str">
        <f t="shared" si="1"/>
        <v/>
      </c>
    </row>
    <row r="128">
      <c r="H128" s="4" t="str">
        <f t="shared" si="1"/>
        <v/>
      </c>
    </row>
    <row r="129">
      <c r="H129" s="4" t="str">
        <f t="shared" si="1"/>
        <v/>
      </c>
    </row>
    <row r="130">
      <c r="H130" s="4" t="str">
        <f t="shared" si="1"/>
        <v/>
      </c>
    </row>
    <row r="131">
      <c r="H131" s="4" t="str">
        <f t="shared" si="1"/>
        <v/>
      </c>
    </row>
    <row r="132">
      <c r="H132" s="4" t="str">
        <f t="shared" si="1"/>
        <v/>
      </c>
    </row>
    <row r="133">
      <c r="H133" s="4" t="str">
        <f t="shared" si="1"/>
        <v/>
      </c>
    </row>
    <row r="134">
      <c r="H134" s="4" t="str">
        <f t="shared" si="1"/>
        <v/>
      </c>
    </row>
    <row r="135">
      <c r="H135" s="4" t="str">
        <f t="shared" si="1"/>
        <v/>
      </c>
    </row>
    <row r="136">
      <c r="H136" s="4" t="str">
        <f t="shared" si="1"/>
        <v/>
      </c>
    </row>
    <row r="137">
      <c r="H137" s="4" t="str">
        <f t="shared" si="1"/>
        <v/>
      </c>
    </row>
    <row r="138">
      <c r="H138" s="4" t="str">
        <f t="shared" si="1"/>
        <v/>
      </c>
    </row>
    <row r="139">
      <c r="H139" s="4" t="str">
        <f t="shared" si="1"/>
        <v/>
      </c>
    </row>
    <row r="140">
      <c r="H140" s="4" t="str">
        <f t="shared" si="1"/>
        <v/>
      </c>
    </row>
    <row r="141">
      <c r="H141" s="4" t="str">
        <f t="shared" si="1"/>
        <v/>
      </c>
    </row>
    <row r="142">
      <c r="H142" s="4" t="str">
        <f t="shared" si="1"/>
        <v/>
      </c>
    </row>
    <row r="143">
      <c r="H143" s="4" t="str">
        <f t="shared" si="1"/>
        <v/>
      </c>
    </row>
    <row r="144">
      <c r="H144" s="4" t="str">
        <f t="shared" si="1"/>
        <v/>
      </c>
    </row>
    <row r="145">
      <c r="H145" s="4" t="str">
        <f t="shared" si="1"/>
        <v/>
      </c>
    </row>
    <row r="146">
      <c r="H146" s="4" t="str">
        <f t="shared" si="1"/>
        <v/>
      </c>
    </row>
    <row r="147">
      <c r="H147" s="4" t="str">
        <f t="shared" si="1"/>
        <v/>
      </c>
    </row>
    <row r="148">
      <c r="H148" s="4" t="str">
        <f t="shared" si="1"/>
        <v/>
      </c>
    </row>
    <row r="149">
      <c r="H149" s="4" t="str">
        <f t="shared" si="1"/>
        <v/>
      </c>
    </row>
  </sheetData>
  <conditionalFormatting sqref="H2:H113">
    <cfRule type="expression" dxfId="0" priority="1">
      <formula>AND(G2 = "No", B2="No")</formula>
    </cfRule>
  </conditionalFormatting>
  <conditionalFormatting sqref="H2:H113">
    <cfRule type="expression" dxfId="1" priority="2">
      <formula>AND(REGEXMATCH(G2, "Yes"), REGEXMATCH(B2, "No"))</formula>
    </cfRule>
  </conditionalFormatting>
  <conditionalFormatting sqref="H2:H113">
    <cfRule type="containsText" dxfId="2" priority="3" operator="containsText" text="Will order more">
      <formula>NOT(ISERROR(SEARCH(("Will order more"),(H2))))</formula>
    </cfRule>
  </conditionalFormatting>
  <conditionalFormatting sqref="H2:H105">
    <cfRule type="containsText" dxfId="3" priority="4" operator="containsText" text="Will order the same">
      <formula>NOT(ISERROR(SEARCH(("Will order the same"),(H2))))</formula>
    </cfRule>
  </conditionalFormatting>
  <drawing r:id="rId1"/>
</worksheet>
</file>