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-youbin/Desktop/StockDream/crypto_data/"/>
    </mc:Choice>
  </mc:AlternateContent>
  <xr:revisionPtr revIDLastSave="0" documentId="13_ncr:1_{7F700AD3-9E27-7D4C-89E7-D4A54F472AF0}" xr6:coauthVersionLast="47" xr6:coauthVersionMax="47" xr10:uidLastSave="{00000000-0000-0000-0000-000000000000}"/>
  <bookViews>
    <workbookView xWindow="67200" yWindow="500" windowWidth="33600" windowHeight="20500" xr2:uid="{808B5C0F-1D36-4241-9BF5-0CA831AE37D7}"/>
  </bookViews>
  <sheets>
    <sheet name="코인모음" sheetId="1" r:id="rId1"/>
    <sheet name="Sheet1" sheetId="3" r:id="rId2"/>
    <sheet name="해야할 리스트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3" l="1"/>
  <c r="B21" i="3"/>
  <c r="B20" i="3"/>
  <c r="B19" i="3"/>
  <c r="B18" i="3"/>
  <c r="B17" i="3"/>
  <c r="L17" i="3"/>
  <c r="M17" i="3"/>
  <c r="L18" i="3"/>
  <c r="M18" i="3"/>
  <c r="L19" i="3"/>
  <c r="M19" i="3"/>
  <c r="L20" i="3"/>
  <c r="M20" i="3"/>
  <c r="L21" i="3"/>
  <c r="M21" i="3"/>
  <c r="L22" i="3"/>
  <c r="M22" i="3"/>
  <c r="L23" i="3"/>
  <c r="M23" i="3"/>
  <c r="L24" i="3"/>
  <c r="M24" i="3"/>
  <c r="L25" i="3"/>
  <c r="M25" i="3"/>
  <c r="L26" i="3"/>
  <c r="M26" i="3"/>
  <c r="L27" i="3"/>
  <c r="M27" i="3"/>
  <c r="L28" i="3"/>
  <c r="M28" i="3"/>
  <c r="L29" i="3"/>
  <c r="M29" i="3"/>
  <c r="L30" i="3"/>
  <c r="M30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4" i="3"/>
  <c r="L4" i="3"/>
  <c r="M3" i="3"/>
  <c r="L3" i="3"/>
  <c r="I16" i="3"/>
  <c r="J16" i="3"/>
  <c r="I14" i="3"/>
  <c r="J14" i="3"/>
  <c r="I15" i="3"/>
  <c r="J15" i="3"/>
  <c r="J13" i="3"/>
  <c r="I13" i="3"/>
  <c r="J12" i="3"/>
  <c r="I12" i="3"/>
  <c r="J11" i="3"/>
  <c r="I11" i="3"/>
  <c r="J10" i="3"/>
  <c r="I10" i="3"/>
  <c r="J9" i="3"/>
  <c r="I9" i="3"/>
  <c r="J8" i="3"/>
  <c r="I8" i="3"/>
  <c r="J7" i="3"/>
  <c r="I7" i="3"/>
  <c r="J6" i="3"/>
  <c r="I6" i="3"/>
  <c r="J5" i="3"/>
  <c r="I5" i="3"/>
  <c r="J4" i="3"/>
  <c r="I4" i="3"/>
  <c r="J3" i="3"/>
  <c r="I3" i="3"/>
  <c r="F8" i="3"/>
  <c r="G8" i="3"/>
  <c r="F9" i="3"/>
  <c r="G9" i="3"/>
  <c r="F10" i="3"/>
  <c r="G10" i="3"/>
  <c r="F11" i="3"/>
  <c r="G11" i="3"/>
  <c r="F12" i="3"/>
  <c r="G12" i="3"/>
  <c r="F13" i="3"/>
  <c r="G13" i="3"/>
  <c r="G7" i="3"/>
  <c r="F7" i="3"/>
  <c r="G6" i="3"/>
  <c r="F6" i="3"/>
  <c r="G5" i="3"/>
  <c r="F5" i="3"/>
  <c r="G4" i="3"/>
  <c r="F4" i="3"/>
  <c r="G3" i="3"/>
  <c r="F3" i="3"/>
  <c r="C4" i="3"/>
  <c r="C5" i="3"/>
  <c r="C6" i="3"/>
  <c r="C7" i="3"/>
  <c r="C3" i="3"/>
  <c r="D4" i="3"/>
  <c r="D5" i="3"/>
  <c r="D6" i="3"/>
  <c r="D7" i="3"/>
  <c r="D3" i="3"/>
  <c r="A22" i="1"/>
  <c r="A23" i="1" s="1"/>
  <c r="A24" i="1" s="1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K18" i="1"/>
  <c r="K19" i="1"/>
  <c r="K20" i="1"/>
  <c r="K21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G11" i="1"/>
  <c r="G12" i="1"/>
  <c r="G13" i="1"/>
  <c r="G14" i="1"/>
  <c r="G15" i="1"/>
  <c r="G16" i="1"/>
  <c r="G17" i="1"/>
  <c r="G10" i="1"/>
  <c r="G9" i="1"/>
  <c r="G8" i="1"/>
  <c r="G7" i="1"/>
  <c r="G6" i="1"/>
  <c r="G5" i="1"/>
  <c r="G4" i="1"/>
  <c r="C5" i="1"/>
  <c r="C6" i="1"/>
  <c r="C7" i="1"/>
  <c r="C8" i="1"/>
  <c r="C9" i="1"/>
  <c r="C10" i="1"/>
  <c r="C4" i="1"/>
  <c r="Z52" i="1"/>
  <c r="O5" i="1"/>
  <c r="O6" i="1"/>
  <c r="O7" i="1"/>
  <c r="O8" i="1"/>
  <c r="O9" i="1"/>
  <c r="O10" i="1"/>
  <c r="O11" i="1"/>
  <c r="O12" i="1"/>
  <c r="O13" i="1"/>
  <c r="O14" i="1"/>
  <c r="O15" i="1"/>
  <c r="O4" i="1"/>
  <c r="Z55" i="1"/>
  <c r="Z54" i="1"/>
  <c r="Z53" i="1"/>
  <c r="X18" i="1"/>
  <c r="W18" i="1" s="1"/>
  <c r="X17" i="1"/>
  <c r="W17" i="1" s="1"/>
  <c r="X16" i="1"/>
  <c r="W16" i="1" s="1"/>
  <c r="X15" i="1"/>
  <c r="W15" i="1" s="1"/>
  <c r="X14" i="1"/>
  <c r="W14" i="1" s="1"/>
  <c r="X13" i="1"/>
  <c r="W13" i="1" s="1"/>
  <c r="X10" i="1"/>
  <c r="W10" i="1" s="1"/>
  <c r="X8" i="1"/>
  <c r="W8" i="1" s="1"/>
  <c r="X7" i="1"/>
  <c r="W7" i="1" s="1"/>
  <c r="X6" i="1"/>
  <c r="W6" i="1" s="1"/>
  <c r="X5" i="1"/>
  <c r="W5" i="1" s="1"/>
  <c r="X4" i="1"/>
  <c r="W4" i="1" s="1"/>
  <c r="X9" i="1"/>
  <c r="W9" i="1" s="1"/>
  <c r="X11" i="1"/>
  <c r="W11" i="1" s="1"/>
  <c r="X12" i="1"/>
  <c r="W12" i="1" s="1"/>
  <c r="T15" i="1"/>
  <c r="S15" i="1" s="1"/>
  <c r="T13" i="1"/>
  <c r="S13" i="1" s="1"/>
  <c r="T11" i="1"/>
  <c r="S11" i="1" s="1"/>
  <c r="T10" i="1"/>
  <c r="S10" i="1" s="1"/>
  <c r="T9" i="1"/>
  <c r="S9" i="1" s="1"/>
  <c r="T8" i="1"/>
  <c r="S8" i="1" s="1"/>
  <c r="T7" i="1"/>
  <c r="S7" i="1" s="1"/>
  <c r="T5" i="1"/>
  <c r="S5" i="1" s="1"/>
  <c r="T6" i="1"/>
  <c r="S6" i="1" s="1"/>
  <c r="T12" i="1"/>
  <c r="S12" i="1" s="1"/>
  <c r="T14" i="1"/>
  <c r="S14" i="1" s="1"/>
  <c r="T4" i="1"/>
  <c r="S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E10" i="1"/>
  <c r="E9" i="1"/>
  <c r="E8" i="1"/>
  <c r="E7" i="1"/>
  <c r="E5" i="1"/>
  <c r="E6" i="1"/>
  <c r="E4" i="1"/>
</calcChain>
</file>

<file path=xl/sharedStrings.xml><?xml version="1.0" encoding="utf-8"?>
<sst xmlns="http://schemas.openxmlformats.org/spreadsheetml/2006/main" count="440" uniqueCount="376">
  <si>
    <t>binance</t>
    <phoneticPr fontId="2" type="noConversion"/>
  </si>
  <si>
    <t>upbit/bithumb</t>
    <phoneticPr fontId="2" type="noConversion"/>
  </si>
  <si>
    <t>BTCUSDT</t>
    <phoneticPr fontId="2" type="noConversion"/>
  </si>
  <si>
    <t>ETHUSDT</t>
    <phoneticPr fontId="2" type="noConversion"/>
  </si>
  <si>
    <t>XRPUSDT</t>
    <phoneticPr fontId="2" type="noConversion"/>
  </si>
  <si>
    <t>DOGEUSDT</t>
    <phoneticPr fontId="2" type="noConversion"/>
  </si>
  <si>
    <t>SOLUSDT</t>
    <phoneticPr fontId="2" type="noConversion"/>
  </si>
  <si>
    <t>ADAUSDT</t>
    <phoneticPr fontId="2" type="noConversion"/>
  </si>
  <si>
    <t>TRXUSDT</t>
    <phoneticPr fontId="2" type="noConversion"/>
  </si>
  <si>
    <t>비트코인</t>
    <phoneticPr fontId="2" type="noConversion"/>
  </si>
  <si>
    <t>이더리움</t>
    <phoneticPr fontId="2" type="noConversion"/>
  </si>
  <si>
    <t>리플</t>
    <phoneticPr fontId="2" type="noConversion"/>
  </si>
  <si>
    <t>도지</t>
    <phoneticPr fontId="2" type="noConversion"/>
  </si>
  <si>
    <t>솔라나</t>
    <phoneticPr fontId="2" type="noConversion"/>
  </si>
  <si>
    <t>에이다</t>
    <phoneticPr fontId="2" type="noConversion"/>
  </si>
  <si>
    <t>트론</t>
    <phoneticPr fontId="2" type="noConversion"/>
  </si>
  <si>
    <t>이름</t>
    <phoneticPr fontId="2" type="noConversion"/>
  </si>
  <si>
    <t>체인링크</t>
  </si>
  <si>
    <t>스텔라루멘</t>
  </si>
  <si>
    <t>시바이누</t>
  </si>
  <si>
    <t>헤데라</t>
  </si>
  <si>
    <t>비트코인캐시</t>
  </si>
  <si>
    <t>니어프로토콜</t>
  </si>
  <si>
    <t>앱토스</t>
  </si>
  <si>
    <t>에이브</t>
  </si>
  <si>
    <t>이더리움클래식</t>
  </si>
  <si>
    <t>수이</t>
  </si>
  <si>
    <t>폴카닷</t>
  </si>
  <si>
    <t>비체인</t>
  </si>
  <si>
    <t>알고랜드</t>
  </si>
  <si>
    <t>아비트럼</t>
  </si>
  <si>
    <t>코스모스</t>
  </si>
  <si>
    <t>스택스</t>
  </si>
  <si>
    <t>쎄타토큰</t>
  </si>
  <si>
    <t>이뮤터블엑스</t>
  </si>
  <si>
    <t>더그래프</t>
  </si>
  <si>
    <t>세이</t>
  </si>
  <si>
    <t>샌드박스</t>
  </si>
  <si>
    <t>이오스</t>
  </si>
  <si>
    <t>테조스</t>
  </si>
  <si>
    <t>아이오타</t>
  </si>
  <si>
    <t>플로우</t>
  </si>
  <si>
    <t>이더리움네임서비스</t>
  </si>
  <si>
    <t>네오</t>
  </si>
  <si>
    <t>디센트럴랜드</t>
  </si>
  <si>
    <t>엑시인피니티</t>
  </si>
  <si>
    <t>칠리즈</t>
  </si>
  <si>
    <t>이캐시</t>
  </si>
  <si>
    <t>미나</t>
  </si>
  <si>
    <t>ATOMUSDT</t>
  </si>
  <si>
    <t>KRW-ATOM</t>
  </si>
  <si>
    <t>STXUSDT</t>
  </si>
  <si>
    <t>KRW-STX</t>
  </si>
  <si>
    <t>THETAUSDT</t>
  </si>
  <si>
    <t>KRW-THETA</t>
  </si>
  <si>
    <t>IMXUSDT</t>
  </si>
  <si>
    <t>KRW-IMX</t>
  </si>
  <si>
    <t>GRTUSDT</t>
  </si>
  <si>
    <t>KRW-GRT</t>
  </si>
  <si>
    <t>SEIUSDT</t>
  </si>
  <si>
    <t>KRW-SEI</t>
  </si>
  <si>
    <t>SANDUSDT</t>
  </si>
  <si>
    <t>KRW-SAND</t>
  </si>
  <si>
    <t>EOSUSDT</t>
  </si>
  <si>
    <t>KRW-EOS</t>
  </si>
  <si>
    <t>XTZUSDT</t>
  </si>
  <si>
    <t>KRW-XTZ</t>
  </si>
  <si>
    <t>IOTAUSDT</t>
  </si>
  <si>
    <t>KRW-IOTA</t>
  </si>
  <si>
    <t>FLOWUSDT</t>
  </si>
  <si>
    <t>KRW-FLOW</t>
  </si>
  <si>
    <t>ENSUSDT</t>
  </si>
  <si>
    <t>KRW-ENS</t>
  </si>
  <si>
    <t>NEOUSDT</t>
  </si>
  <si>
    <t>KRW-NEO</t>
  </si>
  <si>
    <t>MANAUSDT</t>
  </si>
  <si>
    <t>KRW-MANA</t>
  </si>
  <si>
    <t>AXSUSDT</t>
  </si>
  <si>
    <t>KRW-AXS</t>
  </si>
  <si>
    <t>CHZUSDT</t>
  </si>
  <si>
    <t>KRW-CHZ</t>
  </si>
  <si>
    <t>XECUSDT</t>
  </si>
  <si>
    <t>KRW-XEC</t>
  </si>
  <si>
    <t>MINAUSDT</t>
  </si>
  <si>
    <t>KRW-MINA</t>
  </si>
  <si>
    <t>LINKUSDT</t>
  </si>
  <si>
    <t>KRW-LINK</t>
  </si>
  <si>
    <t>SUIUSDT</t>
  </si>
  <si>
    <t>KRW-SUI</t>
  </si>
  <si>
    <t>XLMUSDT</t>
  </si>
  <si>
    <t>KRW-XLM</t>
  </si>
  <si>
    <t>SHIBUSDT</t>
  </si>
  <si>
    <t>KRW-SHIB</t>
  </si>
  <si>
    <t>HBARUSDT</t>
  </si>
  <si>
    <t>KRW-HBAR</t>
  </si>
  <si>
    <t>DOTUSDT</t>
  </si>
  <si>
    <t>KRW-DOT</t>
  </si>
  <si>
    <t>BCHUSDT</t>
  </si>
  <si>
    <t>KRW-BCH</t>
  </si>
  <si>
    <t>NEARUSDT</t>
  </si>
  <si>
    <t>KRW-NEAR</t>
  </si>
  <si>
    <t>APTUSDT</t>
  </si>
  <si>
    <t>KRW-APT</t>
  </si>
  <si>
    <t>AAVEUSDT</t>
  </si>
  <si>
    <t>KRW-AAVE</t>
  </si>
  <si>
    <t>VETUSDT</t>
  </si>
  <si>
    <t>KRW-VET</t>
  </si>
  <si>
    <t>ETCUSDT</t>
  </si>
  <si>
    <t>KRW-ETC</t>
  </si>
  <si>
    <t>ALGOUSDT</t>
  </si>
  <si>
    <t>KRW-ALGO</t>
  </si>
  <si>
    <t>ARBUSDT</t>
  </si>
  <si>
    <t>KRW-ARB</t>
  </si>
  <si>
    <t>GRTUSDT,SEIUSDT,SANDUSDT,EOSUSDT</t>
  </si>
  <si>
    <t>XTZUSDT,IOTAUSDT,FLOWUSDT,ENSUSDT</t>
  </si>
  <si>
    <t>카바</t>
    <phoneticPr fontId="2" type="noConversion"/>
  </si>
  <si>
    <t>1인치네트워크</t>
    <phoneticPr fontId="2" type="noConversion"/>
  </si>
  <si>
    <t>레이어제로</t>
    <phoneticPr fontId="2" type="noConversion"/>
  </si>
  <si>
    <t>블러</t>
    <phoneticPr fontId="2" type="noConversion"/>
  </si>
  <si>
    <t>쎄타퓨엘</t>
    <phoneticPr fontId="2" type="noConversion"/>
  </si>
  <si>
    <t>아스타</t>
    <phoneticPr fontId="2" type="noConversion"/>
  </si>
  <si>
    <t>질리카</t>
    <phoneticPr fontId="2" type="noConversion"/>
  </si>
  <si>
    <t>제로엑스</t>
    <phoneticPr fontId="2" type="noConversion"/>
  </si>
  <si>
    <t>저스트</t>
    <phoneticPr fontId="2" type="noConversion"/>
  </si>
  <si>
    <t>골렘</t>
    <phoneticPr fontId="2" type="noConversion"/>
  </si>
  <si>
    <t>스페이스아이디</t>
    <phoneticPr fontId="2" type="noConversion"/>
  </si>
  <si>
    <t>베이직어텐션토큰</t>
    <phoneticPr fontId="2" type="noConversion"/>
  </si>
  <si>
    <t>KRW-KAVA</t>
    <phoneticPr fontId="2" type="noConversion"/>
  </si>
  <si>
    <t>KRW-1INCH</t>
    <phoneticPr fontId="2" type="noConversion"/>
  </si>
  <si>
    <t>KRW-ZRO</t>
    <phoneticPr fontId="2" type="noConversion"/>
  </si>
  <si>
    <t>KRW-BLUR</t>
    <phoneticPr fontId="2" type="noConversion"/>
  </si>
  <si>
    <t>KRW-TFUEL</t>
    <phoneticPr fontId="2" type="noConversion"/>
  </si>
  <si>
    <t>KRW-ASTR</t>
    <phoneticPr fontId="2" type="noConversion"/>
  </si>
  <si>
    <t>KRW-ZIL</t>
    <phoneticPr fontId="2" type="noConversion"/>
  </si>
  <si>
    <t>KRW-JST</t>
    <phoneticPr fontId="2" type="noConversion"/>
  </si>
  <si>
    <t>KRW-GLM</t>
    <phoneticPr fontId="2" type="noConversion"/>
  </si>
  <si>
    <t>KRW-ID</t>
    <phoneticPr fontId="2" type="noConversion"/>
  </si>
  <si>
    <t>KRW-BAT</t>
    <phoneticPr fontId="2" type="noConversion"/>
  </si>
  <si>
    <t>KAVAUSDT</t>
  </si>
  <si>
    <t>1INCHUSDT</t>
  </si>
  <si>
    <t>ZROUSDT</t>
  </si>
  <si>
    <t>BLURUSDT</t>
  </si>
  <si>
    <t>TFUELUSDT</t>
  </si>
  <si>
    <t>ASTRUSDT</t>
  </si>
  <si>
    <t>ZILUSDT</t>
  </si>
  <si>
    <t>JSTUSDT</t>
  </si>
  <si>
    <t>GLMUSDT</t>
  </si>
  <si>
    <t>IDUSDT</t>
  </si>
  <si>
    <t>BATUSDT</t>
  </si>
  <si>
    <t>KRW-ZRX</t>
    <phoneticPr fontId="2" type="noConversion"/>
  </si>
  <si>
    <t>ZRXUSDT</t>
    <phoneticPr fontId="2" type="noConversion"/>
  </si>
  <si>
    <t>셀로</t>
    <phoneticPr fontId="2" type="noConversion"/>
  </si>
  <si>
    <t>KRW-CELO</t>
    <phoneticPr fontId="2" type="noConversion"/>
  </si>
  <si>
    <t>앵커</t>
    <phoneticPr fontId="2" type="noConversion"/>
  </si>
  <si>
    <t>KRW-ANKR</t>
    <phoneticPr fontId="2" type="noConversion"/>
  </si>
  <si>
    <t>퀀텀</t>
    <phoneticPr fontId="2" type="noConversion"/>
  </si>
  <si>
    <t>KRW-QTUM</t>
    <phoneticPr fontId="2" type="noConversion"/>
  </si>
  <si>
    <t>KRW-SC</t>
    <phoneticPr fontId="2" type="noConversion"/>
  </si>
  <si>
    <t>시아코인</t>
    <phoneticPr fontId="2" type="noConversion"/>
  </si>
  <si>
    <t>가스</t>
    <phoneticPr fontId="2" type="noConversion"/>
  </si>
  <si>
    <t>KRW-GAS</t>
    <phoneticPr fontId="2" type="noConversion"/>
  </si>
  <si>
    <t>스태픈</t>
    <phoneticPr fontId="2" type="noConversion"/>
  </si>
  <si>
    <t>KRW-GMT</t>
    <phoneticPr fontId="2" type="noConversion"/>
  </si>
  <si>
    <t>엘프</t>
    <phoneticPr fontId="2" type="noConversion"/>
  </si>
  <si>
    <t>KRW-ELF</t>
    <phoneticPr fontId="2" type="noConversion"/>
  </si>
  <si>
    <t>쓰레스홀드</t>
    <phoneticPr fontId="2" type="noConversion"/>
  </si>
  <si>
    <t>KRW-T</t>
    <phoneticPr fontId="2" type="noConversion"/>
  </si>
  <si>
    <t>마스크네트워크</t>
    <phoneticPr fontId="2" type="noConversion"/>
  </si>
  <si>
    <t>KRW-MASK</t>
    <phoneticPr fontId="2" type="noConversion"/>
  </si>
  <si>
    <t>폴리메쉬</t>
    <phoneticPr fontId="2" type="noConversion"/>
  </si>
  <si>
    <t>KRW-POLYX</t>
    <phoneticPr fontId="2" type="noConversion"/>
  </si>
  <si>
    <t>하이브</t>
    <phoneticPr fontId="2" type="noConversion"/>
  </si>
  <si>
    <t>KRW-HIVE</t>
    <phoneticPr fontId="2" type="noConversion"/>
  </si>
  <si>
    <t>온돌로지</t>
    <phoneticPr fontId="2" type="noConversion"/>
  </si>
  <si>
    <t>KRW-ONT</t>
    <phoneticPr fontId="2" type="noConversion"/>
  </si>
  <si>
    <t>CELOUSDT,ANKRUSDT,QTUMUSDT,SCUSDT</t>
  </si>
  <si>
    <t>솔라</t>
    <phoneticPr fontId="2" type="noConversion"/>
  </si>
  <si>
    <t>KRW-SXP</t>
    <phoneticPr fontId="2" type="noConversion"/>
  </si>
  <si>
    <t>KRW-STORJ</t>
    <phoneticPr fontId="2" type="noConversion"/>
  </si>
  <si>
    <t>스토리지</t>
    <phoneticPr fontId="2" type="noConversion"/>
  </si>
  <si>
    <t>스테이터스네트워크토큰</t>
    <phoneticPr fontId="2" type="noConversion"/>
  </si>
  <si>
    <t>KRW-SNT</t>
    <phoneticPr fontId="2" type="noConversion"/>
  </si>
  <si>
    <t>리스크</t>
    <phoneticPr fontId="2" type="noConversion"/>
  </si>
  <si>
    <t>KRW-LSK</t>
    <phoneticPr fontId="2" type="noConversion"/>
  </si>
  <si>
    <t>시빅</t>
    <phoneticPr fontId="2" type="noConversion"/>
  </si>
  <si>
    <t>KRW-CVC</t>
    <phoneticPr fontId="2" type="noConversion"/>
  </si>
  <si>
    <t>파워렛저</t>
    <phoneticPr fontId="2" type="noConversion"/>
  </si>
  <si>
    <t>KRW-POWR</t>
    <phoneticPr fontId="2" type="noConversion"/>
  </si>
  <si>
    <t>아이큐</t>
    <phoneticPr fontId="2" type="noConversion"/>
  </si>
  <si>
    <t>KRW-IQ</t>
    <phoneticPr fontId="2" type="noConversion"/>
  </si>
  <si>
    <t>아이오에스티</t>
    <phoneticPr fontId="2" type="noConversion"/>
  </si>
  <si>
    <t>KRW-IOST</t>
    <phoneticPr fontId="2" type="noConversion"/>
  </si>
  <si>
    <t>에스티피</t>
    <phoneticPr fontId="2" type="noConversion"/>
  </si>
  <si>
    <t>KRW-STPT</t>
    <phoneticPr fontId="2" type="noConversion"/>
  </si>
  <si>
    <t>스트라티스</t>
    <phoneticPr fontId="2" type="noConversion"/>
  </si>
  <si>
    <t>KRW-STRAX</t>
    <phoneticPr fontId="2" type="noConversion"/>
  </si>
  <si>
    <t>온톨로지가스</t>
    <phoneticPr fontId="2" type="noConversion"/>
  </si>
  <si>
    <t>KRW-ONG</t>
    <phoneticPr fontId="2" type="noConversion"/>
  </si>
  <si>
    <t>펀디엑스</t>
    <phoneticPr fontId="2" type="noConversion"/>
  </si>
  <si>
    <t>KRW-PUNDIX</t>
    <phoneticPr fontId="2" type="noConversion"/>
  </si>
  <si>
    <t>스팀</t>
    <phoneticPr fontId="2" type="noConversion"/>
  </si>
  <si>
    <t>KRW-STEEM</t>
    <phoneticPr fontId="2" type="noConversion"/>
  </si>
  <si>
    <t>카이버네트워크</t>
    <phoneticPr fontId="2" type="noConversion"/>
  </si>
  <si>
    <t>KRW-KNC</t>
    <phoneticPr fontId="2" type="noConversion"/>
  </si>
  <si>
    <t>아크</t>
    <phoneticPr fontId="2" type="noConversion"/>
  </si>
  <si>
    <t>KRW-ARK</t>
    <phoneticPr fontId="2" type="noConversion"/>
  </si>
  <si>
    <t>Top 7 : 보라그룹</t>
    <phoneticPr fontId="2" type="noConversion"/>
  </si>
  <si>
    <t>알트(~1조) : 초록색그룹</t>
    <phoneticPr fontId="2" type="noConversion"/>
  </si>
  <si>
    <t>마이너(~5000억) : 오렌지그룹</t>
    <phoneticPr fontId="2" type="noConversion"/>
  </si>
  <si>
    <t>마이너(~3000억) : 오렌지그룹</t>
    <phoneticPr fontId="2" type="noConversion"/>
  </si>
  <si>
    <t>마이너(~1500억): 오렌지그룹</t>
    <phoneticPr fontId="2" type="noConversion"/>
  </si>
  <si>
    <t>준메이저(~5조) : 하늘색그룹</t>
    <phoneticPr fontId="2" type="noConversion"/>
  </si>
  <si>
    <t>보라그룹: 7개 (시가총액 상위 7위)</t>
    <phoneticPr fontId="2" type="noConversion"/>
  </si>
  <si>
    <t>하늘색그룹: 14개(시가총액 8위~21위</t>
    <phoneticPr fontId="2" type="noConversion"/>
  </si>
  <si>
    <t>초록색그룹 : 18개(시가총액 22위~40위)</t>
    <phoneticPr fontId="2" type="noConversion"/>
  </si>
  <si>
    <t>오렌지그룹 : 39개(시가총액 41위~79위)</t>
    <phoneticPr fontId="2" type="noConversion"/>
  </si>
  <si>
    <t>입력위한 정리</t>
    <phoneticPr fontId="2" type="noConversion"/>
  </si>
  <si>
    <t>업비트</t>
    <phoneticPr fontId="2" type="noConversion"/>
  </si>
  <si>
    <t>바이낸스</t>
    <phoneticPr fontId="2" type="noConversion"/>
  </si>
  <si>
    <t>KRW-ALGO,KRW-ARB</t>
  </si>
  <si>
    <t>BTCUSDT,ETHUSDT,XRPUSDT,DOGEUSDT</t>
  </si>
  <si>
    <t>LINKUSDT,SUIUSDT,XLMUSDT,SHIBUSDT</t>
  </si>
  <si>
    <t>ATOMUSDT,STXUSDT,THETAUSDT,IMXUSDT</t>
  </si>
  <si>
    <t>KAVAUSDT,1INCHUSDT,ZROUSDT,BLURUSDT</t>
  </si>
  <si>
    <t>SXPUSDT,STORJUSDT,SNTUSDT,LSKUSDT</t>
  </si>
  <si>
    <t>SOLUSDT,ADAUSDT,TRXUSDT</t>
  </si>
  <si>
    <t>HBARUSDT,DOTUSDT,BCHUSDT,NEARUSDT</t>
  </si>
  <si>
    <t>TFUELUSDT,ASTRUSDT,ZILUSDT,ZRXUSDT</t>
  </si>
  <si>
    <t>GASUSDT,GMTUSDT,ELFUSDT,TUSDT</t>
  </si>
  <si>
    <t>CVCUSDT,POWRUSDT,IQUSDT,IOSTUSDT</t>
  </si>
  <si>
    <t>APTUSDT,AAVEUSDT,VETUSDT,ETCUSDT</t>
  </si>
  <si>
    <t>JSTUSDT,GLMUSDT,IDUSDT,BATUSDT</t>
  </si>
  <si>
    <t>MASKUSDT,POLYXUSDT,HIVEUSDT,ONTUSDT</t>
  </si>
  <si>
    <t>STPTUSDT,STRAXUSDT,ONGUSDT,PUNDIXUSDT</t>
  </si>
  <si>
    <t>ALGOUSDT,ARBUSDT</t>
  </si>
  <si>
    <t>NEOUSDT,MANAUSDT,AXSUSDT,CHZUSDT</t>
  </si>
  <si>
    <t>STEEMUSDT,KNCUSDT,ARKUSDT</t>
  </si>
  <si>
    <t>XECUSDT,MINAUSDT</t>
  </si>
  <si>
    <t>구분</t>
    <phoneticPr fontId="2" type="noConversion"/>
  </si>
  <si>
    <t>리스트</t>
    <phoneticPr fontId="2" type="noConversion"/>
  </si>
  <si>
    <t>데이터셋 수집</t>
    <phoneticPr fontId="2" type="noConversion"/>
  </si>
  <si>
    <t>데이터 그래프</t>
    <phoneticPr fontId="2" type="noConversion"/>
  </si>
  <si>
    <t>차이값 수집</t>
    <phoneticPr fontId="2" type="noConversion"/>
  </si>
  <si>
    <t>차이값 그래프</t>
    <phoneticPr fontId="2" type="noConversion"/>
  </si>
  <si>
    <t>1 Day, TA, 2024.07-2025.01 (업비트, 바이낸스)</t>
    <phoneticPr fontId="2" type="noConversion"/>
  </si>
  <si>
    <t>3 Day, TA, 2024.07-2025.01 (업비트, 바이낸스)</t>
    <phoneticPr fontId="2" type="noConversion"/>
  </si>
  <si>
    <t>1 Day, TA, 2024.01-2025.01 (업비트, 바이낸스)</t>
    <phoneticPr fontId="2" type="noConversion"/>
  </si>
  <si>
    <t>데이터셋을 모아보자~~!</t>
    <phoneticPr fontId="2" type="noConversion"/>
  </si>
  <si>
    <t>KRW-LINK,KRW-SUI,KRW-XLM,KRW-SHIB</t>
    <phoneticPr fontId="2" type="noConversion"/>
  </si>
  <si>
    <t>KRW-HBAR,KRW-DOT,KRW-BCH,KRW-NEAR</t>
    <phoneticPr fontId="2" type="noConversion"/>
  </si>
  <si>
    <t>KRW-APT,KRW-AAVE,KRW-VET,KRW-ETC</t>
    <phoneticPr fontId="2" type="noConversion"/>
  </si>
  <si>
    <t>KRW-ATOM,KRW-STX,KRW-THETA,KRW-IMX</t>
    <phoneticPr fontId="2" type="noConversion"/>
  </si>
  <si>
    <t>KRW-GRT,KRW-SEI,KRW-SAND,KRW-EOS</t>
    <phoneticPr fontId="2" type="noConversion"/>
  </si>
  <si>
    <t>KRW-XTZ,KRW-IOTA,KRW-FLOW,KRW-ENS</t>
    <phoneticPr fontId="2" type="noConversion"/>
  </si>
  <si>
    <t>KRW-NEO,KRW-MANA,KRW-AXS,KRW-CHZ</t>
    <phoneticPr fontId="2" type="noConversion"/>
  </si>
  <si>
    <t>KRW-XEC,KRW-MINA</t>
    <phoneticPr fontId="2" type="noConversion"/>
  </si>
  <si>
    <t>KRW-KAVA,KRW-1INCH,KRW-ZRO,KRW-BLUR</t>
    <phoneticPr fontId="2" type="noConversion"/>
  </si>
  <si>
    <t>KRW-TFUEL,KRW-ASTR,KRW-ZIL,KRW-ZRX</t>
    <phoneticPr fontId="2" type="noConversion"/>
  </si>
  <si>
    <t>KRW-JST,KRW-GLM,KRW-ID,KRW-BAT</t>
    <phoneticPr fontId="2" type="noConversion"/>
  </si>
  <si>
    <t>KRW-CELO,KRW-ANKR,KRW-QTUM,KRW-SC</t>
    <phoneticPr fontId="2" type="noConversion"/>
  </si>
  <si>
    <t>KRW-GAS,KRW-GMT,KRW-ELF,KRW-T</t>
    <phoneticPr fontId="2" type="noConversion"/>
  </si>
  <si>
    <t>KRW-MASK,KRW-POLYX,KRW-HIVE,KRW-ONT</t>
    <phoneticPr fontId="2" type="noConversion"/>
  </si>
  <si>
    <t>KRW-STEEM,KRW-KNC,KRW-ARK</t>
    <phoneticPr fontId="2" type="noConversion"/>
  </si>
  <si>
    <t>KRW-BTC,KRW-ETH,KRW-XRP,KRW-DOGE</t>
    <phoneticPr fontId="2" type="noConversion"/>
  </si>
  <si>
    <t>KRW-SOL,KRW-ADA,KRW-TRX</t>
    <phoneticPr fontId="2" type="noConversion"/>
  </si>
  <si>
    <t>2021-2022</t>
    <phoneticPr fontId="2" type="noConversion"/>
  </si>
  <si>
    <t>KRW-DOGE, KRW-ADA,KRW-TRX</t>
    <phoneticPr fontId="2" type="noConversion"/>
  </si>
  <si>
    <t>KRW-BTC,KRW-ETH,KRW-XRP</t>
    <phoneticPr fontId="2" type="noConversion"/>
  </si>
  <si>
    <t>KRW-LINK,KRW-XLM,KRW-SHIB</t>
    <phoneticPr fontId="2" type="noConversion"/>
  </si>
  <si>
    <t>KRW-AAVE,KRW-VET,KRW-ETC</t>
    <phoneticPr fontId="2" type="noConversion"/>
  </si>
  <si>
    <t>KRW-ATOM,KRW-STX,KRW-THETA</t>
    <phoneticPr fontId="2" type="noConversion"/>
  </si>
  <si>
    <t>KRW-SAND,KRW-EOS</t>
    <phoneticPr fontId="2" type="noConversion"/>
  </si>
  <si>
    <t>KRW-XTZ,KRW-IOTA,KRW-FLOW</t>
    <phoneticPr fontId="2" type="noConversion"/>
  </si>
  <si>
    <t xml:space="preserve">21년 순위: </t>
    <phoneticPr fontId="2" type="noConversion"/>
  </si>
  <si>
    <t>BTC,ETH,XRP,DOGE,SOL,ADA,TRX</t>
    <phoneticPr fontId="2" type="noConversion"/>
  </si>
  <si>
    <t>LINK,SUI,XLM,SHIB,HBAR,DOT,BCH,NEAR</t>
    <phoneticPr fontId="2" type="noConversion"/>
  </si>
  <si>
    <t>APT,AAVE,VET,ETC,ALGO,ARB</t>
    <phoneticPr fontId="2" type="noConversion"/>
  </si>
  <si>
    <t>ATOM,STX,THETA,IMX,GRT,SEI,SAND</t>
    <phoneticPr fontId="2" type="noConversion"/>
  </si>
  <si>
    <t>EOS,XTZ,IOTA,FLOW,ENS,NEO,MANA</t>
    <phoneticPr fontId="2" type="noConversion"/>
  </si>
  <si>
    <t>AXS,CHZ,XEC,MINA</t>
    <phoneticPr fontId="2" type="noConversion"/>
  </si>
  <si>
    <t>KAVA,1INCH,ZRO,BLUR,TFUEL,ASTR</t>
    <phoneticPr fontId="2" type="noConversion"/>
  </si>
  <si>
    <t>ZIL,ZRX,JST,GLM,ID,BAT</t>
    <phoneticPr fontId="2" type="noConversion"/>
  </si>
  <si>
    <t>CELO,ANKR,QTUM,SC,GAS,GMT</t>
    <phoneticPr fontId="2" type="noConversion"/>
  </si>
  <si>
    <t>ELF,T,MASK,POLYX,HIVE,ONT</t>
    <phoneticPr fontId="2" type="noConversion"/>
  </si>
  <si>
    <t>SXP,STORJ,SNT,LSK,CVC,POWR</t>
    <phoneticPr fontId="2" type="noConversion"/>
  </si>
  <si>
    <t>IQ,IOST,STPT,STRAX,ONG</t>
    <phoneticPr fontId="2" type="noConversion"/>
  </si>
  <si>
    <t>PUNDIX,STEEM,KNC,ARK</t>
    <phoneticPr fontId="2" type="noConversion"/>
  </si>
  <si>
    <t>1 Day, TA, 2021.01-2022.01 (업비트, 바이낸스)</t>
    <phoneticPr fontId="2" type="noConversion"/>
  </si>
  <si>
    <t>KRW-NEO,KRW-MANA,KRW-AXS</t>
    <phoneticPr fontId="2" type="noConversion"/>
  </si>
  <si>
    <t>KRW-CHZ,KRW-XEC</t>
    <phoneticPr fontId="2" type="noConversion"/>
  </si>
  <si>
    <t>KRW-HBAR,KRW-DOT,KRW-BCH</t>
    <phoneticPr fontId="2" type="noConversion"/>
  </si>
  <si>
    <t>KRW-CELO,KRW-ANKR,KRW-QTUM</t>
    <phoneticPr fontId="2" type="noConversion"/>
  </si>
  <si>
    <t>KRW-SC,KRW-GAS,KRW-GMT</t>
    <phoneticPr fontId="2" type="noConversion"/>
  </si>
  <si>
    <t>KRW-STEEM,KRW-KNC,KRW-ARK</t>
  </si>
  <si>
    <t>KRW-STRAX,KRW-ONG,KRW-PUNDIX</t>
    <phoneticPr fontId="2" type="noConversion"/>
  </si>
  <si>
    <t>KRW-IQ,KRW-IOST,KRW-STPT</t>
    <phoneticPr fontId="2" type="noConversion"/>
  </si>
  <si>
    <t>KRW-LSK,KRW-CVC,KRW-POWR</t>
    <phoneticPr fontId="2" type="noConversion"/>
  </si>
  <si>
    <t>KRW-SXP,KRW-STORJ,KRW-SNT</t>
    <phoneticPr fontId="2" type="noConversion"/>
  </si>
  <si>
    <t>KRW-NEAR,KRW-ALGO</t>
    <phoneticPr fontId="2" type="noConversion"/>
  </si>
  <si>
    <t>KRW-ELF,KRW-T</t>
    <phoneticPr fontId="2" type="noConversion"/>
  </si>
  <si>
    <t>KRW-HIVE,KRW-ONT</t>
    <phoneticPr fontId="2" type="noConversion"/>
  </si>
  <si>
    <t>KRW-KAVA,KRW-1INCH</t>
    <phoneticPr fontId="2" type="noConversion"/>
  </si>
  <si>
    <t>KRW-TFUEL,KRW-ASTR</t>
    <phoneticPr fontId="2" type="noConversion"/>
  </si>
  <si>
    <t>KRW-ZIL,KRW-ZRX</t>
    <phoneticPr fontId="2" type="noConversion"/>
  </si>
  <si>
    <t>KRW-GLM,KRW-BAT,KRW-JST</t>
    <phoneticPr fontId="2" type="noConversion"/>
  </si>
  <si>
    <t>2021-2022기준</t>
    <phoneticPr fontId="2" type="noConversion"/>
  </si>
  <si>
    <t>BTC</t>
  </si>
  <si>
    <t>ETH</t>
  </si>
  <si>
    <t>DOT</t>
  </si>
  <si>
    <t>LINK</t>
  </si>
  <si>
    <t>ADA</t>
  </si>
  <si>
    <t>MANA</t>
  </si>
  <si>
    <t>Top 5</t>
    <phoneticPr fontId="2" type="noConversion"/>
  </si>
  <si>
    <t>Top 6 - 16</t>
    <phoneticPr fontId="2" type="noConversion"/>
  </si>
  <si>
    <t>Top 17 ~ 30</t>
    <phoneticPr fontId="2" type="noConversion"/>
  </si>
  <si>
    <t>Top 31~</t>
    <phoneticPr fontId="2" type="noConversion"/>
  </si>
  <si>
    <t>XRP</t>
  </si>
  <si>
    <t>AAVE</t>
  </si>
  <si>
    <t>XLM</t>
  </si>
  <si>
    <t>DOGE</t>
  </si>
  <si>
    <t>ATOM</t>
  </si>
  <si>
    <t>SXP</t>
  </si>
  <si>
    <t>XTZ</t>
  </si>
  <si>
    <t>NEAR</t>
  </si>
  <si>
    <t>BCH</t>
  </si>
  <si>
    <t>EOS</t>
  </si>
  <si>
    <t>TRX</t>
  </si>
  <si>
    <t>BAT</t>
  </si>
  <si>
    <t>AXS</t>
  </si>
  <si>
    <t>VET</t>
  </si>
  <si>
    <t>ANKR</t>
  </si>
  <si>
    <t>1INCH</t>
  </si>
  <si>
    <t>IOST</t>
  </si>
  <si>
    <t>SAND</t>
  </si>
  <si>
    <t>ETC</t>
  </si>
  <si>
    <t>QTUM</t>
  </si>
  <si>
    <t>HBAR</t>
  </si>
  <si>
    <t>ZRX</t>
  </si>
  <si>
    <t>CHZ</t>
  </si>
  <si>
    <t>STORJ</t>
  </si>
  <si>
    <t>NEO</t>
  </si>
  <si>
    <t>TFUEL</t>
  </si>
  <si>
    <t>KAVA</t>
  </si>
  <si>
    <t>ZIL</t>
  </si>
  <si>
    <t>STX</t>
  </si>
  <si>
    <t>KNC</t>
  </si>
  <si>
    <t>FLOW</t>
  </si>
  <si>
    <t>CVC</t>
  </si>
  <si>
    <t>GAS</t>
  </si>
  <si>
    <t>THETA</t>
  </si>
  <si>
    <t>SC</t>
  </si>
  <si>
    <t>LSK</t>
  </si>
  <si>
    <t>HIVE</t>
  </si>
  <si>
    <t>STPT</t>
  </si>
  <si>
    <t>GLM</t>
  </si>
  <si>
    <t>ARK</t>
  </si>
  <si>
    <t>JST</t>
  </si>
  <si>
    <t>ELF</t>
  </si>
  <si>
    <t>ONT</t>
  </si>
  <si>
    <t>STRAX</t>
  </si>
  <si>
    <t>STEEM</t>
  </si>
  <si>
    <t>POWR</t>
  </si>
  <si>
    <t>PUNDIX</t>
  </si>
  <si>
    <t>SNT</t>
  </si>
  <si>
    <t>IQ</t>
  </si>
  <si>
    <t>XEC</t>
  </si>
  <si>
    <t>IOTA</t>
    <phoneticPr fontId="2" type="noConversion"/>
  </si>
  <si>
    <t>ONG</t>
    <phoneticPr fontId="2" type="noConversion"/>
  </si>
  <si>
    <t>바낸</t>
    <phoneticPr fontId="2" type="noConversion"/>
  </si>
  <si>
    <t>BTCUSDT,ETHUSDT,XRPUSDT</t>
    <phoneticPr fontId="2" type="noConversion"/>
  </si>
  <si>
    <t>DOGEUSDT,SOLUSDT,ADAUSDT</t>
    <phoneticPr fontId="2" type="noConversion"/>
  </si>
  <si>
    <t>LINKUSDT,SUIUSDT,XLMUSDT</t>
    <phoneticPr fontId="2" type="noConversion"/>
  </si>
  <si>
    <t>SHIBUSDT,HBARUSDT,DOTUSDT</t>
    <phoneticPr fontId="2" type="noConversion"/>
  </si>
  <si>
    <t>BCHUSDT,NEARUSDT,APTUSDT</t>
    <phoneticPr fontId="2" type="noConversion"/>
  </si>
  <si>
    <t>AAVEUSDT,VETUSDT,ETCUSDT</t>
    <phoneticPr fontId="2" type="noConversion"/>
  </si>
  <si>
    <t>ALGOUSDT,ARBUSDT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</si>
</sst>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8">
    <font>
      <sz val="12"/>
      <color theme="1"/>
      <name val="맑은 고딕"/>
      <family val="2"/>
      <charset val="129"/>
      <scheme val="minor"/>
    </font>
    <font>
      <sz val="12"/>
      <color theme="1"/>
      <name val="Apple SD Gothic Neo Regular"/>
      <family val="2"/>
    </font>
    <font>
      <sz val="8"/>
      <name val="맑은 고딕"/>
      <family val="2"/>
      <charset val="129"/>
      <scheme val="minor"/>
    </font>
    <font>
      <sz val="12"/>
      <color theme="1"/>
      <name val="Apple SD Gothic Neo Regular"/>
      <charset val="129"/>
    </font>
    <font>
      <sz val="12"/>
      <color rgb="FF000000"/>
      <name val="맑은 고딕"/>
      <family val="2"/>
      <charset val="129"/>
      <scheme val="minor"/>
    </font>
    <font>
      <sz val="12"/>
      <color rgb="FF000000"/>
      <name val="Apple SD Gothic Neo Regular"/>
      <charset val="129"/>
    </font>
    <font>
      <b/>
      <sz val="12"/>
      <color theme="0"/>
      <name val="Apple SD Gothic Neo Regular"/>
      <charset val="129"/>
    </font>
    <font>
      <b/>
      <sz val="18"/>
      <color theme="1"/>
      <name val="Apple SD Gothic Neo Regular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" fillId="0" borderId="7" xfId="0" applyFont="1" applyBorder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0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1" fillId="2" borderId="17" xfId="0" applyFont="1" applyFill="1" applyBorder="1">
      <alignment vertical="center"/>
    </xf>
    <xf numFmtId="0" fontId="3" fillId="2" borderId="17" xfId="0" applyFont="1" applyFill="1" applyBorder="1">
      <alignment vertical="center"/>
    </xf>
    <xf numFmtId="0" fontId="3" fillId="2" borderId="19" xfId="0" applyFont="1" applyFill="1" applyBorder="1" applyAlignment="1">
      <alignment horizontal="center" vertical="center"/>
    </xf>
    <xf numFmtId="0" fontId="1" fillId="2" borderId="20" xfId="0" applyFont="1" applyFill="1" applyBorder="1">
      <alignment vertical="center"/>
    </xf>
    <xf numFmtId="0" fontId="1" fillId="2" borderId="21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3" fillId="2" borderId="16" xfId="0" applyFont="1" applyFill="1" applyBorder="1">
      <alignment vertical="center"/>
    </xf>
    <xf numFmtId="0" fontId="5" fillId="2" borderId="10" xfId="0" applyFont="1" applyFill="1" applyBorder="1">
      <alignment vertical="center"/>
    </xf>
    <xf numFmtId="0" fontId="5" fillId="2" borderId="14" xfId="0" applyFont="1" applyFill="1" applyBorder="1">
      <alignment vertical="center"/>
    </xf>
    <xf numFmtId="0" fontId="5" fillId="2" borderId="15" xfId="0" applyFont="1" applyFill="1" applyBorder="1">
      <alignment vertical="center"/>
    </xf>
    <xf numFmtId="0" fontId="5" fillId="2" borderId="20" xfId="0" applyFont="1" applyFill="1" applyBorder="1">
      <alignment vertical="center"/>
    </xf>
    <xf numFmtId="0" fontId="3" fillId="2" borderId="15" xfId="0" applyFont="1" applyFill="1" applyBorder="1">
      <alignment vertical="center"/>
    </xf>
    <xf numFmtId="0" fontId="3" fillId="2" borderId="18" xfId="0" applyFont="1" applyFill="1" applyBorder="1">
      <alignment vertical="center"/>
    </xf>
    <xf numFmtId="0" fontId="3" fillId="2" borderId="20" xfId="0" applyFont="1" applyFill="1" applyBorder="1">
      <alignment vertical="center"/>
    </xf>
    <xf numFmtId="0" fontId="3" fillId="2" borderId="2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8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4" xfId="0" applyFont="1" applyBorder="1">
      <alignment vertical="center"/>
    </xf>
    <xf numFmtId="0" fontId="0" fillId="2" borderId="0" xfId="0" applyFill="1">
      <alignment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>
      <alignment vertical="center"/>
    </xf>
    <xf numFmtId="0" fontId="1" fillId="2" borderId="30" xfId="0" applyFont="1" applyFill="1" applyBorder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2" borderId="31" xfId="0" applyFont="1" applyFill="1" applyBorder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>
      <alignment vertical="center"/>
    </xf>
    <xf numFmtId="0" fontId="1" fillId="2" borderId="33" xfId="0" applyFont="1" applyFill="1" applyBorder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2" borderId="34" xfId="0" applyFont="1" applyFill="1" applyBorder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3" borderId="26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6" fillId="3" borderId="28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1" fillId="3" borderId="10" xfId="0" applyFont="1" applyFill="1" applyBorder="1">
      <alignment vertical="center"/>
    </xf>
    <xf numFmtId="0" fontId="3" fillId="3" borderId="10" xfId="0" applyFont="1" applyFill="1" applyBorder="1">
      <alignment vertical="center"/>
    </xf>
    <xf numFmtId="0" fontId="1" fillId="3" borderId="20" xfId="0" applyFont="1" applyFill="1" applyBorder="1">
      <alignment vertical="center"/>
    </xf>
    <xf numFmtId="0" fontId="3" fillId="3" borderId="14" xfId="0" applyFont="1" applyFill="1" applyBorder="1">
      <alignment vertical="center"/>
    </xf>
    <xf numFmtId="0" fontId="5" fillId="3" borderId="14" xfId="0" applyFont="1" applyFill="1" applyBorder="1">
      <alignment vertical="center"/>
    </xf>
    <xf numFmtId="0" fontId="5" fillId="3" borderId="10" xfId="0" applyFont="1" applyFill="1" applyBorder="1">
      <alignment vertical="center"/>
    </xf>
    <xf numFmtId="0" fontId="5" fillId="3" borderId="20" xfId="0" applyFont="1" applyFill="1" applyBorder="1">
      <alignment vertical="center"/>
    </xf>
    <xf numFmtId="0" fontId="5" fillId="3" borderId="16" xfId="0" applyFont="1" applyFill="1" applyBorder="1">
      <alignment vertical="center"/>
    </xf>
    <xf numFmtId="0" fontId="1" fillId="3" borderId="17" xfId="0" applyFont="1" applyFill="1" applyBorder="1">
      <alignment vertical="center"/>
    </xf>
    <xf numFmtId="0" fontId="5" fillId="3" borderId="17" xfId="0" applyFont="1" applyFill="1" applyBorder="1">
      <alignment vertical="center"/>
    </xf>
    <xf numFmtId="0" fontId="5" fillId="3" borderId="18" xfId="0" applyFont="1" applyFill="1" applyBorder="1">
      <alignment vertical="center"/>
    </xf>
    <xf numFmtId="0" fontId="3" fillId="3" borderId="20" xfId="0" applyFont="1" applyFill="1" applyBorder="1">
      <alignment vertical="center"/>
    </xf>
    <xf numFmtId="0" fontId="5" fillId="2" borderId="0" xfId="0" applyFont="1" applyFill="1">
      <alignment vertical="center"/>
    </xf>
    <xf numFmtId="0" fontId="3" fillId="3" borderId="16" xfId="0" applyFont="1" applyFill="1" applyBorder="1">
      <alignment vertical="center"/>
    </xf>
    <xf numFmtId="0" fontId="1" fillId="3" borderId="21" xfId="0" applyFont="1" applyFill="1" applyBorder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7" fillId="2" borderId="35" xfId="0" applyFont="1" applyFill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0" fillId="0" borderId="14" xfId="0" applyBorder="1">
      <alignment vertical="center"/>
    </xf>
    <xf numFmtId="0" fontId="3" fillId="0" borderId="15" xfId="0" applyFont="1" applyBorder="1">
      <alignment vertical="center"/>
    </xf>
    <xf numFmtId="0" fontId="0" fillId="0" borderId="16" xfId="0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176" fontId="3" fillId="0" borderId="11" xfId="0" applyNumberFormat="1" applyFont="1" applyBorder="1">
      <alignment vertical="center"/>
    </xf>
    <xf numFmtId="0" fontId="3" fillId="0" borderId="14" xfId="0" applyFont="1" applyBorder="1">
      <alignment vertical="center"/>
    </xf>
    <xf numFmtId="0" fontId="3" fillId="0" borderId="16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FAB26-9F55-3D4C-959C-DBD06003ED40}">
  <dimension ref="A1:Z57"/>
  <sheetViews>
    <sheetView tabSelected="1" topLeftCell="A15" zoomScaleNormal="100" workbookViewId="0">
      <selection activeCell="I25" sqref="I25"/>
    </sheetView>
  </sheetViews>
  <sheetFormatPr baseColWidth="10" defaultRowHeight="17"/>
  <cols>
    <col min="1" max="1" width="10.7109375" style="1"/>
    <col min="2" max="25" width="13.7109375" style="1" customWidth="1"/>
    <col min="26" max="16384" width="10.7109375" style="1"/>
  </cols>
  <sheetData>
    <row r="1" spans="1:25" ht="30" customHeight="1" thickBot="1"/>
    <row r="2" spans="1:25" ht="30" customHeight="1" thickBot="1">
      <c r="A2" s="6"/>
      <c r="B2" s="72" t="s">
        <v>206</v>
      </c>
      <c r="C2" s="73"/>
      <c r="D2" s="73"/>
      <c r="E2" s="74"/>
      <c r="F2" s="72" t="s">
        <v>211</v>
      </c>
      <c r="G2" s="73"/>
      <c r="H2" s="73"/>
      <c r="I2" s="74"/>
      <c r="J2" s="72" t="s">
        <v>207</v>
      </c>
      <c r="K2" s="73"/>
      <c r="L2" s="73"/>
      <c r="M2" s="74"/>
      <c r="N2" s="72" t="s">
        <v>208</v>
      </c>
      <c r="O2" s="73"/>
      <c r="P2" s="73"/>
      <c r="Q2" s="74"/>
      <c r="R2" s="72" t="s">
        <v>209</v>
      </c>
      <c r="S2" s="73"/>
      <c r="T2" s="73"/>
      <c r="U2" s="74"/>
      <c r="V2" s="72" t="s">
        <v>210</v>
      </c>
      <c r="W2" s="73"/>
      <c r="X2" s="73"/>
      <c r="Y2" s="74"/>
    </row>
    <row r="3" spans="1:25" ht="30" customHeight="1">
      <c r="A3" s="6"/>
      <c r="B3" s="68" t="s">
        <v>16</v>
      </c>
      <c r="C3" s="69"/>
      <c r="D3" s="12" t="s">
        <v>0</v>
      </c>
      <c r="E3" s="18" t="s">
        <v>1</v>
      </c>
      <c r="F3" s="68" t="s">
        <v>16</v>
      </c>
      <c r="G3" s="69"/>
      <c r="H3" s="12" t="s">
        <v>0</v>
      </c>
      <c r="I3" s="18" t="s">
        <v>1</v>
      </c>
      <c r="J3" s="70" t="s">
        <v>16</v>
      </c>
      <c r="K3" s="71"/>
      <c r="L3" s="12" t="s">
        <v>0</v>
      </c>
      <c r="M3" s="18" t="s">
        <v>1</v>
      </c>
      <c r="N3" s="68" t="s">
        <v>16</v>
      </c>
      <c r="O3" s="69"/>
      <c r="P3" s="12" t="s">
        <v>0</v>
      </c>
      <c r="Q3" s="18" t="s">
        <v>1</v>
      </c>
      <c r="R3" s="68" t="s">
        <v>16</v>
      </c>
      <c r="S3" s="69"/>
      <c r="T3" s="12" t="s">
        <v>0</v>
      </c>
      <c r="U3" s="18" t="s">
        <v>1</v>
      </c>
      <c r="V3" s="68" t="s">
        <v>16</v>
      </c>
      <c r="W3" s="69"/>
      <c r="X3" s="12" t="s">
        <v>0</v>
      </c>
      <c r="Y3" s="13" t="s">
        <v>1</v>
      </c>
    </row>
    <row r="4" spans="1:25" ht="30" customHeight="1">
      <c r="A4" s="8">
        <v>1</v>
      </c>
      <c r="B4" s="14" t="s">
        <v>9</v>
      </c>
      <c r="C4" s="10" t="str">
        <f>LEFT(D4,LEN(D4)-4)</f>
        <v>BTC</v>
      </c>
      <c r="D4" s="11" t="s">
        <v>2</v>
      </c>
      <c r="E4" s="19" t="str">
        <f>"KRW-"&amp;LEFT(D4,3)</f>
        <v>KRW-BTC</v>
      </c>
      <c r="F4" s="21" t="s">
        <v>17</v>
      </c>
      <c r="G4" s="10" t="str">
        <f>LEFT(H4,LEN(H4)-4)</f>
        <v>LINK</v>
      </c>
      <c r="H4" s="10" t="s">
        <v>85</v>
      </c>
      <c r="I4" s="19" t="s">
        <v>86</v>
      </c>
      <c r="J4" s="24" t="s">
        <v>31</v>
      </c>
      <c r="K4" s="10" t="str">
        <f>LEFT(L4,LEN(L4)-4)</f>
        <v>ATOM</v>
      </c>
      <c r="L4" s="23" t="s">
        <v>49</v>
      </c>
      <c r="M4" s="26" t="s">
        <v>50</v>
      </c>
      <c r="N4" s="21" t="s">
        <v>115</v>
      </c>
      <c r="O4" s="10" t="str">
        <f t="shared" ref="O4:O15" si="0">LEFT(P4,LEN(P4)-4)</f>
        <v>KAVA</v>
      </c>
      <c r="P4" s="10" t="s">
        <v>138</v>
      </c>
      <c r="Q4" s="29" t="s">
        <v>127</v>
      </c>
      <c r="R4" s="21" t="s">
        <v>151</v>
      </c>
      <c r="S4" s="10" t="str">
        <f>LEFT(T4,LEN(T4)-4)</f>
        <v>CELO</v>
      </c>
      <c r="T4" s="10" t="str">
        <f>RIGHT(U4,4)&amp;"USDT"</f>
        <v>CELOUSDT</v>
      </c>
      <c r="U4" s="64" t="s">
        <v>152</v>
      </c>
      <c r="V4" s="21" t="s">
        <v>176</v>
      </c>
      <c r="W4" s="10" t="str">
        <f t="shared" ref="W4:W18" si="1">LEFT(X4,LEN(X4)-4)</f>
        <v>SXP</v>
      </c>
      <c r="X4" s="10" t="str">
        <f>RIGHT(Y4,3)&amp;"USDT"</f>
        <v>SXPUSDT</v>
      </c>
      <c r="Y4" s="27" t="s">
        <v>177</v>
      </c>
    </row>
    <row r="5" spans="1:25" ht="30" customHeight="1">
      <c r="A5" s="8">
        <f>A4+1</f>
        <v>2</v>
      </c>
      <c r="B5" s="14" t="s">
        <v>10</v>
      </c>
      <c r="C5" s="10" t="str">
        <f t="shared" ref="C5:C10" si="2">LEFT(D5,LEN(D5)-4)</f>
        <v>ETH</v>
      </c>
      <c r="D5" s="11" t="s">
        <v>3</v>
      </c>
      <c r="E5" s="19" t="str">
        <f t="shared" ref="E5:E10" si="3">"KRW-"&amp;LEFT(D5,3)</f>
        <v>KRW-ETH</v>
      </c>
      <c r="F5" s="56" t="s">
        <v>26</v>
      </c>
      <c r="G5" s="53" t="str">
        <f t="shared" ref="G5:G17" si="4">LEFT(H5,LEN(H5)-4)</f>
        <v>SUI</v>
      </c>
      <c r="H5" s="53" t="s">
        <v>87</v>
      </c>
      <c r="I5" s="55" t="s">
        <v>88</v>
      </c>
      <c r="J5" s="24" t="s">
        <v>32</v>
      </c>
      <c r="K5" s="10" t="str">
        <f t="shared" ref="K5:K21" si="5">LEFT(L5,LEN(L5)-4)</f>
        <v>STX</v>
      </c>
      <c r="L5" s="23" t="s">
        <v>51</v>
      </c>
      <c r="M5" s="26" t="s">
        <v>52</v>
      </c>
      <c r="N5" s="21" t="s">
        <v>116</v>
      </c>
      <c r="O5" s="10" t="str">
        <f t="shared" si="0"/>
        <v>1INCH</v>
      </c>
      <c r="P5" s="10" t="s">
        <v>139</v>
      </c>
      <c r="Q5" s="29" t="s">
        <v>128</v>
      </c>
      <c r="R5" s="21" t="s">
        <v>153</v>
      </c>
      <c r="S5" s="10" t="str">
        <f>LEFT(T5,LEN(T5)-4)</f>
        <v>ANKR</v>
      </c>
      <c r="T5" s="10" t="str">
        <f t="shared" ref="T5:T6" si="6">RIGHT(U5,4)&amp;"USDT"</f>
        <v>ANKRUSDT</v>
      </c>
      <c r="U5" s="29" t="s">
        <v>154</v>
      </c>
      <c r="V5" s="21" t="s">
        <v>179</v>
      </c>
      <c r="W5" s="10" t="str">
        <f t="shared" si="1"/>
        <v>STORJ</v>
      </c>
      <c r="X5" s="10" t="str">
        <f>RIGHT(Y5,5)&amp;"USDT"</f>
        <v>STORJUSDT</v>
      </c>
      <c r="Y5" s="27" t="s">
        <v>178</v>
      </c>
    </row>
    <row r="6" spans="1:25" ht="30" customHeight="1">
      <c r="A6" s="8">
        <f t="shared" ref="A6:A24" si="7">A5+1</f>
        <v>3</v>
      </c>
      <c r="B6" s="14" t="s">
        <v>11</v>
      </c>
      <c r="C6" s="10" t="str">
        <f t="shared" si="2"/>
        <v>XRP</v>
      </c>
      <c r="D6" s="11" t="s">
        <v>4</v>
      </c>
      <c r="E6" s="19" t="str">
        <f t="shared" si="3"/>
        <v>KRW-XRP</v>
      </c>
      <c r="F6" s="21" t="s">
        <v>18</v>
      </c>
      <c r="G6" s="10" t="str">
        <f t="shared" si="4"/>
        <v>XLM</v>
      </c>
      <c r="H6" s="10" t="s">
        <v>89</v>
      </c>
      <c r="I6" s="19" t="s">
        <v>90</v>
      </c>
      <c r="J6" s="24" t="s">
        <v>33</v>
      </c>
      <c r="K6" s="10" t="str">
        <f t="shared" si="5"/>
        <v>THETA</v>
      </c>
      <c r="L6" s="23" t="s">
        <v>53</v>
      </c>
      <c r="M6" s="26" t="s">
        <v>54</v>
      </c>
      <c r="N6" s="56" t="s">
        <v>117</v>
      </c>
      <c r="O6" s="53" t="str">
        <f t="shared" si="0"/>
        <v>ZRO</v>
      </c>
      <c r="P6" s="53" t="s">
        <v>140</v>
      </c>
      <c r="Q6" s="64" t="s">
        <v>129</v>
      </c>
      <c r="R6" s="21" t="s">
        <v>155</v>
      </c>
      <c r="S6" s="10" t="str">
        <f t="shared" ref="S6:S7" si="8">LEFT(T6,LEN(T6)-4)</f>
        <v>QTUM</v>
      </c>
      <c r="T6" s="10" t="str">
        <f t="shared" si="6"/>
        <v>QTUMUSDT</v>
      </c>
      <c r="U6" s="29" t="s">
        <v>156</v>
      </c>
      <c r="V6" s="21" t="s">
        <v>180</v>
      </c>
      <c r="W6" s="10" t="str">
        <f t="shared" si="1"/>
        <v>SNT</v>
      </c>
      <c r="X6" s="10" t="str">
        <f>RIGHT(Y6,3)&amp;"USDT"</f>
        <v>SNTUSDT</v>
      </c>
      <c r="Y6" s="27" t="s">
        <v>181</v>
      </c>
    </row>
    <row r="7" spans="1:25" ht="30" customHeight="1">
      <c r="A7" s="8">
        <f t="shared" si="7"/>
        <v>4</v>
      </c>
      <c r="B7" s="14" t="s">
        <v>12</v>
      </c>
      <c r="C7" s="10" t="str">
        <f t="shared" si="2"/>
        <v>DOGE</v>
      </c>
      <c r="D7" s="11" t="s">
        <v>5</v>
      </c>
      <c r="E7" s="19" t="str">
        <f>"KRW-"&amp;LEFT(D7,4)</f>
        <v>KRW-DOGE</v>
      </c>
      <c r="F7" s="21" t="s">
        <v>19</v>
      </c>
      <c r="G7" s="10" t="str">
        <f t="shared" si="4"/>
        <v>SHIB</v>
      </c>
      <c r="H7" s="10" t="s">
        <v>91</v>
      </c>
      <c r="I7" s="55" t="s">
        <v>92</v>
      </c>
      <c r="J7" s="57" t="s">
        <v>34</v>
      </c>
      <c r="K7" s="53" t="str">
        <f t="shared" si="5"/>
        <v>IMX</v>
      </c>
      <c r="L7" s="58" t="s">
        <v>55</v>
      </c>
      <c r="M7" s="59" t="s">
        <v>56</v>
      </c>
      <c r="N7" s="56" t="s">
        <v>118</v>
      </c>
      <c r="O7" s="53" t="str">
        <f t="shared" si="0"/>
        <v>BLUR</v>
      </c>
      <c r="P7" s="53" t="s">
        <v>141</v>
      </c>
      <c r="Q7" s="64" t="s">
        <v>130</v>
      </c>
      <c r="R7" s="21" t="s">
        <v>158</v>
      </c>
      <c r="S7" s="10" t="str">
        <f t="shared" si="8"/>
        <v>SC</v>
      </c>
      <c r="T7" s="10" t="str">
        <f>RIGHT(U7,2)&amp;"USDT"</f>
        <v>SCUSDT</v>
      </c>
      <c r="U7" s="29" t="s">
        <v>157</v>
      </c>
      <c r="V7" s="21" t="s">
        <v>182</v>
      </c>
      <c r="W7" s="10" t="str">
        <f t="shared" si="1"/>
        <v>LSK</v>
      </c>
      <c r="X7" s="10" t="str">
        <f>RIGHT(Y7,3)&amp;"USDT"</f>
        <v>LSKUSDT</v>
      </c>
      <c r="Y7" s="27" t="s">
        <v>183</v>
      </c>
    </row>
    <row r="8" spans="1:25" ht="30" customHeight="1">
      <c r="A8" s="8">
        <f t="shared" si="7"/>
        <v>5</v>
      </c>
      <c r="B8" s="52" t="s">
        <v>13</v>
      </c>
      <c r="C8" s="53" t="str">
        <f t="shared" si="2"/>
        <v>SOL</v>
      </c>
      <c r="D8" s="54" t="s">
        <v>6</v>
      </c>
      <c r="E8" s="55" t="str">
        <f t="shared" si="3"/>
        <v>KRW-SOL</v>
      </c>
      <c r="F8" s="21" t="s">
        <v>20</v>
      </c>
      <c r="G8" s="10" t="str">
        <f t="shared" si="4"/>
        <v>HBAR</v>
      </c>
      <c r="H8" s="10" t="s">
        <v>93</v>
      </c>
      <c r="I8" s="19" t="s">
        <v>94</v>
      </c>
      <c r="J8" s="57" t="s">
        <v>35</v>
      </c>
      <c r="K8" s="53" t="str">
        <f t="shared" si="5"/>
        <v>GRT</v>
      </c>
      <c r="L8" s="58" t="s">
        <v>57</v>
      </c>
      <c r="M8" s="59" t="s">
        <v>58</v>
      </c>
      <c r="N8" s="21" t="s">
        <v>119</v>
      </c>
      <c r="O8" s="10" t="str">
        <f t="shared" si="0"/>
        <v>TFUEL</v>
      </c>
      <c r="P8" s="10" t="s">
        <v>142</v>
      </c>
      <c r="Q8" s="29" t="s">
        <v>131</v>
      </c>
      <c r="R8" s="21" t="s">
        <v>159</v>
      </c>
      <c r="S8" s="10" t="str">
        <f t="shared" ref="S8:S15" si="9">LEFT(T8,LEN(T8)-4)</f>
        <v>GAS</v>
      </c>
      <c r="T8" s="10" t="str">
        <f>RIGHT(U8,3)&amp;"USDT"</f>
        <v>GASUSDT</v>
      </c>
      <c r="U8" s="29" t="s">
        <v>160</v>
      </c>
      <c r="V8" s="21" t="s">
        <v>184</v>
      </c>
      <c r="W8" s="10" t="str">
        <f t="shared" si="1"/>
        <v>CVC</v>
      </c>
      <c r="X8" s="10" t="str">
        <f>RIGHT(Y8,3)&amp;"USDT"</f>
        <v>CVCUSDT</v>
      </c>
      <c r="Y8" s="27" t="s">
        <v>185</v>
      </c>
    </row>
    <row r="9" spans="1:25" ht="30" customHeight="1">
      <c r="A9" s="8">
        <f t="shared" si="7"/>
        <v>6</v>
      </c>
      <c r="B9" s="14" t="s">
        <v>14</v>
      </c>
      <c r="C9" s="10" t="str">
        <f t="shared" si="2"/>
        <v>ADA</v>
      </c>
      <c r="D9" s="11" t="s">
        <v>7</v>
      </c>
      <c r="E9" s="19" t="str">
        <f t="shared" si="3"/>
        <v>KRW-ADA</v>
      </c>
      <c r="F9" s="21" t="s">
        <v>27</v>
      </c>
      <c r="G9" s="10" t="str">
        <f t="shared" si="4"/>
        <v>DOT</v>
      </c>
      <c r="H9" s="10" t="s">
        <v>95</v>
      </c>
      <c r="I9" s="19" t="s">
        <v>96</v>
      </c>
      <c r="J9" s="57" t="s">
        <v>36</v>
      </c>
      <c r="K9" s="53" t="str">
        <f t="shared" si="5"/>
        <v>SEI</v>
      </c>
      <c r="L9" s="58" t="s">
        <v>59</v>
      </c>
      <c r="M9" s="59" t="s">
        <v>60</v>
      </c>
      <c r="N9" s="21" t="s">
        <v>120</v>
      </c>
      <c r="O9" s="10" t="str">
        <f t="shared" si="0"/>
        <v>ASTR</v>
      </c>
      <c r="P9" s="10" t="s">
        <v>143</v>
      </c>
      <c r="Q9" s="64" t="s">
        <v>132</v>
      </c>
      <c r="R9" s="56" t="s">
        <v>161</v>
      </c>
      <c r="S9" s="53" t="str">
        <f t="shared" si="9"/>
        <v>GMT</v>
      </c>
      <c r="T9" s="53" t="str">
        <f>RIGHT(U9,3)&amp;"USDT"</f>
        <v>GMTUSDT</v>
      </c>
      <c r="U9" s="64" t="s">
        <v>162</v>
      </c>
      <c r="V9" s="21" t="s">
        <v>186</v>
      </c>
      <c r="W9" s="10" t="str">
        <f t="shared" si="1"/>
        <v>POWR</v>
      </c>
      <c r="X9" s="10" t="str">
        <f>RIGHT(Y9,4)&amp;"USDT"</f>
        <v>POWRUSDT</v>
      </c>
      <c r="Y9" s="27" t="s">
        <v>187</v>
      </c>
    </row>
    <row r="10" spans="1:25" ht="30" customHeight="1" thickBot="1">
      <c r="A10" s="8">
        <f t="shared" si="7"/>
        <v>7</v>
      </c>
      <c r="B10" s="15" t="s">
        <v>15</v>
      </c>
      <c r="C10" s="16" t="str">
        <f t="shared" si="2"/>
        <v>TRX</v>
      </c>
      <c r="D10" s="17" t="s">
        <v>8</v>
      </c>
      <c r="E10" s="20" t="str">
        <f t="shared" si="3"/>
        <v>KRW-TRX</v>
      </c>
      <c r="F10" s="21" t="s">
        <v>21</v>
      </c>
      <c r="G10" s="10" t="str">
        <f t="shared" si="4"/>
        <v>BCH</v>
      </c>
      <c r="H10" s="10" t="s">
        <v>97</v>
      </c>
      <c r="I10" s="19" t="s">
        <v>98</v>
      </c>
      <c r="J10" s="24" t="s">
        <v>37</v>
      </c>
      <c r="K10" s="10" t="str">
        <f t="shared" si="5"/>
        <v>SAND</v>
      </c>
      <c r="L10" s="23" t="s">
        <v>61</v>
      </c>
      <c r="M10" s="26" t="s">
        <v>62</v>
      </c>
      <c r="N10" s="21" t="s">
        <v>121</v>
      </c>
      <c r="O10" s="10" t="str">
        <f t="shared" si="0"/>
        <v>ZIL</v>
      </c>
      <c r="P10" s="10" t="s">
        <v>144</v>
      </c>
      <c r="Q10" s="29" t="s">
        <v>133</v>
      </c>
      <c r="R10" s="21" t="s">
        <v>163</v>
      </c>
      <c r="S10" s="10" t="str">
        <f t="shared" si="9"/>
        <v>ELF</v>
      </c>
      <c r="T10" s="10" t="str">
        <f>RIGHT(U10,3)&amp;"USDT"</f>
        <v>ELFUSDT</v>
      </c>
      <c r="U10" s="29" t="s">
        <v>164</v>
      </c>
      <c r="V10" s="21" t="s">
        <v>188</v>
      </c>
      <c r="W10" s="10" t="str">
        <f t="shared" si="1"/>
        <v>IQ</v>
      </c>
      <c r="X10" s="10" t="str">
        <f>RIGHT(Y10,2)&amp;"USDT"</f>
        <v>IQUSDT</v>
      </c>
      <c r="Y10" s="27" t="s">
        <v>189</v>
      </c>
    </row>
    <row r="11" spans="1:25" ht="30" customHeight="1">
      <c r="A11" s="8">
        <f t="shared" si="7"/>
        <v>8</v>
      </c>
      <c r="B11" s="9"/>
      <c r="C11" s="9"/>
      <c r="D11" s="7"/>
      <c r="E11" s="6"/>
      <c r="F11" s="21" t="s">
        <v>22</v>
      </c>
      <c r="G11" s="10" t="str">
        <f>LEFT(H11,LEN(H11)-4)</f>
        <v>NEAR</v>
      </c>
      <c r="H11" s="10" t="s">
        <v>99</v>
      </c>
      <c r="I11" s="55" t="s">
        <v>100</v>
      </c>
      <c r="J11" s="24" t="s">
        <v>38</v>
      </c>
      <c r="K11" s="10" t="str">
        <f>LEFT(L11,LEN(L11)-4)</f>
        <v>EOS</v>
      </c>
      <c r="L11" s="23" t="s">
        <v>63</v>
      </c>
      <c r="M11" s="26" t="s">
        <v>64</v>
      </c>
      <c r="N11" s="21" t="s">
        <v>122</v>
      </c>
      <c r="O11" s="10" t="str">
        <f t="shared" si="0"/>
        <v>ZRX</v>
      </c>
      <c r="P11" s="11" t="s">
        <v>150</v>
      </c>
      <c r="Q11" s="29" t="s">
        <v>149</v>
      </c>
      <c r="R11" s="21" t="s">
        <v>165</v>
      </c>
      <c r="S11" s="10" t="str">
        <f t="shared" si="9"/>
        <v>T</v>
      </c>
      <c r="T11" s="10" t="str">
        <f>RIGHT(U11,1)&amp;"USDT"</f>
        <v>TUSDT</v>
      </c>
      <c r="U11" s="64" t="s">
        <v>166</v>
      </c>
      <c r="V11" s="21" t="s">
        <v>190</v>
      </c>
      <c r="W11" s="10" t="str">
        <f t="shared" si="1"/>
        <v>IOST</v>
      </c>
      <c r="X11" s="10" t="str">
        <f>RIGHT(Y11,4)&amp;"USDT"</f>
        <v>IOSTUSDT</v>
      </c>
      <c r="Y11" s="27" t="s">
        <v>191</v>
      </c>
    </row>
    <row r="12" spans="1:25" ht="30" customHeight="1">
      <c r="A12" s="8">
        <f t="shared" si="7"/>
        <v>9</v>
      </c>
      <c r="B12" s="6"/>
      <c r="C12" s="6"/>
      <c r="D12" s="6"/>
      <c r="E12" s="6"/>
      <c r="F12" s="56" t="s">
        <v>23</v>
      </c>
      <c r="G12" s="53" t="str">
        <f t="shared" si="4"/>
        <v>APT</v>
      </c>
      <c r="H12" s="53" t="s">
        <v>101</v>
      </c>
      <c r="I12" s="55" t="s">
        <v>102</v>
      </c>
      <c r="J12" s="24" t="s">
        <v>39</v>
      </c>
      <c r="K12" s="10" t="str">
        <f t="shared" si="5"/>
        <v>XTZ</v>
      </c>
      <c r="L12" s="23" t="s">
        <v>65</v>
      </c>
      <c r="M12" s="26" t="s">
        <v>66</v>
      </c>
      <c r="N12" s="21" t="s">
        <v>123</v>
      </c>
      <c r="O12" s="10" t="str">
        <f t="shared" si="0"/>
        <v>JST</v>
      </c>
      <c r="P12" s="10" t="s">
        <v>145</v>
      </c>
      <c r="Q12" s="29" t="s">
        <v>134</v>
      </c>
      <c r="R12" s="56" t="s">
        <v>167</v>
      </c>
      <c r="S12" s="53" t="str">
        <f t="shared" si="9"/>
        <v>MASK</v>
      </c>
      <c r="T12" s="53" t="str">
        <f>RIGHT(U12,4)&amp;"USDT"</f>
        <v>MASKUSDT</v>
      </c>
      <c r="U12" s="64" t="s">
        <v>168</v>
      </c>
      <c r="V12" s="21" t="s">
        <v>192</v>
      </c>
      <c r="W12" s="10" t="str">
        <f t="shared" si="1"/>
        <v>STPT</v>
      </c>
      <c r="X12" s="10" t="str">
        <f>RIGHT(Y12,4)&amp;"USDT"</f>
        <v>STPTUSDT</v>
      </c>
      <c r="Y12" s="27" t="s">
        <v>193</v>
      </c>
    </row>
    <row r="13" spans="1:25" ht="30" customHeight="1">
      <c r="A13" s="8">
        <f t="shared" si="7"/>
        <v>10</v>
      </c>
      <c r="B13" s="6"/>
      <c r="C13" s="6"/>
      <c r="D13" s="6"/>
      <c r="E13" s="6"/>
      <c r="F13" s="21" t="s">
        <v>24</v>
      </c>
      <c r="G13" s="10" t="str">
        <f t="shared" si="4"/>
        <v>AAVE</v>
      </c>
      <c r="H13" s="10" t="s">
        <v>103</v>
      </c>
      <c r="I13" s="55" t="s">
        <v>104</v>
      </c>
      <c r="J13" s="24" t="s">
        <v>40</v>
      </c>
      <c r="K13" s="10" t="str">
        <f t="shared" si="5"/>
        <v>IOTA</v>
      </c>
      <c r="L13" s="23" t="s">
        <v>67</v>
      </c>
      <c r="M13" s="26" t="s">
        <v>68</v>
      </c>
      <c r="N13" s="21" t="s">
        <v>124</v>
      </c>
      <c r="O13" s="10" t="str">
        <f t="shared" si="0"/>
        <v>GLM</v>
      </c>
      <c r="P13" s="10" t="s">
        <v>146</v>
      </c>
      <c r="Q13" s="29" t="s">
        <v>135</v>
      </c>
      <c r="R13" s="56" t="s">
        <v>169</v>
      </c>
      <c r="S13" s="53" t="str">
        <f t="shared" si="9"/>
        <v>POLYX</v>
      </c>
      <c r="T13" s="53" t="str">
        <f>RIGHT(U13,5)&amp;"USDT"</f>
        <v>POLYXUSDT</v>
      </c>
      <c r="U13" s="64" t="s">
        <v>170</v>
      </c>
      <c r="V13" s="21" t="s">
        <v>194</v>
      </c>
      <c r="W13" s="10" t="str">
        <f t="shared" si="1"/>
        <v>STRAX</v>
      </c>
      <c r="X13" s="10" t="str">
        <f>RIGHT(Y13,5)&amp;"USDT"</f>
        <v>STRAXUSDT</v>
      </c>
      <c r="Y13" s="27" t="s">
        <v>195</v>
      </c>
    </row>
    <row r="14" spans="1:25" ht="30" customHeight="1">
      <c r="A14" s="8">
        <f t="shared" si="7"/>
        <v>11</v>
      </c>
      <c r="B14" s="6" t="s">
        <v>212</v>
      </c>
      <c r="C14" s="6"/>
      <c r="D14" s="6"/>
      <c r="E14" s="6"/>
      <c r="F14" s="21" t="s">
        <v>28</v>
      </c>
      <c r="G14" s="10" t="str">
        <f t="shared" si="4"/>
        <v>VET</v>
      </c>
      <c r="H14" s="10" t="s">
        <v>105</v>
      </c>
      <c r="I14" s="19" t="s">
        <v>106</v>
      </c>
      <c r="J14" s="24" t="s">
        <v>41</v>
      </c>
      <c r="K14" s="10" t="str">
        <f t="shared" si="5"/>
        <v>FLOW</v>
      </c>
      <c r="L14" s="23" t="s">
        <v>69</v>
      </c>
      <c r="M14" s="26" t="s">
        <v>70</v>
      </c>
      <c r="N14" s="56" t="s">
        <v>125</v>
      </c>
      <c r="O14" s="53" t="str">
        <f t="shared" si="0"/>
        <v>ID</v>
      </c>
      <c r="P14" s="53" t="s">
        <v>147</v>
      </c>
      <c r="Q14" s="64" t="s">
        <v>136</v>
      </c>
      <c r="R14" s="21" t="s">
        <v>171</v>
      </c>
      <c r="S14" s="10" t="str">
        <f t="shared" si="9"/>
        <v>HIVE</v>
      </c>
      <c r="T14" s="10" t="str">
        <f>RIGHT(U14,4)&amp;"USDT"</f>
        <v>HIVEUSDT</v>
      </c>
      <c r="U14" s="29" t="s">
        <v>172</v>
      </c>
      <c r="V14" s="21" t="s">
        <v>196</v>
      </c>
      <c r="W14" s="10" t="str">
        <f t="shared" si="1"/>
        <v>ONG</v>
      </c>
      <c r="X14" s="10" t="str">
        <f>RIGHT(Y14,3)&amp;"USDT"</f>
        <v>ONGUSDT</v>
      </c>
      <c r="Y14" s="27" t="s">
        <v>197</v>
      </c>
    </row>
    <row r="15" spans="1:25" ht="30" customHeight="1" thickBot="1">
      <c r="A15" s="8">
        <f t="shared" si="7"/>
        <v>12</v>
      </c>
      <c r="B15" s="6" t="s">
        <v>213</v>
      </c>
      <c r="C15" s="6"/>
      <c r="D15" s="6"/>
      <c r="E15" s="6"/>
      <c r="F15" s="21" t="s">
        <v>25</v>
      </c>
      <c r="G15" s="10" t="str">
        <f t="shared" si="4"/>
        <v>ETC</v>
      </c>
      <c r="H15" s="10" t="s">
        <v>107</v>
      </c>
      <c r="I15" s="19" t="s">
        <v>108</v>
      </c>
      <c r="J15" s="57" t="s">
        <v>42</v>
      </c>
      <c r="K15" s="53" t="str">
        <f t="shared" si="5"/>
        <v>ENS</v>
      </c>
      <c r="L15" s="58" t="s">
        <v>71</v>
      </c>
      <c r="M15" s="59" t="s">
        <v>72</v>
      </c>
      <c r="N15" s="22" t="s">
        <v>126</v>
      </c>
      <c r="O15" s="16" t="str">
        <f t="shared" si="0"/>
        <v>BAT</v>
      </c>
      <c r="P15" s="16" t="s">
        <v>148</v>
      </c>
      <c r="Q15" s="30" t="s">
        <v>137</v>
      </c>
      <c r="R15" s="22" t="s">
        <v>173</v>
      </c>
      <c r="S15" s="16" t="str">
        <f t="shared" si="9"/>
        <v>ONT</v>
      </c>
      <c r="T15" s="16" t="str">
        <f>RIGHT(U15,3)&amp;"USDT"</f>
        <v>ONTUSDT</v>
      </c>
      <c r="U15" s="30" t="s">
        <v>174</v>
      </c>
      <c r="V15" s="21" t="s">
        <v>198</v>
      </c>
      <c r="W15" s="10" t="str">
        <f t="shared" si="1"/>
        <v>PUNDIX</v>
      </c>
      <c r="X15" s="10" t="str">
        <f>RIGHT(Y15,6)&amp;"USDT"</f>
        <v>PUNDIXUSDT</v>
      </c>
      <c r="Y15" s="27" t="s">
        <v>199</v>
      </c>
    </row>
    <row r="16" spans="1:25" ht="30" customHeight="1">
      <c r="A16" s="8">
        <f t="shared" si="7"/>
        <v>13</v>
      </c>
      <c r="B16" s="6" t="s">
        <v>214</v>
      </c>
      <c r="C16" s="6"/>
      <c r="D16" s="6"/>
      <c r="E16" s="6"/>
      <c r="F16" s="21" t="s">
        <v>29</v>
      </c>
      <c r="G16" s="10" t="str">
        <f t="shared" si="4"/>
        <v>ALGO</v>
      </c>
      <c r="H16" s="10" t="s">
        <v>109</v>
      </c>
      <c r="I16" s="19" t="s">
        <v>110</v>
      </c>
      <c r="J16" s="24" t="s">
        <v>43</v>
      </c>
      <c r="K16" s="10" t="str">
        <f t="shared" si="5"/>
        <v>NEO</v>
      </c>
      <c r="L16" s="23" t="s">
        <v>73</v>
      </c>
      <c r="M16" s="25" t="s">
        <v>74</v>
      </c>
      <c r="N16" s="6"/>
      <c r="O16" s="6"/>
      <c r="P16" s="6"/>
      <c r="Q16" s="6"/>
      <c r="R16" s="6"/>
      <c r="S16" s="6"/>
      <c r="T16" s="6"/>
      <c r="U16" s="6"/>
      <c r="V16" s="21" t="s">
        <v>200</v>
      </c>
      <c r="W16" s="10" t="str">
        <f t="shared" si="1"/>
        <v>STEEM</v>
      </c>
      <c r="X16" s="10" t="str">
        <f>RIGHT(Y16,5)&amp;"USDT"</f>
        <v>STEEMUSDT</v>
      </c>
      <c r="Y16" s="27" t="s">
        <v>201</v>
      </c>
    </row>
    <row r="17" spans="1:25" ht="30" customHeight="1" thickBot="1">
      <c r="A17" s="8">
        <f t="shared" si="7"/>
        <v>14</v>
      </c>
      <c r="B17" s="6" t="s">
        <v>215</v>
      </c>
      <c r="C17" s="6"/>
      <c r="D17" s="6"/>
      <c r="E17" s="6"/>
      <c r="F17" s="66" t="s">
        <v>30</v>
      </c>
      <c r="G17" s="61" t="str">
        <f t="shared" si="4"/>
        <v>ARB</v>
      </c>
      <c r="H17" s="61" t="s">
        <v>111</v>
      </c>
      <c r="I17" s="67" t="s">
        <v>112</v>
      </c>
      <c r="J17" s="24" t="s">
        <v>44</v>
      </c>
      <c r="K17" s="10" t="str">
        <f t="shared" si="5"/>
        <v>MANA</v>
      </c>
      <c r="L17" s="23" t="s">
        <v>75</v>
      </c>
      <c r="M17" s="25" t="s">
        <v>76</v>
      </c>
      <c r="N17" s="6" t="s">
        <v>280</v>
      </c>
      <c r="O17" s="6"/>
      <c r="P17" s="6"/>
      <c r="Q17" s="6"/>
      <c r="R17" s="6" t="s">
        <v>282</v>
      </c>
      <c r="S17" s="6"/>
      <c r="T17" s="6"/>
      <c r="U17" s="6"/>
      <c r="V17" s="21" t="s">
        <v>202</v>
      </c>
      <c r="W17" s="10" t="str">
        <f t="shared" si="1"/>
        <v>KNC</v>
      </c>
      <c r="X17" s="10" t="str">
        <f>RIGHT(Y17,3)&amp;"USDT"</f>
        <v>KNCUSDT</v>
      </c>
      <c r="Y17" s="27" t="s">
        <v>203</v>
      </c>
    </row>
    <row r="18" spans="1:25" ht="30" customHeight="1" thickBot="1">
      <c r="A18" s="8">
        <f t="shared" si="7"/>
        <v>15</v>
      </c>
      <c r="B18" s="6"/>
      <c r="C18" s="6"/>
      <c r="D18" s="6"/>
      <c r="E18" s="6"/>
      <c r="F18" s="6"/>
      <c r="G18" s="6"/>
      <c r="H18" s="6"/>
      <c r="I18" s="6"/>
      <c r="J18" s="24" t="s">
        <v>45</v>
      </c>
      <c r="K18" s="10" t="str">
        <f>LEFT(L18,LEN(L18)-4)</f>
        <v>AXS</v>
      </c>
      <c r="L18" s="23" t="s">
        <v>77</v>
      </c>
      <c r="M18" s="25" t="s">
        <v>78</v>
      </c>
      <c r="N18" s="6" t="s">
        <v>281</v>
      </c>
      <c r="O18" s="6"/>
      <c r="P18" s="6"/>
      <c r="Q18" s="6"/>
      <c r="R18" s="6" t="s">
        <v>283</v>
      </c>
      <c r="S18" s="6"/>
      <c r="T18" s="6"/>
      <c r="U18" s="6"/>
      <c r="V18" s="22" t="s">
        <v>204</v>
      </c>
      <c r="W18" s="16" t="str">
        <f t="shared" si="1"/>
        <v>ARK</v>
      </c>
      <c r="X18" s="16" t="str">
        <f>RIGHT(Y18,3)&amp;"USDT"</f>
        <v>ARKUSDT</v>
      </c>
      <c r="Y18" s="28" t="s">
        <v>205</v>
      </c>
    </row>
    <row r="19" spans="1:25" ht="30" customHeight="1">
      <c r="A19" s="8">
        <f t="shared" si="7"/>
        <v>16</v>
      </c>
      <c r="B19" s="6"/>
      <c r="C19" s="6"/>
      <c r="D19" s="6"/>
      <c r="E19" s="6"/>
      <c r="F19" s="6"/>
      <c r="G19" s="6"/>
      <c r="H19" s="6"/>
      <c r="I19" s="6"/>
      <c r="J19" s="24" t="s">
        <v>46</v>
      </c>
      <c r="K19" s="10" t="str">
        <f t="shared" si="5"/>
        <v>CHZ</v>
      </c>
      <c r="L19" s="23" t="s">
        <v>79</v>
      </c>
      <c r="M19" s="25" t="s">
        <v>80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30" customHeight="1">
      <c r="A20" s="8">
        <f t="shared" si="7"/>
        <v>17</v>
      </c>
      <c r="B20" s="6" t="s">
        <v>274</v>
      </c>
      <c r="C20" s="6"/>
      <c r="D20" s="6"/>
      <c r="E20" s="6"/>
      <c r="F20" s="1" t="s">
        <v>275</v>
      </c>
      <c r="G20" s="6"/>
      <c r="H20" s="6"/>
      <c r="I20" s="6"/>
      <c r="J20" s="24" t="s">
        <v>47</v>
      </c>
      <c r="K20" s="10" t="str">
        <f t="shared" si="5"/>
        <v>XEC</v>
      </c>
      <c r="L20" s="23" t="s">
        <v>81</v>
      </c>
      <c r="M20" s="25" t="s">
        <v>82</v>
      </c>
      <c r="N20" s="6"/>
      <c r="O20" s="6"/>
      <c r="P20" s="6"/>
      <c r="Q20" s="6"/>
      <c r="R20" s="6"/>
      <c r="S20" s="6"/>
      <c r="T20" s="6"/>
      <c r="U20" s="6"/>
      <c r="V20" s="6" t="s">
        <v>284</v>
      </c>
      <c r="W20" s="6"/>
      <c r="X20" s="6"/>
      <c r="Y20" s="6"/>
    </row>
    <row r="21" spans="1:25" ht="30" customHeight="1" thickBot="1">
      <c r="A21" s="8">
        <f t="shared" si="7"/>
        <v>18</v>
      </c>
      <c r="B21" s="6"/>
      <c r="C21" s="6"/>
      <c r="D21" s="6"/>
      <c r="E21" s="6"/>
      <c r="F21" s="6" t="s">
        <v>276</v>
      </c>
      <c r="G21" s="6"/>
      <c r="H21" s="6"/>
      <c r="I21" s="6"/>
      <c r="J21" s="60" t="s">
        <v>48</v>
      </c>
      <c r="K21" s="61" t="str">
        <f t="shared" si="5"/>
        <v>MINA</v>
      </c>
      <c r="L21" s="62" t="s">
        <v>83</v>
      </c>
      <c r="M21" s="63" t="s">
        <v>84</v>
      </c>
      <c r="N21" s="6"/>
      <c r="O21" s="6"/>
      <c r="P21" s="6"/>
      <c r="Q21" s="6"/>
      <c r="R21" s="6"/>
      <c r="S21" s="6"/>
      <c r="T21" s="6"/>
      <c r="U21" s="6"/>
      <c r="V21" s="6" t="s">
        <v>285</v>
      </c>
      <c r="W21" s="6"/>
      <c r="X21" s="6"/>
      <c r="Y21" s="6"/>
    </row>
    <row r="22" spans="1:25" ht="30" customHeight="1">
      <c r="A22" s="8">
        <f t="shared" si="7"/>
        <v>19</v>
      </c>
      <c r="B22" s="6" t="s">
        <v>273</v>
      </c>
      <c r="C22" s="6"/>
      <c r="D22" s="6"/>
      <c r="E22" s="6"/>
      <c r="F22" s="6"/>
      <c r="G22" s="6"/>
      <c r="H22" s="6"/>
      <c r="I22" s="6"/>
      <c r="J22" s="65" t="s">
        <v>277</v>
      </c>
      <c r="K22" s="6"/>
      <c r="L22" s="65"/>
      <c r="M22" s="65"/>
      <c r="N22" s="6"/>
      <c r="O22" s="6"/>
      <c r="P22" s="6"/>
      <c r="Q22" s="6"/>
      <c r="R22" s="6"/>
      <c r="S22" s="6"/>
      <c r="T22" s="6"/>
      <c r="U22" s="6"/>
      <c r="V22" s="6" t="s">
        <v>286</v>
      </c>
      <c r="W22" s="6"/>
      <c r="X22" s="6"/>
      <c r="Y22" s="6"/>
    </row>
    <row r="23" spans="1:25" ht="30" customHeight="1">
      <c r="A23" s="8">
        <f t="shared" si="7"/>
        <v>20</v>
      </c>
      <c r="B23" s="6"/>
      <c r="C23" s="6"/>
      <c r="D23" s="6"/>
      <c r="E23" s="6"/>
      <c r="F23" s="6"/>
      <c r="G23" s="6"/>
      <c r="H23" s="6"/>
      <c r="I23" s="6"/>
      <c r="J23" s="65" t="s">
        <v>278</v>
      </c>
      <c r="K23" s="6"/>
      <c r="L23" s="65"/>
      <c r="M23" s="65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30" customHeight="1">
      <c r="A24" s="8">
        <f t="shared" si="7"/>
        <v>21</v>
      </c>
      <c r="B24" s="6"/>
      <c r="C24" s="6"/>
      <c r="D24" s="6"/>
      <c r="E24" s="6"/>
      <c r="F24" s="6"/>
      <c r="G24" s="6"/>
      <c r="H24" s="6"/>
      <c r="I24" s="6"/>
      <c r="J24" s="6" t="s">
        <v>279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30" customHeight="1">
      <c r="A25" s="3"/>
    </row>
    <row r="26" spans="1:25" ht="30" customHeight="1" thickBot="1">
      <c r="A26" s="3"/>
      <c r="B26" s="1" t="s">
        <v>216</v>
      </c>
    </row>
    <row r="27" spans="1:25" ht="30" customHeight="1">
      <c r="A27" s="3"/>
      <c r="B27" s="31" t="s">
        <v>217</v>
      </c>
      <c r="C27" s="32" t="s">
        <v>263</v>
      </c>
      <c r="D27" s="32"/>
      <c r="E27" s="33"/>
      <c r="F27" s="31" t="s">
        <v>217</v>
      </c>
      <c r="G27" s="32" t="s">
        <v>248</v>
      </c>
      <c r="H27" s="32"/>
      <c r="I27" s="33"/>
      <c r="J27" s="31" t="s">
        <v>217</v>
      </c>
      <c r="K27" s="32" t="s">
        <v>251</v>
      </c>
      <c r="L27" s="32"/>
      <c r="M27" s="33"/>
      <c r="N27" s="31" t="s">
        <v>217</v>
      </c>
      <c r="O27" s="32" t="s">
        <v>256</v>
      </c>
      <c r="P27" s="32"/>
      <c r="Q27" s="33"/>
      <c r="R27" s="31" t="s">
        <v>217</v>
      </c>
      <c r="S27" s="32" t="s">
        <v>259</v>
      </c>
      <c r="T27" s="32"/>
      <c r="U27" s="33"/>
      <c r="V27" s="32" t="s">
        <v>217</v>
      </c>
      <c r="W27" s="32" t="s">
        <v>297</v>
      </c>
      <c r="X27" s="32"/>
      <c r="Y27" s="33"/>
    </row>
    <row r="28" spans="1:25" ht="30" customHeight="1">
      <c r="A28" s="3"/>
      <c r="B28" s="34"/>
      <c r="C28" s="1" t="s">
        <v>264</v>
      </c>
      <c r="E28" s="35"/>
      <c r="F28" s="34"/>
      <c r="G28" s="1" t="s">
        <v>249</v>
      </c>
      <c r="I28" s="35"/>
      <c r="J28" s="34"/>
      <c r="K28" s="1" t="s">
        <v>252</v>
      </c>
      <c r="M28" s="35"/>
      <c r="N28" s="34"/>
      <c r="O28" s="1" t="s">
        <v>257</v>
      </c>
      <c r="Q28" s="35"/>
      <c r="R28" s="34"/>
      <c r="S28" s="1" t="s">
        <v>260</v>
      </c>
      <c r="U28" s="35"/>
      <c r="W28" s="1" t="s">
        <v>296</v>
      </c>
      <c r="Y28" s="35"/>
    </row>
    <row r="29" spans="1:25" ht="30" customHeight="1">
      <c r="A29" s="3"/>
      <c r="B29" s="34"/>
      <c r="E29" s="35"/>
      <c r="F29" s="34"/>
      <c r="G29" s="1" t="s">
        <v>250</v>
      </c>
      <c r="I29" s="35"/>
      <c r="J29" s="34"/>
      <c r="K29" s="1" t="s">
        <v>253</v>
      </c>
      <c r="M29" s="35"/>
      <c r="N29" s="34"/>
      <c r="O29" s="1" t="s">
        <v>258</v>
      </c>
      <c r="Q29" s="35"/>
      <c r="R29" s="34"/>
      <c r="S29" s="1" t="s">
        <v>261</v>
      </c>
      <c r="U29" s="35"/>
      <c r="W29" s="1" t="s">
        <v>295</v>
      </c>
      <c r="Y29" s="35"/>
    </row>
    <row r="30" spans="1:25" ht="30" customHeight="1">
      <c r="A30" s="3"/>
      <c r="B30" s="34"/>
      <c r="E30" s="35"/>
      <c r="F30" s="34"/>
      <c r="G30" s="1" t="s">
        <v>219</v>
      </c>
      <c r="I30" s="35"/>
      <c r="J30" s="34"/>
      <c r="K30" s="1" t="s">
        <v>254</v>
      </c>
      <c r="M30" s="35"/>
      <c r="N30" s="34"/>
      <c r="Q30" s="35"/>
      <c r="R30" s="34"/>
      <c r="U30" s="35"/>
      <c r="W30" s="1" t="s">
        <v>294</v>
      </c>
      <c r="Y30" s="35"/>
    </row>
    <row r="31" spans="1:25" ht="30" customHeight="1" thickBot="1">
      <c r="A31" s="3"/>
      <c r="B31" s="36"/>
      <c r="C31" s="5"/>
      <c r="D31" s="5"/>
      <c r="E31" s="37"/>
      <c r="F31" s="36"/>
      <c r="G31" s="5"/>
      <c r="H31" s="5"/>
      <c r="I31" s="37"/>
      <c r="J31" s="36"/>
      <c r="K31" s="5" t="s">
        <v>255</v>
      </c>
      <c r="L31" s="5"/>
      <c r="M31" s="37"/>
      <c r="N31" s="36"/>
      <c r="O31" s="5"/>
      <c r="P31" s="5"/>
      <c r="Q31" s="37"/>
      <c r="R31" s="36"/>
      <c r="S31" s="5"/>
      <c r="T31" s="5"/>
      <c r="U31" s="37"/>
      <c r="V31" s="5"/>
      <c r="W31" s="5" t="s">
        <v>262</v>
      </c>
      <c r="X31" s="5"/>
      <c r="Y31" s="37"/>
    </row>
    <row r="32" spans="1:25" ht="30" customHeight="1">
      <c r="A32" s="3"/>
      <c r="B32" s="34" t="s">
        <v>218</v>
      </c>
      <c r="C32" s="1" t="s">
        <v>369</v>
      </c>
      <c r="E32" s="35"/>
      <c r="F32" s="34" t="s">
        <v>218</v>
      </c>
      <c r="G32" s="1" t="s">
        <v>371</v>
      </c>
      <c r="I32" s="35"/>
      <c r="J32" s="34" t="s">
        <v>218</v>
      </c>
      <c r="K32" s="1" t="s">
        <v>222</v>
      </c>
      <c r="L32" s="4"/>
      <c r="M32" s="38"/>
      <c r="N32" s="34" t="s">
        <v>218</v>
      </c>
      <c r="O32" s="1" t="s">
        <v>223</v>
      </c>
      <c r="Q32" s="35"/>
      <c r="R32" s="34" t="s">
        <v>218</v>
      </c>
      <c r="S32" s="1" t="s">
        <v>175</v>
      </c>
      <c r="U32" s="35"/>
      <c r="V32" s="1" t="s">
        <v>218</v>
      </c>
      <c r="W32" s="1" t="s">
        <v>224</v>
      </c>
      <c r="Y32" s="35"/>
    </row>
    <row r="33" spans="1:25" ht="30" customHeight="1">
      <c r="A33" s="3"/>
      <c r="B33" s="34"/>
      <c r="C33" s="1" t="s">
        <v>370</v>
      </c>
      <c r="E33" s="35"/>
      <c r="F33" s="34"/>
      <c r="G33" s="1" t="s">
        <v>372</v>
      </c>
      <c r="I33" s="35"/>
      <c r="J33" s="39"/>
      <c r="K33" s="1" t="s">
        <v>113</v>
      </c>
      <c r="M33" s="35"/>
      <c r="N33" s="34"/>
      <c r="O33" s="1" t="s">
        <v>227</v>
      </c>
      <c r="Q33" s="35"/>
      <c r="R33" s="34"/>
      <c r="S33" s="1" t="s">
        <v>228</v>
      </c>
      <c r="U33" s="35"/>
      <c r="W33" s="1" t="s">
        <v>229</v>
      </c>
      <c r="Y33" s="35"/>
    </row>
    <row r="34" spans="1:25" ht="30" customHeight="1">
      <c r="A34" s="3"/>
      <c r="B34" s="34"/>
      <c r="C34" s="1" t="s">
        <v>8</v>
      </c>
      <c r="E34" s="35"/>
      <c r="F34" s="34"/>
      <c r="G34" s="1" t="s">
        <v>373</v>
      </c>
      <c r="I34" s="35"/>
      <c r="J34" s="34"/>
      <c r="K34" s="1" t="s">
        <v>114</v>
      </c>
      <c r="M34" s="35"/>
      <c r="N34" s="34"/>
      <c r="O34" s="1" t="s">
        <v>231</v>
      </c>
      <c r="Q34" s="35"/>
      <c r="R34" s="34"/>
      <c r="S34" s="1" t="s">
        <v>232</v>
      </c>
      <c r="U34" s="35"/>
      <c r="W34" s="1" t="s">
        <v>233</v>
      </c>
      <c r="Y34" s="35"/>
    </row>
    <row r="35" spans="1:25" ht="30" customHeight="1">
      <c r="A35" s="3"/>
      <c r="B35" s="34"/>
      <c r="E35" s="35"/>
      <c r="F35" s="34"/>
      <c r="G35" s="1" t="s">
        <v>374</v>
      </c>
      <c r="I35" s="35"/>
      <c r="J35" s="34"/>
      <c r="K35" s="1" t="s">
        <v>235</v>
      </c>
      <c r="L35" s="4"/>
      <c r="M35" s="38"/>
      <c r="N35" s="34"/>
      <c r="Q35" s="35"/>
      <c r="R35" s="34"/>
      <c r="U35" s="35"/>
      <c r="W35" s="1" t="s">
        <v>236</v>
      </c>
      <c r="Y35" s="35"/>
    </row>
    <row r="36" spans="1:25" ht="30" customHeight="1" thickBot="1">
      <c r="A36" s="3"/>
      <c r="B36" s="36"/>
      <c r="C36" s="5"/>
      <c r="D36" s="5"/>
      <c r="E36" s="37"/>
      <c r="F36" s="36"/>
      <c r="G36" s="5" t="s">
        <v>375</v>
      </c>
      <c r="H36" s="5"/>
      <c r="I36" s="37"/>
      <c r="J36" s="36"/>
      <c r="K36" s="5" t="s">
        <v>237</v>
      </c>
      <c r="L36" s="5"/>
      <c r="M36" s="37"/>
      <c r="N36" s="36"/>
      <c r="O36" s="5"/>
      <c r="P36" s="5"/>
      <c r="Q36" s="37"/>
      <c r="R36" s="36"/>
      <c r="S36" s="5"/>
      <c r="T36" s="5"/>
      <c r="U36" s="37"/>
      <c r="V36" s="5"/>
      <c r="W36" s="5"/>
      <c r="X36" s="5"/>
      <c r="Y36" s="37"/>
    </row>
    <row r="37" spans="1:25" ht="30" customHeight="1" thickBot="1">
      <c r="A37" s="3"/>
      <c r="B37" s="1" t="s">
        <v>265</v>
      </c>
    </row>
    <row r="38" spans="1:25" ht="30" customHeight="1">
      <c r="A38" s="3"/>
      <c r="B38" s="31" t="s">
        <v>217</v>
      </c>
      <c r="C38" s="32" t="s">
        <v>267</v>
      </c>
      <c r="D38" s="32"/>
      <c r="E38" s="33"/>
      <c r="F38" s="31" t="s">
        <v>217</v>
      </c>
      <c r="G38" s="32" t="s">
        <v>268</v>
      </c>
      <c r="H38" s="32"/>
      <c r="I38" s="33"/>
      <c r="J38" s="31" t="s">
        <v>217</v>
      </c>
      <c r="K38" s="32" t="s">
        <v>270</v>
      </c>
      <c r="L38" s="32"/>
      <c r="M38" s="33"/>
      <c r="N38" s="31" t="s">
        <v>217</v>
      </c>
      <c r="O38" s="32" t="s">
        <v>301</v>
      </c>
      <c r="P38" s="32"/>
      <c r="Q38" s="33"/>
      <c r="R38" s="31" t="s">
        <v>217</v>
      </c>
      <c r="S38" s="32" t="s">
        <v>291</v>
      </c>
      <c r="T38" s="32"/>
      <c r="U38" s="33"/>
      <c r="V38" s="32" t="s">
        <v>217</v>
      </c>
      <c r="W38" s="32" t="s">
        <v>297</v>
      </c>
      <c r="X38" s="32"/>
      <c r="Y38" s="33"/>
    </row>
    <row r="39" spans="1:25" ht="30" customHeight="1">
      <c r="A39" s="3"/>
      <c r="B39" s="34"/>
      <c r="C39" s="1" t="s">
        <v>266</v>
      </c>
      <c r="E39" s="35"/>
      <c r="F39" s="34"/>
      <c r="G39" s="1" t="s">
        <v>290</v>
      </c>
      <c r="I39" s="35"/>
      <c r="J39" s="34"/>
      <c r="K39" s="1" t="s">
        <v>271</v>
      </c>
      <c r="M39" s="35"/>
      <c r="N39" s="34"/>
      <c r="O39" s="1" t="s">
        <v>302</v>
      </c>
      <c r="Q39" s="35"/>
      <c r="R39" s="34"/>
      <c r="S39" s="1" t="s">
        <v>292</v>
      </c>
      <c r="U39" s="35"/>
      <c r="W39" s="1" t="s">
        <v>296</v>
      </c>
      <c r="Y39" s="35"/>
    </row>
    <row r="40" spans="1:25" ht="30" customHeight="1">
      <c r="A40" s="3"/>
      <c r="B40" s="34"/>
      <c r="E40" s="35"/>
      <c r="F40" s="34"/>
      <c r="G40" s="1" t="s">
        <v>269</v>
      </c>
      <c r="I40" s="35"/>
      <c r="J40" s="34"/>
      <c r="K40" s="1" t="s">
        <v>272</v>
      </c>
      <c r="M40" s="35"/>
      <c r="N40" s="34"/>
      <c r="O40" s="1" t="s">
        <v>303</v>
      </c>
      <c r="Q40" s="35"/>
      <c r="R40" s="34"/>
      <c r="S40" s="1" t="s">
        <v>299</v>
      </c>
      <c r="U40" s="35"/>
      <c r="W40" s="1" t="s">
        <v>295</v>
      </c>
      <c r="Y40" s="35"/>
    </row>
    <row r="41" spans="1:25" ht="30" customHeight="1">
      <c r="A41" s="3"/>
      <c r="B41" s="34"/>
      <c r="E41" s="35"/>
      <c r="F41" s="34"/>
      <c r="G41" s="1" t="s">
        <v>298</v>
      </c>
      <c r="I41" s="35"/>
      <c r="J41" s="34"/>
      <c r="K41" s="1" t="s">
        <v>288</v>
      </c>
      <c r="M41" s="35"/>
      <c r="N41" s="34"/>
      <c r="O41" s="1" t="s">
        <v>304</v>
      </c>
      <c r="Q41" s="35"/>
      <c r="R41" s="34"/>
      <c r="S41" s="1" t="s">
        <v>300</v>
      </c>
      <c r="U41" s="35"/>
      <c r="W41" s="1" t="s">
        <v>294</v>
      </c>
      <c r="Y41" s="35"/>
    </row>
    <row r="42" spans="1:25" ht="30" customHeight="1" thickBot="1">
      <c r="A42" s="3"/>
      <c r="B42" s="36"/>
      <c r="C42" s="5"/>
      <c r="D42" s="5"/>
      <c r="E42" s="37"/>
      <c r="F42" s="36"/>
      <c r="G42" s="5"/>
      <c r="H42" s="5"/>
      <c r="I42" s="37"/>
      <c r="J42" s="36"/>
      <c r="K42" s="5" t="s">
        <v>289</v>
      </c>
      <c r="L42" s="5"/>
      <c r="M42" s="37"/>
      <c r="N42" s="36"/>
      <c r="O42" s="5"/>
      <c r="P42" s="5"/>
      <c r="Q42" s="37"/>
      <c r="R42" s="36"/>
      <c r="S42" s="5"/>
      <c r="T42" s="5"/>
      <c r="U42" s="37"/>
      <c r="V42" s="5"/>
      <c r="W42" s="5" t="s">
        <v>293</v>
      </c>
      <c r="X42" s="5"/>
      <c r="Y42" s="37"/>
    </row>
    <row r="43" spans="1:25" ht="30" customHeight="1">
      <c r="A43" s="3"/>
      <c r="B43" s="34" t="s">
        <v>218</v>
      </c>
      <c r="C43" s="1" t="s">
        <v>220</v>
      </c>
      <c r="E43" s="35"/>
      <c r="F43" s="34" t="s">
        <v>218</v>
      </c>
      <c r="G43" s="1" t="s">
        <v>221</v>
      </c>
      <c r="I43" s="35"/>
      <c r="J43" s="34" t="s">
        <v>218</v>
      </c>
      <c r="K43" s="1" t="s">
        <v>222</v>
      </c>
      <c r="L43" s="4"/>
      <c r="M43" s="38"/>
      <c r="N43" s="34" t="s">
        <v>218</v>
      </c>
      <c r="O43" s="1" t="s">
        <v>223</v>
      </c>
      <c r="Q43" s="35"/>
      <c r="R43" s="34" t="s">
        <v>218</v>
      </c>
      <c r="S43" s="1" t="s">
        <v>175</v>
      </c>
      <c r="U43" s="35"/>
      <c r="V43" s="1" t="s">
        <v>218</v>
      </c>
      <c r="W43" s="1" t="s">
        <v>224</v>
      </c>
      <c r="Y43" s="35"/>
    </row>
    <row r="44" spans="1:25" ht="30" customHeight="1">
      <c r="B44" s="34"/>
      <c r="C44" s="1" t="s">
        <v>225</v>
      </c>
      <c r="E44" s="35"/>
      <c r="F44" s="34"/>
      <c r="G44" s="1" t="s">
        <v>226</v>
      </c>
      <c r="I44" s="35"/>
      <c r="J44" s="39"/>
      <c r="K44" s="1" t="s">
        <v>113</v>
      </c>
      <c r="M44" s="35"/>
      <c r="N44" s="34"/>
      <c r="O44" s="1" t="s">
        <v>227</v>
      </c>
      <c r="Q44" s="35"/>
      <c r="R44" s="34"/>
      <c r="S44" s="1" t="s">
        <v>228</v>
      </c>
      <c r="U44" s="35"/>
      <c r="W44" s="1" t="s">
        <v>229</v>
      </c>
      <c r="Y44" s="35"/>
    </row>
    <row r="45" spans="1:25" ht="30" customHeight="1">
      <c r="B45" s="34"/>
      <c r="E45" s="35"/>
      <c r="F45" s="34"/>
      <c r="G45" s="1" t="s">
        <v>230</v>
      </c>
      <c r="I45" s="35"/>
      <c r="J45" s="34"/>
      <c r="K45" s="1" t="s">
        <v>114</v>
      </c>
      <c r="M45" s="35"/>
      <c r="N45" s="34"/>
      <c r="O45" s="1" t="s">
        <v>231</v>
      </c>
      <c r="Q45" s="35"/>
      <c r="R45" s="34"/>
      <c r="S45" s="1" t="s">
        <v>232</v>
      </c>
      <c r="U45" s="35"/>
      <c r="W45" s="1" t="s">
        <v>233</v>
      </c>
      <c r="Y45" s="35"/>
    </row>
    <row r="46" spans="1:25" ht="30" customHeight="1">
      <c r="B46" s="34"/>
      <c r="E46" s="35"/>
      <c r="F46" s="34"/>
      <c r="G46" s="1" t="s">
        <v>234</v>
      </c>
      <c r="I46" s="35"/>
      <c r="J46" s="34"/>
      <c r="K46" s="1" t="s">
        <v>235</v>
      </c>
      <c r="L46" s="4"/>
      <c r="M46" s="38"/>
      <c r="N46" s="34"/>
      <c r="Q46" s="35"/>
      <c r="R46" s="34"/>
      <c r="U46" s="35"/>
      <c r="W46" s="1" t="s">
        <v>236</v>
      </c>
      <c r="Y46" s="35"/>
    </row>
    <row r="47" spans="1:25" ht="30" customHeight="1" thickBot="1">
      <c r="B47" s="36"/>
      <c r="C47" s="5"/>
      <c r="D47" s="5"/>
      <c r="E47" s="37"/>
      <c r="F47" s="36"/>
      <c r="G47" s="5"/>
      <c r="H47" s="5"/>
      <c r="I47" s="37"/>
      <c r="J47" s="36"/>
      <c r="K47" s="5" t="s">
        <v>237</v>
      </c>
      <c r="L47" s="5"/>
      <c r="M47" s="37"/>
      <c r="N47" s="36"/>
      <c r="O47" s="5"/>
      <c r="P47" s="5"/>
      <c r="Q47" s="37"/>
      <c r="R47" s="36"/>
      <c r="S47" s="5"/>
      <c r="T47" s="5"/>
      <c r="U47" s="37"/>
      <c r="V47" s="5"/>
      <c r="W47" s="5"/>
      <c r="X47" s="5"/>
      <c r="Y47" s="37"/>
    </row>
    <row r="48" spans="1:25" ht="30" customHeight="1">
      <c r="B48" s="2"/>
      <c r="C48" s="2"/>
      <c r="N48" s="2"/>
      <c r="O48" s="2"/>
    </row>
    <row r="49" spans="2:26" ht="30" customHeight="1">
      <c r="I49" s="2"/>
    </row>
    <row r="50" spans="2:26" ht="30" customHeight="1"/>
    <row r="51" spans="2:26" ht="30" customHeight="1"/>
    <row r="52" spans="2:26" ht="30" customHeight="1">
      <c r="B52" s="2"/>
      <c r="C52" s="2"/>
      <c r="R52" s="2"/>
      <c r="S52" s="2"/>
      <c r="Z52" s="1" t="str">
        <f>AB4&amp;","&amp;AB6&amp;","&amp;AB8&amp;","&amp;AB11</f>
        <v>,,,</v>
      </c>
    </row>
    <row r="53" spans="2:26" ht="30" customHeight="1">
      <c r="I53" s="2"/>
      <c r="R53" s="2"/>
      <c r="S53" s="2"/>
      <c r="Z53" s="1" t="str">
        <f>AB12&amp;","&amp;AB14&amp;","&amp;AB15&amp;","&amp;AB17</f>
        <v>,,,</v>
      </c>
    </row>
    <row r="54" spans="2:26" ht="30" customHeight="1">
      <c r="I54" s="2"/>
      <c r="R54" s="2"/>
      <c r="S54" s="2"/>
      <c r="Z54" s="1" t="str">
        <f>AB18&amp;","&amp;AB19&amp;","&amp;AB20&amp;","&amp;AB21</f>
        <v>,,,</v>
      </c>
    </row>
    <row r="55" spans="2:26" ht="30" customHeight="1">
      <c r="Z55" s="1" t="str">
        <f>AB27&amp;","&amp;AB28&amp;","&amp;AB31&amp;","&amp;AB32</f>
        <v>,,,</v>
      </c>
    </row>
    <row r="56" spans="2:26" ht="30" customHeight="1"/>
    <row r="57" spans="2:26" ht="30" customHeight="1"/>
  </sheetData>
  <mergeCells count="12">
    <mergeCell ref="V2:Y2"/>
    <mergeCell ref="B2:E2"/>
    <mergeCell ref="F2:I2"/>
    <mergeCell ref="J2:M2"/>
    <mergeCell ref="N2:Q2"/>
    <mergeCell ref="R2:U2"/>
    <mergeCell ref="N3:O3"/>
    <mergeCell ref="B3:C3"/>
    <mergeCell ref="F3:G3"/>
    <mergeCell ref="R3:S3"/>
    <mergeCell ref="V3:W3"/>
    <mergeCell ref="J3:K3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C5BD9-C352-D247-90D7-39BC98CF59A8}">
  <dimension ref="A1:M41"/>
  <sheetViews>
    <sheetView topLeftCell="F1" zoomScale="80" zoomScaleNormal="80" workbookViewId="0">
      <selection activeCell="B22" sqref="B22"/>
    </sheetView>
  </sheetViews>
  <sheetFormatPr baseColWidth="10" defaultRowHeight="17"/>
  <cols>
    <col min="1" max="24" width="13.7109375" style="2" customWidth="1"/>
    <col min="25" max="16384" width="10.7109375" style="2"/>
  </cols>
  <sheetData>
    <row r="1" spans="1:13" ht="30" customHeight="1" thickBot="1">
      <c r="A1" s="2" t="s">
        <v>305</v>
      </c>
    </row>
    <row r="2" spans="1:13" ht="30" customHeight="1">
      <c r="B2" s="77" t="s">
        <v>312</v>
      </c>
      <c r="C2" s="78" t="s">
        <v>368</v>
      </c>
      <c r="D2" s="85" t="s">
        <v>217</v>
      </c>
      <c r="E2" s="88" t="s">
        <v>313</v>
      </c>
      <c r="F2" s="78" t="s">
        <v>368</v>
      </c>
      <c r="G2" s="85" t="s">
        <v>217</v>
      </c>
      <c r="H2" s="77" t="s">
        <v>314</v>
      </c>
      <c r="I2" s="78" t="s">
        <v>368</v>
      </c>
      <c r="J2" s="85" t="s">
        <v>217</v>
      </c>
      <c r="K2" s="77" t="s">
        <v>315</v>
      </c>
      <c r="L2" s="78" t="s">
        <v>368</v>
      </c>
      <c r="M2" s="79" t="s">
        <v>217</v>
      </c>
    </row>
    <row r="3" spans="1:13" ht="30" customHeight="1">
      <c r="B3" s="80" t="s">
        <v>306</v>
      </c>
      <c r="C3" s="76" t="str">
        <f>B3&amp;"USDT"</f>
        <v>BTCUSDT</v>
      </c>
      <c r="D3" s="86" t="str">
        <f>"KRW-"&amp;B3</f>
        <v>KRW-BTC</v>
      </c>
      <c r="E3" s="80" t="s">
        <v>311</v>
      </c>
      <c r="F3" s="76" t="str">
        <f>E3&amp;"USDT"</f>
        <v>MANAUSDT</v>
      </c>
      <c r="G3" s="86" t="str">
        <f>"KRW-"&amp;E3</f>
        <v>KRW-MANA</v>
      </c>
      <c r="H3" s="80" t="s">
        <v>326</v>
      </c>
      <c r="I3" s="76" t="str">
        <f>H3&amp;"USDT"</f>
        <v>TRXUSDT</v>
      </c>
      <c r="J3" s="86" t="str">
        <f>"KRW-"&amp;H3</f>
        <v>KRW-TRX</v>
      </c>
      <c r="K3" s="80" t="s">
        <v>340</v>
      </c>
      <c r="L3" s="76" t="str">
        <f>K3&amp;"USDT"</f>
        <v>NEOUSDT</v>
      </c>
      <c r="M3" s="81" t="str">
        <f>"KRW-"&amp;K3</f>
        <v>KRW-NEO</v>
      </c>
    </row>
    <row r="4" spans="1:13" ht="30" customHeight="1">
      <c r="B4" s="80" t="s">
        <v>307</v>
      </c>
      <c r="C4" s="76" t="str">
        <f t="shared" ref="C4:C7" si="0">B4&amp;"USDT"</f>
        <v>ETHUSDT</v>
      </c>
      <c r="D4" s="86" t="str">
        <f>"KRW-"&amp;B4</f>
        <v>KRW-ETH</v>
      </c>
      <c r="E4" s="80" t="s">
        <v>316</v>
      </c>
      <c r="F4" s="76" t="str">
        <f t="shared" ref="F4:F14" si="1">E4&amp;"USDT"</f>
        <v>XRPUSDT</v>
      </c>
      <c r="G4" s="86" t="str">
        <f>"KRW-"&amp;E4</f>
        <v>KRW-XRP</v>
      </c>
      <c r="H4" s="80" t="s">
        <v>327</v>
      </c>
      <c r="I4" s="76" t="str">
        <f t="shared" ref="I4:I16" si="2">H4&amp;"USDT"</f>
        <v>BATUSDT</v>
      </c>
      <c r="J4" s="86" t="str">
        <f>"KRW-"&amp;H4</f>
        <v>KRW-BAT</v>
      </c>
      <c r="K4" s="80" t="s">
        <v>341</v>
      </c>
      <c r="L4" s="76" t="str">
        <f t="shared" ref="L4:L30" si="3">K4&amp;"USDT"</f>
        <v>TFUELUSDT</v>
      </c>
      <c r="M4" s="81" t="str">
        <f>"KRW-"&amp;K4</f>
        <v>KRW-TFUEL</v>
      </c>
    </row>
    <row r="5" spans="1:13" ht="30" customHeight="1">
      <c r="B5" s="80" t="s">
        <v>308</v>
      </c>
      <c r="C5" s="76" t="str">
        <f t="shared" si="0"/>
        <v>DOTUSDT</v>
      </c>
      <c r="D5" s="86" t="str">
        <f>"KRW-"&amp;B5</f>
        <v>KRW-DOT</v>
      </c>
      <c r="E5" s="80" t="s">
        <v>317</v>
      </c>
      <c r="F5" s="76" t="str">
        <f t="shared" si="1"/>
        <v>AAVEUSDT</v>
      </c>
      <c r="G5" s="86" t="str">
        <f>"KRW-"&amp;E5</f>
        <v>KRW-AAVE</v>
      </c>
      <c r="H5" s="80" t="s">
        <v>328</v>
      </c>
      <c r="I5" s="76" t="str">
        <f t="shared" si="2"/>
        <v>AXSUSDT</v>
      </c>
      <c r="J5" s="86" t="str">
        <f>"KRW-"&amp;H5</f>
        <v>KRW-AXS</v>
      </c>
      <c r="K5" s="80" t="s">
        <v>342</v>
      </c>
      <c r="L5" s="76" t="str">
        <f t="shared" si="3"/>
        <v>KAVAUSDT</v>
      </c>
      <c r="M5" s="81" t="str">
        <f>"KRW-"&amp;K5</f>
        <v>KRW-KAVA</v>
      </c>
    </row>
    <row r="6" spans="1:13" ht="30" customHeight="1">
      <c r="B6" s="80" t="s">
        <v>309</v>
      </c>
      <c r="C6" s="76" t="str">
        <f t="shared" si="0"/>
        <v>LINKUSDT</v>
      </c>
      <c r="D6" s="86" t="str">
        <f>"KRW-"&amp;B6</f>
        <v>KRW-LINK</v>
      </c>
      <c r="E6" s="80" t="s">
        <v>318</v>
      </c>
      <c r="F6" s="76" t="str">
        <f t="shared" si="1"/>
        <v>XLMUSDT</v>
      </c>
      <c r="G6" s="86" t="str">
        <f>"KRW-"&amp;E6</f>
        <v>KRW-XLM</v>
      </c>
      <c r="H6" s="80" t="s">
        <v>329</v>
      </c>
      <c r="I6" s="76" t="str">
        <f t="shared" si="2"/>
        <v>VETUSDT</v>
      </c>
      <c r="J6" s="86" t="str">
        <f>"KRW-"&amp;H6</f>
        <v>KRW-VET</v>
      </c>
      <c r="K6" s="80" t="s">
        <v>343</v>
      </c>
      <c r="L6" s="76" t="str">
        <f t="shared" si="3"/>
        <v>ZILUSDT</v>
      </c>
      <c r="M6" s="81" t="str">
        <f>"KRW-"&amp;K6</f>
        <v>KRW-ZIL</v>
      </c>
    </row>
    <row r="7" spans="1:13" ht="30" customHeight="1" thickBot="1">
      <c r="B7" s="82" t="s">
        <v>310</v>
      </c>
      <c r="C7" s="83" t="str">
        <f t="shared" si="0"/>
        <v>ADAUSDT</v>
      </c>
      <c r="D7" s="87" t="str">
        <f>"KRW-"&amp;B7</f>
        <v>KRW-ADA</v>
      </c>
      <c r="E7" s="80" t="s">
        <v>319</v>
      </c>
      <c r="F7" s="76" t="str">
        <f t="shared" si="1"/>
        <v>DOGEUSDT</v>
      </c>
      <c r="G7" s="86" t="str">
        <f>"KRW-"&amp;E7</f>
        <v>KRW-DOGE</v>
      </c>
      <c r="H7" s="80" t="s">
        <v>330</v>
      </c>
      <c r="I7" s="76" t="str">
        <f t="shared" si="2"/>
        <v>ANKRUSDT</v>
      </c>
      <c r="J7" s="86" t="str">
        <f>"KRW-"&amp;H7</f>
        <v>KRW-ANKR</v>
      </c>
      <c r="K7" s="80" t="s">
        <v>344</v>
      </c>
      <c r="L7" s="76" t="str">
        <f t="shared" si="3"/>
        <v>STXUSDT</v>
      </c>
      <c r="M7" s="81" t="str">
        <f>"KRW-"&amp;K7</f>
        <v>KRW-STX</v>
      </c>
    </row>
    <row r="8" spans="1:13" ht="30" customHeight="1">
      <c r="E8" s="80" t="s">
        <v>320</v>
      </c>
      <c r="F8" s="76" t="str">
        <f t="shared" si="1"/>
        <v>ATOMUSDT</v>
      </c>
      <c r="G8" s="86" t="str">
        <f t="shared" ref="G8:G14" si="4">"KRW-"&amp;E8</f>
        <v>KRW-ATOM</v>
      </c>
      <c r="H8" s="80" t="s">
        <v>331</v>
      </c>
      <c r="I8" s="76" t="str">
        <f t="shared" si="2"/>
        <v>1INCHUSDT</v>
      </c>
      <c r="J8" s="86" t="str">
        <f t="shared" ref="J8:J13" si="5">"KRW-"&amp;H8</f>
        <v>KRW-1INCH</v>
      </c>
      <c r="K8" s="80" t="s">
        <v>345</v>
      </c>
      <c r="L8" s="76" t="str">
        <f t="shared" si="3"/>
        <v>KNCUSDT</v>
      </c>
      <c r="M8" s="81" t="str">
        <f t="shared" ref="M8:M16" si="6">"KRW-"&amp;K8</f>
        <v>KRW-KNC</v>
      </c>
    </row>
    <row r="9" spans="1:13" ht="30" customHeight="1">
      <c r="E9" s="80" t="s">
        <v>321</v>
      </c>
      <c r="F9" s="76" t="str">
        <f t="shared" si="1"/>
        <v>SXPUSDT</v>
      </c>
      <c r="G9" s="86" t="str">
        <f t="shared" si="4"/>
        <v>KRW-SXP</v>
      </c>
      <c r="H9" s="80" t="s">
        <v>332</v>
      </c>
      <c r="I9" s="76" t="str">
        <f t="shared" si="2"/>
        <v>IOSTUSDT</v>
      </c>
      <c r="J9" s="86" t="str">
        <f t="shared" si="5"/>
        <v>KRW-IOST</v>
      </c>
      <c r="K9" s="80" t="s">
        <v>346</v>
      </c>
      <c r="L9" s="76" t="str">
        <f t="shared" si="3"/>
        <v>FLOWUSDT</v>
      </c>
      <c r="M9" s="81" t="str">
        <f t="shared" si="6"/>
        <v>KRW-FLOW</v>
      </c>
    </row>
    <row r="10" spans="1:13" ht="30" customHeight="1">
      <c r="E10" s="80" t="s">
        <v>322</v>
      </c>
      <c r="F10" s="76" t="str">
        <f t="shared" si="1"/>
        <v>XTZUSDT</v>
      </c>
      <c r="G10" s="86" t="str">
        <f t="shared" si="4"/>
        <v>KRW-XTZ</v>
      </c>
      <c r="H10" s="80" t="s">
        <v>333</v>
      </c>
      <c r="I10" s="76" t="str">
        <f t="shared" si="2"/>
        <v>SANDUSDT</v>
      </c>
      <c r="J10" s="86" t="str">
        <f t="shared" si="5"/>
        <v>KRW-SAND</v>
      </c>
      <c r="K10" s="80" t="s">
        <v>347</v>
      </c>
      <c r="L10" s="76" t="str">
        <f t="shared" si="3"/>
        <v>CVCUSDT</v>
      </c>
      <c r="M10" s="81" t="str">
        <f t="shared" si="6"/>
        <v>KRW-CVC</v>
      </c>
    </row>
    <row r="11" spans="1:13" ht="30" customHeight="1">
      <c r="E11" s="80" t="s">
        <v>323</v>
      </c>
      <c r="F11" s="76" t="str">
        <f t="shared" si="1"/>
        <v>NEARUSDT</v>
      </c>
      <c r="G11" s="86" t="str">
        <f t="shared" si="4"/>
        <v>KRW-NEAR</v>
      </c>
      <c r="H11" s="80" t="s">
        <v>334</v>
      </c>
      <c r="I11" s="76" t="str">
        <f t="shared" si="2"/>
        <v>ETCUSDT</v>
      </c>
      <c r="J11" s="86" t="str">
        <f t="shared" si="5"/>
        <v>KRW-ETC</v>
      </c>
      <c r="K11" s="80" t="s">
        <v>348</v>
      </c>
      <c r="L11" s="76" t="str">
        <f t="shared" si="3"/>
        <v>GASUSDT</v>
      </c>
      <c r="M11" s="81" t="str">
        <f t="shared" si="6"/>
        <v>KRW-GAS</v>
      </c>
    </row>
    <row r="12" spans="1:13" ht="30" customHeight="1">
      <c r="E12" s="80" t="s">
        <v>324</v>
      </c>
      <c r="F12" s="76" t="str">
        <f t="shared" si="1"/>
        <v>BCHUSDT</v>
      </c>
      <c r="G12" s="86" t="str">
        <f t="shared" si="4"/>
        <v>KRW-BCH</v>
      </c>
      <c r="H12" s="80" t="s">
        <v>335</v>
      </c>
      <c r="I12" s="76" t="str">
        <f t="shared" si="2"/>
        <v>QTUMUSDT</v>
      </c>
      <c r="J12" s="86" t="str">
        <f t="shared" si="5"/>
        <v>KRW-QTUM</v>
      </c>
      <c r="K12" s="80" t="s">
        <v>349</v>
      </c>
      <c r="L12" s="76" t="str">
        <f t="shared" si="3"/>
        <v>THETAUSDT</v>
      </c>
      <c r="M12" s="81" t="str">
        <f t="shared" si="6"/>
        <v>KRW-THETA</v>
      </c>
    </row>
    <row r="13" spans="1:13" ht="30" customHeight="1" thickBot="1">
      <c r="E13" s="82" t="s">
        <v>325</v>
      </c>
      <c r="F13" s="83" t="str">
        <f t="shared" si="1"/>
        <v>EOSUSDT</v>
      </c>
      <c r="G13" s="87" t="str">
        <f t="shared" si="4"/>
        <v>KRW-EOS</v>
      </c>
      <c r="H13" s="80" t="s">
        <v>336</v>
      </c>
      <c r="I13" s="76" t="str">
        <f t="shared" si="2"/>
        <v>HBARUSDT</v>
      </c>
      <c r="J13" s="86" t="str">
        <f t="shared" si="5"/>
        <v>KRW-HBAR</v>
      </c>
      <c r="K13" s="80" t="s">
        <v>350</v>
      </c>
      <c r="L13" s="76" t="str">
        <f t="shared" si="3"/>
        <v>SCUSDT</v>
      </c>
      <c r="M13" s="81" t="str">
        <f t="shared" si="6"/>
        <v>KRW-SC</v>
      </c>
    </row>
    <row r="14" spans="1:13" ht="30" customHeight="1">
      <c r="H14" s="80" t="s">
        <v>337</v>
      </c>
      <c r="I14" s="76" t="str">
        <f t="shared" si="2"/>
        <v>ZRXUSDT</v>
      </c>
      <c r="J14" s="86" t="str">
        <f t="shared" ref="J14:J15" si="7">"KRW-"&amp;H14</f>
        <v>KRW-ZRX</v>
      </c>
      <c r="K14" s="80" t="s">
        <v>351</v>
      </c>
      <c r="L14" s="76" t="str">
        <f t="shared" si="3"/>
        <v>LSKUSDT</v>
      </c>
      <c r="M14" s="81" t="str">
        <f t="shared" si="6"/>
        <v>KRW-LSK</v>
      </c>
    </row>
    <row r="15" spans="1:13" ht="30" customHeight="1">
      <c r="H15" s="80" t="s">
        <v>338</v>
      </c>
      <c r="I15" s="76" t="str">
        <f t="shared" si="2"/>
        <v>CHZUSDT</v>
      </c>
      <c r="J15" s="86" t="str">
        <f t="shared" si="7"/>
        <v>KRW-CHZ</v>
      </c>
      <c r="K15" s="80" t="s">
        <v>352</v>
      </c>
      <c r="L15" s="76" t="str">
        <f t="shared" si="3"/>
        <v>HIVEUSDT</v>
      </c>
      <c r="M15" s="81" t="str">
        <f t="shared" si="6"/>
        <v>KRW-HIVE</v>
      </c>
    </row>
    <row r="16" spans="1:13" ht="30" customHeight="1" thickBot="1">
      <c r="H16" s="82" t="s">
        <v>339</v>
      </c>
      <c r="I16" s="83" t="str">
        <f t="shared" si="2"/>
        <v>STORJUSDT</v>
      </c>
      <c r="J16" s="87" t="str">
        <f t="shared" ref="J16" si="8">"KRW-"&amp;H16</f>
        <v>KRW-STORJ</v>
      </c>
      <c r="K16" s="80" t="s">
        <v>353</v>
      </c>
      <c r="L16" s="76" t="str">
        <f t="shared" si="3"/>
        <v>STPTUSDT</v>
      </c>
      <c r="M16" s="81" t="str">
        <f t="shared" si="6"/>
        <v>KRW-STPT</v>
      </c>
    </row>
    <row r="17" spans="2:13" ht="30" customHeight="1">
      <c r="B17" s="2" t="str">
        <f>D3&amp;","&amp;D4&amp;","&amp;D5&amp;","&amp;D6&amp;","&amp;D7&amp;","&amp;G3&amp;","&amp;G4&amp;","&amp;G5&amp;","&amp;G6&amp;","&amp;G7</f>
        <v>KRW-BTC,KRW-ETH,KRW-DOT,KRW-LINK,KRW-ADA,KRW-MANA,KRW-XRP,KRW-AAVE,KRW-XLM,KRW-DOGE</v>
      </c>
      <c r="K17" s="80" t="s">
        <v>354</v>
      </c>
      <c r="L17" s="76" t="str">
        <f t="shared" si="3"/>
        <v>GLMUSDT</v>
      </c>
      <c r="M17" s="81" t="str">
        <f t="shared" ref="M17:M30" si="9">"KRW-"&amp;K17</f>
        <v>KRW-GLM</v>
      </c>
    </row>
    <row r="18" spans="2:13" ht="30" customHeight="1">
      <c r="B18" s="2" t="str">
        <f>G8&amp;","&amp;G9&amp;","&amp;G10&amp;","&amp;G11&amp;","&amp;G12&amp;","&amp;G13&amp;","&amp;J3&amp;","&amp;J4&amp;","&amp;J5&amp;","&amp;J6</f>
        <v>KRW-ATOM,KRW-SXP,KRW-XTZ,KRW-NEAR,KRW-BCH,KRW-EOS,KRW-TRX,KRW-BAT,KRW-AXS,KRW-VET</v>
      </c>
      <c r="K18" s="80" t="s">
        <v>355</v>
      </c>
      <c r="L18" s="76" t="str">
        <f t="shared" si="3"/>
        <v>ARKUSDT</v>
      </c>
      <c r="M18" s="81" t="str">
        <f t="shared" si="9"/>
        <v>KRW-ARK</v>
      </c>
    </row>
    <row r="19" spans="2:13" ht="30" customHeight="1">
      <c r="B19" s="2" t="str">
        <f>J7&amp;","&amp;J8&amp;","&amp;J9&amp;","&amp;J10&amp;","&amp;J11&amp;","&amp;J12&amp;","&amp;J13&amp;","&amp;J14&amp;","&amp;J15&amp;","&amp;J16</f>
        <v>KRW-ANKR,KRW-1INCH,KRW-IOST,KRW-SAND,KRW-ETC,KRW-QTUM,KRW-HBAR,KRW-ZRX,KRW-CHZ,KRW-STORJ</v>
      </c>
      <c r="K19" s="80" t="s">
        <v>356</v>
      </c>
      <c r="L19" s="76" t="str">
        <f t="shared" si="3"/>
        <v>JSTUSDT</v>
      </c>
      <c r="M19" s="81" t="str">
        <f t="shared" si="9"/>
        <v>KRW-JST</v>
      </c>
    </row>
    <row r="20" spans="2:13" ht="30" customHeight="1">
      <c r="B20" s="2" t="str">
        <f>M3&amp;","&amp;M4&amp;","&amp;M5&amp;","&amp;M6&amp;","&amp;M7&amp;","&amp;M8&amp;","&amp;M9&amp;","&amp;M10&amp;","&amp;M11&amp;","&amp;M12</f>
        <v>KRW-NEO,KRW-TFUEL,KRW-KAVA,KRW-ZIL,KRW-STX,KRW-KNC,KRW-FLOW,KRW-CVC,KRW-GAS,KRW-THETA</v>
      </c>
      <c r="K20" s="80" t="s">
        <v>357</v>
      </c>
      <c r="L20" s="76" t="str">
        <f t="shared" si="3"/>
        <v>ELFUSDT</v>
      </c>
      <c r="M20" s="81" t="str">
        <f t="shared" si="9"/>
        <v>KRW-ELF</v>
      </c>
    </row>
    <row r="21" spans="2:13" ht="30" customHeight="1">
      <c r="B21" s="2" t="str">
        <f>M13&amp;","&amp;M14&amp;","&amp;M15&amp;","&amp;M16&amp;","&amp;M17&amp;","&amp;M18&amp;","&amp;M19&amp;","&amp;M20&amp;","&amp;M21&amp;","&amp;M22</f>
        <v>KRW-SC,KRW-LSK,KRW-HIVE,KRW-STPT,KRW-GLM,KRW-ARK,KRW-JST,KRW-ELF,KRW-ONT,KRW-STRAX</v>
      </c>
      <c r="K21" s="80" t="s">
        <v>358</v>
      </c>
      <c r="L21" s="76" t="str">
        <f t="shared" si="3"/>
        <v>ONTUSDT</v>
      </c>
      <c r="M21" s="81" t="str">
        <f t="shared" si="9"/>
        <v>KRW-ONT</v>
      </c>
    </row>
    <row r="22" spans="2:13" ht="30" customHeight="1">
      <c r="B22" s="2" t="str">
        <f>M23&amp;","&amp;M24&amp;","&amp;M25&amp;","&amp;M26&amp;","&amp;M27&amp;","&amp;M28&amp;","&amp;M29&amp;","&amp;M30</f>
        <v>KRW-STEEM,KRW-POWR,KRW-PUNDIX,KRW-SNT,KRW-IQ,KRW-XEC,KRW-IOTA,KRW-ONG</v>
      </c>
      <c r="K22" s="80" t="s">
        <v>359</v>
      </c>
      <c r="L22" s="76" t="str">
        <f t="shared" si="3"/>
        <v>STRAXUSDT</v>
      </c>
      <c r="M22" s="81" t="str">
        <f t="shared" si="9"/>
        <v>KRW-STRAX</v>
      </c>
    </row>
    <row r="23" spans="2:13" ht="30" customHeight="1">
      <c r="K23" s="80" t="s">
        <v>360</v>
      </c>
      <c r="L23" s="76" t="str">
        <f t="shared" si="3"/>
        <v>STEEMUSDT</v>
      </c>
      <c r="M23" s="81" t="str">
        <f t="shared" si="9"/>
        <v>KRW-STEEM</v>
      </c>
    </row>
    <row r="24" spans="2:13" ht="30" customHeight="1">
      <c r="K24" s="80" t="s">
        <v>361</v>
      </c>
      <c r="L24" s="76" t="str">
        <f t="shared" si="3"/>
        <v>POWRUSDT</v>
      </c>
      <c r="M24" s="81" t="str">
        <f t="shared" si="9"/>
        <v>KRW-POWR</v>
      </c>
    </row>
    <row r="25" spans="2:13" ht="30" customHeight="1">
      <c r="K25" s="80" t="s">
        <v>362</v>
      </c>
      <c r="L25" s="76" t="str">
        <f t="shared" si="3"/>
        <v>PUNDIXUSDT</v>
      </c>
      <c r="M25" s="81" t="str">
        <f t="shared" si="9"/>
        <v>KRW-PUNDIX</v>
      </c>
    </row>
    <row r="26" spans="2:13" ht="30" customHeight="1">
      <c r="K26" s="80" t="s">
        <v>363</v>
      </c>
      <c r="L26" s="76" t="str">
        <f t="shared" si="3"/>
        <v>SNTUSDT</v>
      </c>
      <c r="M26" s="81" t="str">
        <f t="shared" si="9"/>
        <v>KRW-SNT</v>
      </c>
    </row>
    <row r="27" spans="2:13" ht="30" customHeight="1">
      <c r="K27" s="80" t="s">
        <v>364</v>
      </c>
      <c r="L27" s="76" t="str">
        <f t="shared" si="3"/>
        <v>IQUSDT</v>
      </c>
      <c r="M27" s="81" t="str">
        <f t="shared" si="9"/>
        <v>KRW-IQ</v>
      </c>
    </row>
    <row r="28" spans="2:13" ht="30" customHeight="1">
      <c r="K28" s="80" t="s">
        <v>365</v>
      </c>
      <c r="L28" s="76" t="str">
        <f t="shared" si="3"/>
        <v>XECUSDT</v>
      </c>
      <c r="M28" s="81" t="str">
        <f t="shared" si="9"/>
        <v>KRW-XEC</v>
      </c>
    </row>
    <row r="29" spans="2:13" ht="30" customHeight="1">
      <c r="K29" s="89" t="s">
        <v>366</v>
      </c>
      <c r="L29" s="76" t="str">
        <f t="shared" si="3"/>
        <v>IOTAUSDT</v>
      </c>
      <c r="M29" s="81" t="str">
        <f t="shared" si="9"/>
        <v>KRW-IOTA</v>
      </c>
    </row>
    <row r="30" spans="2:13" ht="30" customHeight="1" thickBot="1">
      <c r="K30" s="90" t="s">
        <v>367</v>
      </c>
      <c r="L30" s="83" t="str">
        <f t="shared" si="3"/>
        <v>ONGUSDT</v>
      </c>
      <c r="M30" s="84" t="str">
        <f t="shared" si="9"/>
        <v>KRW-ONG</v>
      </c>
    </row>
    <row r="31" spans="2:13" ht="30" customHeight="1"/>
    <row r="32" spans="2:13" ht="30" customHeight="1"/>
    <row r="33" s="2" customFormat="1" ht="30" customHeight="1"/>
    <row r="34" s="2" customFormat="1" ht="30" customHeight="1"/>
    <row r="35" s="2" customFormat="1" ht="30" customHeight="1"/>
    <row r="36" s="2" customFormat="1" ht="30" customHeight="1"/>
    <row r="37" s="2" customFormat="1" ht="30" customHeight="1"/>
    <row r="38" s="2" customFormat="1" ht="30" customHeight="1"/>
    <row r="39" s="2" customFormat="1" ht="30" customHeight="1"/>
    <row r="40" s="2" customFormat="1" ht="30" customHeight="1"/>
    <row r="41" s="2" customFormat="1" ht="30" customHeight="1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70032-8F68-2D4F-8F50-C25E30D95E14}">
  <dimension ref="A1:G21"/>
  <sheetViews>
    <sheetView workbookViewId="0">
      <selection activeCell="D26" sqref="D26"/>
    </sheetView>
  </sheetViews>
  <sheetFormatPr baseColWidth="10" defaultRowHeight="18"/>
  <cols>
    <col min="1" max="2" width="10.7109375" style="40"/>
    <col min="3" max="3" width="40.7109375" style="40" customWidth="1"/>
    <col min="4" max="16384" width="10.7109375" style="40"/>
  </cols>
  <sheetData>
    <row r="1" spans="1:7" ht="25" customHeight="1">
      <c r="A1" s="6"/>
      <c r="B1" s="75" t="s">
        <v>247</v>
      </c>
      <c r="C1" s="75"/>
      <c r="D1" s="75"/>
      <c r="E1" s="75"/>
      <c r="F1" s="75"/>
      <c r="G1" s="75"/>
    </row>
    <row r="2" spans="1:7" ht="25" customHeight="1">
      <c r="A2" s="6"/>
      <c r="B2" s="49" t="s">
        <v>238</v>
      </c>
      <c r="C2" s="50" t="s">
        <v>239</v>
      </c>
      <c r="D2" s="50" t="s">
        <v>240</v>
      </c>
      <c r="E2" s="50" t="s">
        <v>241</v>
      </c>
      <c r="F2" s="50" t="s">
        <v>242</v>
      </c>
      <c r="G2" s="51" t="s">
        <v>243</v>
      </c>
    </row>
    <row r="3" spans="1:7" ht="25" customHeight="1">
      <c r="A3" s="6"/>
      <c r="B3" s="41">
        <v>1</v>
      </c>
      <c r="C3" s="42" t="s">
        <v>244</v>
      </c>
      <c r="D3" s="43" t="b">
        <v>1</v>
      </c>
      <c r="E3" s="43" t="b">
        <v>1</v>
      </c>
      <c r="F3" s="43" t="b">
        <v>1</v>
      </c>
      <c r="G3" s="44" t="b">
        <v>1</v>
      </c>
    </row>
    <row r="4" spans="1:7" ht="25" customHeight="1">
      <c r="A4" s="6"/>
      <c r="B4" s="41">
        <f>B3+1</f>
        <v>2</v>
      </c>
      <c r="C4" s="42" t="s">
        <v>245</v>
      </c>
      <c r="D4" s="43" t="b">
        <v>1</v>
      </c>
      <c r="E4" s="43" t="b">
        <v>1</v>
      </c>
      <c r="F4" s="43" t="b">
        <v>1</v>
      </c>
      <c r="G4" s="44" t="b">
        <v>1</v>
      </c>
    </row>
    <row r="5" spans="1:7" ht="25" customHeight="1">
      <c r="A5" s="6"/>
      <c r="B5" s="41">
        <f t="shared" ref="B5:B20" si="0">B4+1</f>
        <v>3</v>
      </c>
      <c r="C5" s="42" t="s">
        <v>287</v>
      </c>
      <c r="D5" s="43" t="b">
        <v>0</v>
      </c>
      <c r="E5" s="43" t="b">
        <v>0</v>
      </c>
      <c r="F5" s="43" t="b">
        <v>0</v>
      </c>
      <c r="G5" s="44" t="b">
        <v>0</v>
      </c>
    </row>
    <row r="6" spans="1:7" ht="25" customHeight="1">
      <c r="A6" s="6"/>
      <c r="B6" s="41">
        <f t="shared" si="0"/>
        <v>4</v>
      </c>
      <c r="C6" s="42" t="s">
        <v>246</v>
      </c>
      <c r="D6" s="43" t="b">
        <v>0</v>
      </c>
      <c r="E6" s="43" t="b">
        <v>0</v>
      </c>
      <c r="F6" s="43" t="b">
        <v>0</v>
      </c>
      <c r="G6" s="44" t="b">
        <v>0</v>
      </c>
    </row>
    <row r="7" spans="1:7" ht="25" customHeight="1">
      <c r="A7" s="6"/>
      <c r="B7" s="41">
        <f t="shared" si="0"/>
        <v>5</v>
      </c>
      <c r="C7" s="42"/>
      <c r="D7" s="43" t="b">
        <v>0</v>
      </c>
      <c r="E7" s="43" t="b">
        <v>0</v>
      </c>
      <c r="F7" s="43" t="b">
        <v>0</v>
      </c>
      <c r="G7" s="44" t="b">
        <v>0</v>
      </c>
    </row>
    <row r="8" spans="1:7" ht="25" customHeight="1">
      <c r="A8" s="6"/>
      <c r="B8" s="41">
        <f t="shared" si="0"/>
        <v>6</v>
      </c>
      <c r="C8" s="42"/>
      <c r="D8" s="43" t="b">
        <v>0</v>
      </c>
      <c r="E8" s="43" t="b">
        <v>0</v>
      </c>
      <c r="F8" s="43" t="b">
        <v>0</v>
      </c>
      <c r="G8" s="44" t="b">
        <v>0</v>
      </c>
    </row>
    <row r="9" spans="1:7" ht="25" customHeight="1">
      <c r="A9" s="6"/>
      <c r="B9" s="41">
        <f t="shared" si="0"/>
        <v>7</v>
      </c>
      <c r="C9" s="42"/>
      <c r="D9" s="43" t="b">
        <v>0</v>
      </c>
      <c r="E9" s="43" t="b">
        <v>0</v>
      </c>
      <c r="F9" s="43" t="b">
        <v>0</v>
      </c>
      <c r="G9" s="44" t="b">
        <v>0</v>
      </c>
    </row>
    <row r="10" spans="1:7" ht="25" customHeight="1">
      <c r="A10" s="6"/>
      <c r="B10" s="41">
        <f t="shared" si="0"/>
        <v>8</v>
      </c>
      <c r="C10" s="42"/>
      <c r="D10" s="43" t="b">
        <v>0</v>
      </c>
      <c r="E10" s="43" t="b">
        <v>0</v>
      </c>
      <c r="F10" s="43" t="b">
        <v>0</v>
      </c>
      <c r="G10" s="44" t="b">
        <v>0</v>
      </c>
    </row>
    <row r="11" spans="1:7" ht="25" customHeight="1">
      <c r="A11" s="6"/>
      <c r="B11" s="41">
        <f t="shared" si="0"/>
        <v>9</v>
      </c>
      <c r="C11" s="42"/>
      <c r="D11" s="43" t="b">
        <v>0</v>
      </c>
      <c r="E11" s="43" t="b">
        <v>0</v>
      </c>
      <c r="F11" s="43" t="b">
        <v>0</v>
      </c>
      <c r="G11" s="44" t="b">
        <v>0</v>
      </c>
    </row>
    <row r="12" spans="1:7" ht="25" customHeight="1">
      <c r="A12" s="6"/>
      <c r="B12" s="41">
        <f t="shared" si="0"/>
        <v>10</v>
      </c>
      <c r="C12" s="42"/>
      <c r="D12" s="43" t="b">
        <v>0</v>
      </c>
      <c r="E12" s="43" t="b">
        <v>0</v>
      </c>
      <c r="F12" s="43" t="b">
        <v>0</v>
      </c>
      <c r="G12" s="44" t="b">
        <v>0</v>
      </c>
    </row>
    <row r="13" spans="1:7" ht="25" customHeight="1">
      <c r="A13" s="6"/>
      <c r="B13" s="41">
        <f t="shared" si="0"/>
        <v>11</v>
      </c>
      <c r="C13" s="42"/>
      <c r="D13" s="43" t="b">
        <v>0</v>
      </c>
      <c r="E13" s="43" t="b">
        <v>0</v>
      </c>
      <c r="F13" s="43" t="b">
        <v>0</v>
      </c>
      <c r="G13" s="44" t="b">
        <v>0</v>
      </c>
    </row>
    <row r="14" spans="1:7" ht="25" customHeight="1">
      <c r="A14" s="6"/>
      <c r="B14" s="41">
        <f t="shared" si="0"/>
        <v>12</v>
      </c>
      <c r="C14" s="42"/>
      <c r="D14" s="43" t="b">
        <v>0</v>
      </c>
      <c r="E14" s="43" t="b">
        <v>0</v>
      </c>
      <c r="F14" s="43" t="b">
        <v>0</v>
      </c>
      <c r="G14" s="44" t="b">
        <v>0</v>
      </c>
    </row>
    <row r="15" spans="1:7" ht="25" customHeight="1">
      <c r="A15" s="6"/>
      <c r="B15" s="41">
        <f t="shared" si="0"/>
        <v>13</v>
      </c>
      <c r="C15" s="42"/>
      <c r="D15" s="43" t="b">
        <v>0</v>
      </c>
      <c r="E15" s="43" t="b">
        <v>0</v>
      </c>
      <c r="F15" s="43" t="b">
        <v>0</v>
      </c>
      <c r="G15" s="44" t="b">
        <v>0</v>
      </c>
    </row>
    <row r="16" spans="1:7" ht="25" customHeight="1">
      <c r="A16" s="6"/>
      <c r="B16" s="41">
        <f t="shared" si="0"/>
        <v>14</v>
      </c>
      <c r="C16" s="42"/>
      <c r="D16" s="43" t="b">
        <v>0</v>
      </c>
      <c r="E16" s="43" t="b">
        <v>0</v>
      </c>
      <c r="F16" s="43" t="b">
        <v>0</v>
      </c>
      <c r="G16" s="44" t="b">
        <v>0</v>
      </c>
    </row>
    <row r="17" spans="1:7" ht="25" customHeight="1">
      <c r="A17" s="6"/>
      <c r="B17" s="41">
        <f t="shared" si="0"/>
        <v>15</v>
      </c>
      <c r="C17" s="42"/>
      <c r="D17" s="43" t="b">
        <v>0</v>
      </c>
      <c r="E17" s="43" t="b">
        <v>0</v>
      </c>
      <c r="F17" s="43" t="b">
        <v>0</v>
      </c>
      <c r="G17" s="44" t="b">
        <v>0</v>
      </c>
    </row>
    <row r="18" spans="1:7" ht="25" customHeight="1">
      <c r="A18" s="6"/>
      <c r="B18" s="41">
        <f t="shared" si="0"/>
        <v>16</v>
      </c>
      <c r="C18" s="42"/>
      <c r="D18" s="43" t="b">
        <v>0</v>
      </c>
      <c r="E18" s="43" t="b">
        <v>0</v>
      </c>
      <c r="F18" s="43" t="b">
        <v>0</v>
      </c>
      <c r="G18" s="44" t="b">
        <v>0</v>
      </c>
    </row>
    <row r="19" spans="1:7" ht="25" customHeight="1">
      <c r="A19" s="6"/>
      <c r="B19" s="41">
        <f t="shared" si="0"/>
        <v>17</v>
      </c>
      <c r="C19" s="42"/>
      <c r="D19" s="43" t="b">
        <v>0</v>
      </c>
      <c r="E19" s="43" t="b">
        <v>0</v>
      </c>
      <c r="F19" s="43" t="b">
        <v>0</v>
      </c>
      <c r="G19" s="44" t="b">
        <v>0</v>
      </c>
    </row>
    <row r="20" spans="1:7" ht="25" customHeight="1">
      <c r="A20" s="6"/>
      <c r="B20" s="41">
        <f t="shared" si="0"/>
        <v>18</v>
      </c>
      <c r="C20" s="42"/>
      <c r="D20" s="43" t="b">
        <v>0</v>
      </c>
      <c r="E20" s="43" t="b">
        <v>0</v>
      </c>
      <c r="F20" s="43" t="b">
        <v>0</v>
      </c>
      <c r="G20" s="44" t="b">
        <v>0</v>
      </c>
    </row>
    <row r="21" spans="1:7" ht="25" customHeight="1">
      <c r="A21" s="6"/>
      <c r="B21" s="45">
        <f>B20+1</f>
        <v>19</v>
      </c>
      <c r="C21" s="46"/>
      <c r="D21" s="47" t="b">
        <v>0</v>
      </c>
      <c r="E21" s="47" t="b">
        <v>0</v>
      </c>
      <c r="F21" s="47" t="b">
        <v>0</v>
      </c>
      <c r="G21" s="48" t="b">
        <v>0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코인모음</vt:lpstr>
      <vt:lpstr>Sheet1</vt:lpstr>
      <vt:lpstr>해야할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안유빈</dc:creator>
  <cp:lastModifiedBy>안유빈</cp:lastModifiedBy>
  <dcterms:created xsi:type="dcterms:W3CDTF">2025-01-17T15:27:39Z</dcterms:created>
  <dcterms:modified xsi:type="dcterms:W3CDTF">2025-01-24T18:36:38Z</dcterms:modified>
</cp:coreProperties>
</file>