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pid\Dolr_Report\"/>
    </mc:Choice>
  </mc:AlternateContent>
  <xr:revisionPtr revIDLastSave="0" documentId="13_ncr:1_{8DEB7E86-61A6-4314-94FC-535716BDD77D}" xr6:coauthVersionLast="47" xr6:coauthVersionMax="47" xr10:uidLastSave="{00000000-0000-0000-0000-000000000000}"/>
  <bookViews>
    <workbookView xWindow="-120" yWindow="-120" windowWidth="20730" windowHeight="11160" xr2:uid="{7ADA5207-D6FA-4F46-9456-266124348310}"/>
  </bookViews>
  <sheets>
    <sheet name="Naksha" sheetId="2" r:id="rId1"/>
    <sheet name="Reservey" sheetId="3" r:id="rId2"/>
    <sheet name="FC_Performance Matrix-July-25" sheetId="5" r:id="rId3"/>
    <sheet name="Project-Overview" sheetId="7" r:id="rId4"/>
    <sheet name="Less than 16 Dags" sheetId="9" r:id="rId5"/>
  </sheets>
  <definedNames>
    <definedName name="_xlnm._FilterDatabase" localSheetId="2" hidden="1">'FC_Performance Matrix-July-25'!$A$2:$AC$11</definedName>
    <definedName name="_xlnm._FilterDatabase" localSheetId="4" hidden="1">'Less than 16 Dags'!$A$2:$G$202</definedName>
    <definedName name="_xlnm._FilterDatabase" localSheetId="0" hidden="1">Naksha!$A$2:$AI$12</definedName>
    <definedName name="_xlnm._FilterDatabase" localSheetId="1" hidden="1">Reservey!$A$2:$AN$25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3" i="5"/>
  <c r="AC6" i="5"/>
  <c r="AC5" i="5"/>
  <c r="AC8" i="5"/>
  <c r="AC4" i="5"/>
  <c r="AC7" i="5"/>
  <c r="AC3" i="5"/>
  <c r="AC9" i="5"/>
  <c r="AI25" i="3"/>
  <c r="J9" i="3" l="1"/>
  <c r="B28" i="7" l="1"/>
  <c r="F7" i="2" l="1"/>
  <c r="AC7" i="2" s="1"/>
  <c r="L7" i="3" l="1"/>
  <c r="AI7" i="3" l="1"/>
  <c r="J8" i="3"/>
  <c r="L8" i="3"/>
  <c r="G10" i="5"/>
  <c r="AC10" i="5" s="1"/>
  <c r="J4" i="3"/>
  <c r="J5" i="3"/>
  <c r="J6" i="3"/>
  <c r="J7" i="3"/>
  <c r="J10" i="3"/>
  <c r="J11" i="3"/>
  <c r="J12" i="3"/>
  <c r="J13" i="3"/>
  <c r="J14" i="3"/>
  <c r="J15" i="3"/>
  <c r="J16" i="3"/>
  <c r="J17" i="3"/>
  <c r="J18" i="3"/>
  <c r="J19" i="3"/>
  <c r="J20" i="3"/>
  <c r="J21" i="3"/>
  <c r="J23" i="3"/>
  <c r="J24" i="3"/>
  <c r="J3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AI16" i="3" l="1"/>
  <c r="AI8" i="3"/>
  <c r="AI24" i="3"/>
  <c r="AI19" i="3"/>
  <c r="AI15" i="3"/>
  <c r="AI11" i="3"/>
  <c r="AI20" i="3"/>
  <c r="AI12" i="3"/>
  <c r="AI23" i="3"/>
  <c r="AI18" i="3"/>
  <c r="AI14" i="3"/>
  <c r="AI10" i="3"/>
  <c r="AI21" i="3"/>
  <c r="AI17" i="3"/>
  <c r="AI13" i="3"/>
  <c r="AI9" i="3"/>
  <c r="F4" i="2"/>
  <c r="F5" i="2"/>
  <c r="F6" i="2"/>
  <c r="F8" i="2"/>
  <c r="AC8" i="2" s="1"/>
  <c r="F9" i="2"/>
  <c r="AC9" i="2" s="1"/>
  <c r="F10" i="2"/>
  <c r="AC10" i="2" s="1"/>
  <c r="F11" i="2"/>
  <c r="AC11" i="2" s="1"/>
  <c r="F12" i="2"/>
  <c r="AC12" i="2" s="1"/>
  <c r="F3" i="2"/>
  <c r="AG4" i="2" l="1"/>
  <c r="AG5" i="2"/>
</calcChain>
</file>

<file path=xl/sharedStrings.xml><?xml version="1.0" encoding="utf-8"?>
<sst xmlns="http://schemas.openxmlformats.org/spreadsheetml/2006/main" count="1336" uniqueCount="482">
  <si>
    <t>District</t>
  </si>
  <si>
    <t>Name ULB/Town/ City</t>
  </si>
  <si>
    <t>Circle</t>
  </si>
  <si>
    <t>Total Wards</t>
  </si>
  <si>
    <t>Running Wards</t>
  </si>
  <si>
    <t>Total Ward Completed</t>
  </si>
  <si>
    <t>Bongaigaon</t>
  </si>
  <si>
    <t>Abhayapuri</t>
  </si>
  <si>
    <t>Srijangram</t>
  </si>
  <si>
    <t>Barpeta</t>
  </si>
  <si>
    <t>Barpeta Road</t>
  </si>
  <si>
    <t>Barnagar</t>
  </si>
  <si>
    <t>Nalbari</t>
  </si>
  <si>
    <t>Nalbari MB</t>
  </si>
  <si>
    <t>Golaghat</t>
  </si>
  <si>
    <t>Golaghat MB</t>
  </si>
  <si>
    <t>Hojai</t>
  </si>
  <si>
    <t>Hojai MB</t>
  </si>
  <si>
    <t>Nagaon</t>
  </si>
  <si>
    <t>Nagaon MB</t>
  </si>
  <si>
    <t>Sonitpur</t>
  </si>
  <si>
    <t>Dhekiajuli MB</t>
  </si>
  <si>
    <t>Dhekiajuli</t>
  </si>
  <si>
    <t>Darrang</t>
  </si>
  <si>
    <t>Mangaldoi MB</t>
  </si>
  <si>
    <t xml:space="preserve">Mangaldoi </t>
  </si>
  <si>
    <t>Sivasagar</t>
  </si>
  <si>
    <t>Sivasagar MB</t>
  </si>
  <si>
    <t>Active Surveyors</t>
  </si>
  <si>
    <t>Coordinator Name</t>
  </si>
  <si>
    <t>Humayun Kabir</t>
  </si>
  <si>
    <t>Tonmoy Dutta</t>
  </si>
  <si>
    <t>Kunal Hazarika</t>
  </si>
  <si>
    <t>Rupam Gogoi</t>
  </si>
  <si>
    <t>Naksha Progress Report</t>
  </si>
  <si>
    <t>Pending ward</t>
  </si>
  <si>
    <t>Completion Date</t>
  </si>
  <si>
    <t>Daily KPI</t>
  </si>
  <si>
    <t>Sl No</t>
  </si>
  <si>
    <t>Survey Areas</t>
  </si>
  <si>
    <t xml:space="preserve">Co-ordinator </t>
  </si>
  <si>
    <t>Circle Name</t>
  </si>
  <si>
    <t>District Name</t>
  </si>
  <si>
    <t>Surveyor Deployed</t>
  </si>
  <si>
    <t>NC Forest Reservey</t>
  </si>
  <si>
    <t>Pradip Saikia</t>
  </si>
  <si>
    <t>Dhemaji</t>
  </si>
  <si>
    <t>Gogamukh</t>
  </si>
  <si>
    <t>Jonai</t>
  </si>
  <si>
    <t>Sissiborgaon</t>
  </si>
  <si>
    <t>Reservey</t>
  </si>
  <si>
    <t>Ram Kumar Doley</t>
  </si>
  <si>
    <t>Dibrugarh West</t>
  </si>
  <si>
    <t>Dibrugarh</t>
  </si>
  <si>
    <t>Rupam Jyoti Gogoi</t>
  </si>
  <si>
    <t>Dibrugarh East</t>
  </si>
  <si>
    <t>Moran</t>
  </si>
  <si>
    <t>Chabua</t>
  </si>
  <si>
    <t>Tinsukia</t>
  </si>
  <si>
    <t>Biprojit Roy</t>
  </si>
  <si>
    <t>Algapur</t>
  </si>
  <si>
    <t>Hailakandi</t>
  </si>
  <si>
    <t>Lala</t>
  </si>
  <si>
    <t>Katlichera</t>
  </si>
  <si>
    <t>Badarpur</t>
  </si>
  <si>
    <t>Shribhumi</t>
  </si>
  <si>
    <t>Shribhumi Sadar</t>
  </si>
  <si>
    <t>Nilambazar</t>
  </si>
  <si>
    <t>Apu Ray</t>
  </si>
  <si>
    <t>Rk Nagar</t>
  </si>
  <si>
    <t>Patharkandi</t>
  </si>
  <si>
    <t>Utpal Rabha</t>
  </si>
  <si>
    <t>Chandrapur</t>
  </si>
  <si>
    <t>Kamrup M</t>
  </si>
  <si>
    <t>Agomani</t>
  </si>
  <si>
    <t>Dhubri</t>
  </si>
  <si>
    <t>NC</t>
  </si>
  <si>
    <t>Baghbor</t>
  </si>
  <si>
    <t>Tanmoy Dutta</t>
  </si>
  <si>
    <t>Kampur</t>
  </si>
  <si>
    <t>Total Villages</t>
  </si>
  <si>
    <t>Village Completed</t>
  </si>
  <si>
    <t>Pending Villages</t>
  </si>
  <si>
    <t>Reservey Progress report</t>
  </si>
  <si>
    <t>Present Status</t>
  </si>
  <si>
    <t>Work in Progress</t>
  </si>
  <si>
    <t>Co-ordinator Name</t>
  </si>
  <si>
    <t>Dag per Surveyor</t>
  </si>
  <si>
    <t>Target Dag</t>
  </si>
  <si>
    <t>Shribhumi/Hailakandi</t>
  </si>
  <si>
    <t>Bongaigaon/Nalbari/Barpeta/Dhubri</t>
  </si>
  <si>
    <t>20&amp;25</t>
  </si>
  <si>
    <t>Reservey/Naksha</t>
  </si>
  <si>
    <t>Naksha/NC</t>
  </si>
  <si>
    <t>Nagaon/Hojai</t>
  </si>
  <si>
    <t>Active Surveyor</t>
  </si>
  <si>
    <t>Total</t>
  </si>
  <si>
    <t>Item</t>
  </si>
  <si>
    <t>Details</t>
  </si>
  <si>
    <t>Survey Completed (NC Villages)</t>
  </si>
  <si>
    <t>531 villages</t>
  </si>
  <si>
    <t>Properties Surveyed (NAKSHA Project)</t>
  </si>
  <si>
    <t>ULBs Covered Under NAKSHA</t>
  </si>
  <si>
    <t>10 ULBs (Total Wards: 155)</t>
  </si>
  <si>
    <t>Wards Completed Under NAKSHA</t>
  </si>
  <si>
    <t>Properties Completed - Nagaon</t>
  </si>
  <si>
    <t>Properties Completed - Hojai</t>
  </si>
  <si>
    <t>Properties Completed - Barpeta Road</t>
  </si>
  <si>
    <t>Properties Completed - Bongaigaon</t>
  </si>
  <si>
    <t>Properties Completed - Abhayapuri</t>
  </si>
  <si>
    <t>Properties Completed - Nalbari</t>
  </si>
  <si>
    <t>Properties Completed - Mangaldoi</t>
  </si>
  <si>
    <t>Properties Completed - Dhekiajuli</t>
  </si>
  <si>
    <t>Properties Completed - Sivasagar</t>
  </si>
  <si>
    <t>Properties Completed - Golaghat</t>
  </si>
  <si>
    <t>Re-Survey Villages Completed</t>
  </si>
  <si>
    <t>Re-Survey Circles Covered</t>
  </si>
  <si>
    <t>Active Teams</t>
  </si>
  <si>
    <t>HRs in Survey/Re-Survey</t>
  </si>
  <si>
    <t>HRs in NC Survey</t>
  </si>
  <si>
    <t>HRs in NAKSHA</t>
  </si>
  <si>
    <t>Additional HRs Ready to Deploy</t>
  </si>
  <si>
    <t>Assistant Surveyors at Worksites</t>
  </si>
  <si>
    <t>HRs Details</t>
  </si>
  <si>
    <t>Property Completion-Naksha</t>
  </si>
  <si>
    <t>Activity</t>
  </si>
  <si>
    <t>Status</t>
  </si>
  <si>
    <t>Re-Survey Operations</t>
  </si>
  <si>
    <t>NC Survey Operations</t>
  </si>
  <si>
    <t>Ongoing in 6 villages</t>
  </si>
  <si>
    <t>NAKSHA Survey Operations</t>
  </si>
  <si>
    <t>Problem Area</t>
  </si>
  <si>
    <t>Description</t>
  </si>
  <si>
    <t>Network Connectivity</t>
  </si>
  <si>
    <t>Non-availability in remote areas</t>
  </si>
  <si>
    <t>HR Challenges</t>
  </si>
  <si>
    <t>Public reluctance, lack of cooperation</t>
  </si>
  <si>
    <t>Device Problems</t>
  </si>
  <si>
    <t>CORS ID auth issues, Trimble malfunctions</t>
  </si>
  <si>
    <t>Vehicle Issues</t>
  </si>
  <si>
    <t>Breakdowns and transport unavailability</t>
  </si>
  <si>
    <t>Weather Challenges</t>
  </si>
  <si>
    <t>Heavy rain, extreme heat hampering field work</t>
  </si>
  <si>
    <t>Re-Survey Work Issues</t>
  </si>
  <si>
    <t>Data Synchronization</t>
  </si>
  <si>
    <t>Network issues causing delays</t>
  </si>
  <si>
    <t>Property Owner Availability</t>
  </si>
  <si>
    <t>Unavailable during visits, slowing verification</t>
  </si>
  <si>
    <t>Public Awareness</t>
  </si>
  <si>
    <t>Lack of understanding causing resistance/misinformation</t>
  </si>
  <si>
    <t>Weather &amp; Logistics</t>
  </si>
  <si>
    <t>Rains, heat, transport issues</t>
  </si>
  <si>
    <t>Municipality Coordination</t>
  </si>
  <si>
    <t>Lack of presence of Municipality Member/Text Collector delays verification</t>
  </si>
  <si>
    <t>Multiple Site Visits</t>
  </si>
  <si>
    <t>Owners unaware of survey schedule, leading to repeated site visits</t>
  </si>
  <si>
    <t>Surveyor Access Restrictions</t>
  </si>
  <si>
    <t>Owners allow survey only when accompanied by a Municipality Member</t>
  </si>
  <si>
    <t>NAKSHA Project Issues</t>
  </si>
  <si>
    <t xml:space="preserve">Active Surveyor </t>
  </si>
  <si>
    <t>Dibrugarh/Tinsukia/Sivsagar</t>
  </si>
  <si>
    <t>Remarks</t>
  </si>
  <si>
    <t>Ongoing in 926 villages across 6 districts</t>
  </si>
  <si>
    <t>Dibakar Kalita</t>
  </si>
  <si>
    <t>Data Verification</t>
  </si>
  <si>
    <t>Field Coordinator</t>
  </si>
  <si>
    <t>Name of the Hired Surveyor</t>
  </si>
  <si>
    <t>Dag</t>
  </si>
  <si>
    <t>Karimganj</t>
  </si>
  <si>
    <t>RK nagar</t>
  </si>
  <si>
    <t>18th-September</t>
  </si>
  <si>
    <t>30th-September</t>
  </si>
  <si>
    <t>12th-October</t>
  </si>
  <si>
    <t>30th-October</t>
  </si>
  <si>
    <t>Batch No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</si>
  <si>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</si>
  <si>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</si>
  <si>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</si>
  <si>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</si>
  <si>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</si>
  <si>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</si>
  <si>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</si>
  <si>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</si>
  <si>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12</t>
  </si>
  <si>
    <t>Batch 14</t>
  </si>
  <si>
    <t>Batch 15</t>
  </si>
  <si>
    <t>BATCH 13</t>
  </si>
  <si>
    <t>Rajdeep Das</t>
  </si>
  <si>
    <t>Batch 11</t>
  </si>
  <si>
    <t>31st-July</t>
  </si>
  <si>
    <t>20th-Auguest</t>
  </si>
  <si>
    <t>Start Date</t>
  </si>
  <si>
    <t xml:space="preserve">No of Polygon </t>
  </si>
  <si>
    <t>End date</t>
  </si>
  <si>
    <t>Sumon Kundu</t>
  </si>
  <si>
    <t>chabua</t>
  </si>
  <si>
    <t>12th-Aug</t>
  </si>
  <si>
    <t>1st-Aug</t>
  </si>
  <si>
    <t>2nd-Aug</t>
  </si>
  <si>
    <t>4th-Aug</t>
  </si>
  <si>
    <t>5th-Aug</t>
  </si>
  <si>
    <t>6th-Aug</t>
  </si>
  <si>
    <t>7th-Aug</t>
  </si>
  <si>
    <t>8th-Aug</t>
  </si>
  <si>
    <t>9th-Aug</t>
  </si>
  <si>
    <t>11th-Aug</t>
  </si>
  <si>
    <t>13th-Aug</t>
  </si>
  <si>
    <t>16th-Auguest</t>
  </si>
  <si>
    <t>14th-Aug</t>
  </si>
  <si>
    <t>Jahangir Hussain</t>
  </si>
  <si>
    <t>Khandakar Badarat Jaman</t>
  </si>
  <si>
    <t>Archana Roy</t>
  </si>
  <si>
    <t>Shibani Saikia</t>
  </si>
  <si>
    <t>Batch 1</t>
  </si>
  <si>
    <t>Batch 10/Batch 11</t>
  </si>
  <si>
    <t>HOJAI</t>
  </si>
  <si>
    <t>Reservey/Naksha/NC</t>
  </si>
  <si>
    <t>16th-Aug</t>
  </si>
  <si>
    <t>Rashmi Konwar</t>
  </si>
  <si>
    <t>KAMPUR</t>
  </si>
  <si>
    <t>NAGAON</t>
  </si>
  <si>
    <t>18th-Aug</t>
  </si>
  <si>
    <t>Xavier Hajowar</t>
  </si>
  <si>
    <t>Madhuri Khakhlari</t>
  </si>
  <si>
    <t>Bipul Sonowal</t>
  </si>
  <si>
    <t>Rupi Konwar</t>
  </si>
  <si>
    <t>Archana Sonowal</t>
  </si>
  <si>
    <t>Bidyut Dihingia</t>
  </si>
  <si>
    <t>Pranab chutia</t>
  </si>
  <si>
    <t>moran</t>
  </si>
  <si>
    <t>10th-May</t>
  </si>
  <si>
    <t>19th-Aug</t>
  </si>
  <si>
    <t xml:space="preserve">Pending Property Details  </t>
  </si>
  <si>
    <t xml:space="preserve">Reservey Villages Details </t>
  </si>
  <si>
    <t>Count</t>
  </si>
  <si>
    <t>Total Villages (Resurvey)</t>
  </si>
  <si>
    <t>Villages in Data Verification Process</t>
  </si>
  <si>
    <t>Ongoing Villages</t>
  </si>
  <si>
    <t>Active Villages</t>
  </si>
  <si>
    <t>Below 50% Completion</t>
  </si>
  <si>
    <t>Above 50% Completion</t>
  </si>
  <si>
    <t>Raam Doley</t>
  </si>
  <si>
    <t>5816  (7987)</t>
  </si>
  <si>
    <t>4559  (21648)</t>
  </si>
  <si>
    <t>8976  (16725)</t>
  </si>
  <si>
    <t>10343  (19485)</t>
  </si>
  <si>
    <t>Anirban Saikia</t>
  </si>
  <si>
    <t>Abhijit Deori</t>
  </si>
  <si>
    <t>Jitu Kalita</t>
  </si>
  <si>
    <t>Priyanka Hazarika</t>
  </si>
  <si>
    <t>Sher Golam Rabbani</t>
  </si>
  <si>
    <t>20th-Aug</t>
  </si>
  <si>
    <t>Basith Ahmed Mazarbhuiya</t>
  </si>
  <si>
    <t>Azmal Hussain
  Choudhury</t>
  </si>
  <si>
    <t>Nabajyoti Kalita</t>
  </si>
  <si>
    <t>Madhab Saikia</t>
  </si>
  <si>
    <t>Ataur Rahman</t>
  </si>
  <si>
    <t>Jalaluddin Ahmed</t>
  </si>
  <si>
    <t>Samidul Islam</t>
  </si>
  <si>
    <t>Sirajul Hoque</t>
  </si>
  <si>
    <t>Above 80% Completion</t>
  </si>
  <si>
    <t>21st-Aug</t>
  </si>
  <si>
    <t>36 villages</t>
  </si>
  <si>
    <t>Dibrugarh West, Chandrapur, Chabua,Kampur,Moran,algapur,sadar,algapur,Hailakandi</t>
  </si>
  <si>
    <t>Villages Completed(Reservey)</t>
  </si>
  <si>
    <t>Almost Completed</t>
  </si>
  <si>
    <t>Swmkwar Daimary</t>
  </si>
  <si>
    <t>Atabar Ali</t>
  </si>
  <si>
    <t>Karan Boruah</t>
  </si>
  <si>
    <t>Manidhar Pegu</t>
  </si>
  <si>
    <t>Luminous Brahma</t>
  </si>
  <si>
    <t>Dimpal Dutta</t>
  </si>
  <si>
    <t>Khairul Hussain</t>
  </si>
  <si>
    <t>Jimbani Dutta</t>
  </si>
  <si>
    <t>Bhaskar Saikia</t>
  </si>
  <si>
    <t>Amrit Narah</t>
  </si>
  <si>
    <t>Hiranya Kumar Gogoi</t>
  </si>
  <si>
    <t>Shimangshu Baruah</t>
  </si>
  <si>
    <t>Abu Saleh Ubaidulla Barbhuiya</t>
  </si>
  <si>
    <t>Total Property Details (NAKSHA)</t>
  </si>
  <si>
    <t>22nd-Aug</t>
  </si>
  <si>
    <t>Shoib Akter Mazumder</t>
  </si>
  <si>
    <t>Arup Goswami</t>
  </si>
  <si>
    <t>Niranjan Kumar Ray</t>
  </si>
  <si>
    <t>Rezanuj Zaman</t>
  </si>
  <si>
    <t>Josmaidao Thaosen</t>
  </si>
  <si>
    <t>Lasmi Debragede</t>
  </si>
  <si>
    <t>Napa Pegu</t>
  </si>
  <si>
    <t>Altaf Hussain Barbhuiyan</t>
  </si>
  <si>
    <t>Dhrubojyoti Roy</t>
  </si>
  <si>
    <t>Hemonto Paw</t>
  </si>
  <si>
    <t>Gunindra Deuri</t>
  </si>
  <si>
    <t>Tarik Ahmed</t>
  </si>
  <si>
    <t>Karishma Ahmed</t>
  </si>
  <si>
    <t>Nurjahan Begum</t>
  </si>
  <si>
    <t>Sopikul Hoque</t>
  </si>
  <si>
    <t>Aminul Haque Laskar</t>
  </si>
  <si>
    <t>Bishal Das</t>
  </si>
  <si>
    <t>Hazrat Ali Rezza</t>
  </si>
  <si>
    <t>Imran Hussain</t>
  </si>
  <si>
    <t>Laku Das</t>
  </si>
  <si>
    <t>Ijaj Ahmed Laskar</t>
  </si>
  <si>
    <t>Shakir Chodhury</t>
  </si>
  <si>
    <t>Satyabrata Deb</t>
  </si>
  <si>
    <t>Debosree Dhar</t>
  </si>
  <si>
    <t>BATCH 6</t>
  </si>
  <si>
    <t>BONGAIGAON</t>
  </si>
  <si>
    <t>23rd-Aug</t>
  </si>
  <si>
    <t>RAM DOLEY</t>
  </si>
  <si>
    <t>RUPAM JYOTI GOGOI</t>
  </si>
  <si>
    <t>APU RAY</t>
  </si>
  <si>
    <t>BIPROJIT ROY</t>
  </si>
  <si>
    <t>Pradip Riang</t>
  </si>
  <si>
    <t>UTPAL RABHA</t>
  </si>
  <si>
    <t>Bayshali Das</t>
  </si>
  <si>
    <t>Suman Malakar</t>
  </si>
  <si>
    <t>Sohamdao Naiding</t>
  </si>
  <si>
    <t>Sunabi Johori</t>
  </si>
  <si>
    <t>Sanjib Saikia</t>
  </si>
  <si>
    <t>Kamal Rajbongshi</t>
  </si>
  <si>
    <t>Sanjoy Shyam</t>
  </si>
  <si>
    <t>Abdul Sarwer
  Mintu</t>
  </si>
  <si>
    <t>Sujata Das</t>
  </si>
  <si>
    <t>Soma Nath</t>
  </si>
  <si>
    <t>Rituparna Saikia</t>
  </si>
  <si>
    <t>Bulbul Borah</t>
  </si>
  <si>
    <t>Sukanta Das</t>
  </si>
  <si>
    <t>Bhaben Chutia</t>
  </si>
  <si>
    <t>Rohan Sahariah</t>
  </si>
  <si>
    <t>Tafazul Haque</t>
  </si>
  <si>
    <t>Bhrigu Das</t>
  </si>
  <si>
    <t>Rahim Badsha</t>
  </si>
  <si>
    <t>Rakib Uddin</t>
  </si>
  <si>
    <t>Bikash Singha</t>
  </si>
  <si>
    <t>K. Priyojit Singha</t>
  </si>
  <si>
    <t>Mabrur Ahmed Barbhuiya</t>
  </si>
  <si>
    <t>Probhakar Das</t>
  </si>
  <si>
    <t>Sh Roshan Singha</t>
  </si>
  <si>
    <t>Sirajul Abedin Choudhury</t>
  </si>
  <si>
    <t>Dabit Singha</t>
  </si>
  <si>
    <t>Suresh Kumar Singha</t>
  </si>
  <si>
    <t>Deepshika Dey</t>
  </si>
  <si>
    <t>Juber Ahmed</t>
  </si>
  <si>
    <t>Drishti Dey</t>
  </si>
  <si>
    <t>Abdul Ahad</t>
  </si>
  <si>
    <t>H. Roshan Singha</t>
  </si>
  <si>
    <t>Aksor Ahmed Choudhury</t>
  </si>
  <si>
    <t>HUMAYUN KABIR</t>
  </si>
  <si>
    <t>TANMOY DUTTA</t>
  </si>
  <si>
    <t>Nairung Nunisa</t>
  </si>
  <si>
    <t>Biswajit Borah</t>
  </si>
  <si>
    <t>15th-May</t>
  </si>
  <si>
    <t>Completed Polygon Till Date</t>
  </si>
  <si>
    <t>20th-May</t>
  </si>
  <si>
    <t>25th-Aug</t>
  </si>
  <si>
    <t>Koyes Ahmed Barbuiya</t>
  </si>
  <si>
    <t>Novendu Seal</t>
  </si>
  <si>
    <t>Annu Arddao</t>
  </si>
  <si>
    <t>Ripunjoy Deka</t>
  </si>
  <si>
    <t>Bipul Das</t>
  </si>
  <si>
    <t>Surojit Daulagupu</t>
  </si>
  <si>
    <t>Abdul Maleque</t>
  </si>
  <si>
    <t>Ashan Ali</t>
  </si>
  <si>
    <t>Dharamjit Pegu</t>
  </si>
  <si>
    <t>Mridul Boruah</t>
  </si>
  <si>
    <t>Mridupaban Gogoi</t>
  </si>
  <si>
    <t>Pintu Tanti</t>
  </si>
  <si>
    <t>Bikash Rajkhowa</t>
  </si>
  <si>
    <t>Mokibul Islam</t>
  </si>
  <si>
    <t>Arafat Hossain</t>
  </si>
  <si>
    <t>Jiaur Rahman Laskar</t>
  </si>
  <si>
    <t>Khaza Faruque Talukdar</t>
  </si>
  <si>
    <t>Susmita Rani Das</t>
  </si>
  <si>
    <t>Md. Kamrul Islam</t>
  </si>
  <si>
    <t>Gulzar Hussain</t>
  </si>
  <si>
    <t>Mahfuz Hussan</t>
  </si>
  <si>
    <t>Shramana Singha</t>
  </si>
  <si>
    <t>Arif Hussain</t>
  </si>
  <si>
    <t>BARNAGAR</t>
  </si>
  <si>
    <t>BARPETA</t>
  </si>
  <si>
    <t>KUNAL HAZARIKA</t>
  </si>
  <si>
    <t>Prantik Deka</t>
  </si>
  <si>
    <t>Mangaldoi</t>
  </si>
  <si>
    <t>DARRANG</t>
  </si>
  <si>
    <t>Sanjib Bharali</t>
  </si>
  <si>
    <t>26th-Aug</t>
  </si>
  <si>
    <t>27th-Aug</t>
  </si>
  <si>
    <t>% of 27th-Aug</t>
  </si>
  <si>
    <t>% of 27th-Aug Achieved Dags</t>
  </si>
  <si>
    <t>1st - 27th Aug Coordinator Progress Report</t>
  </si>
  <si>
    <t>115 Wards</t>
  </si>
  <si>
    <t>16365  (51074)</t>
  </si>
  <si>
    <t>5585  (16741)</t>
  </si>
  <si>
    <t>8872  (19767)</t>
  </si>
  <si>
    <t>12580  (41125)</t>
  </si>
  <si>
    <t>8768  (35835)</t>
  </si>
  <si>
    <t>4839  (20678)</t>
  </si>
  <si>
    <t>Active in 37 wards</t>
  </si>
  <si>
    <t>SURVEYOR COLLECTED LESS THEN 16 DAG ON 27th-Aug</t>
  </si>
  <si>
    <t>Nilutpal Gogoi</t>
  </si>
  <si>
    <t>Udipta Changmai</t>
  </si>
  <si>
    <t>Manakh Jyoti
  Borgohain</t>
  </si>
  <si>
    <t>Bidyut Basumatary</t>
  </si>
  <si>
    <t>Apurba Basumatary</t>
  </si>
  <si>
    <t>Paramita Acharjee</t>
  </si>
  <si>
    <t>Anupom Sarma</t>
  </si>
  <si>
    <t>Nayan Jyoti Deka</t>
  </si>
  <si>
    <t>Jyotisman Deka</t>
  </si>
  <si>
    <t>Bonashmita Senapoti</t>
  </si>
  <si>
    <t>Rumi Baruah</t>
  </si>
  <si>
    <t>Rahul Langthasa</t>
  </si>
  <si>
    <t>Deep Jyoti Sarania</t>
  </si>
  <si>
    <t>Prasenjit Barman</t>
  </si>
  <si>
    <t>Samsul Hoque</t>
  </si>
  <si>
    <t>Nur Alom Sheikh</t>
  </si>
  <si>
    <t>Nayanjyoti kalita</t>
  </si>
  <si>
    <t>Kangkan Saharia</t>
  </si>
  <si>
    <t>Kukil Gogoi</t>
  </si>
  <si>
    <t>Anuradha Saikia</t>
  </si>
  <si>
    <t>Hirak Jyoti Sarania</t>
  </si>
  <si>
    <t>Swapnali Baruah</t>
  </si>
  <si>
    <t>Bhabesh Taid</t>
  </si>
  <si>
    <t>Amar Jyoti Baruah</t>
  </si>
  <si>
    <t>Bornalee Borah</t>
  </si>
  <si>
    <t>Bitu Buragohain</t>
  </si>
  <si>
    <t>Rajdeep Payang</t>
  </si>
  <si>
    <t>Debajyoti Gogoi</t>
  </si>
  <si>
    <t>Lakhya Taye</t>
  </si>
  <si>
    <t>Joyprasad Taid</t>
  </si>
  <si>
    <t>Arup jyoti Nath</t>
  </si>
  <si>
    <t>Abidul Islam</t>
  </si>
  <si>
    <t>Joydeep Saikia</t>
  </si>
  <si>
    <t>Majad Ali</t>
  </si>
  <si>
    <t>Mirjan Ahmed Laskar</t>
  </si>
  <si>
    <t>Tayabur Rahaman Mazumder</t>
  </si>
  <si>
    <t>Furkan Ahmed</t>
  </si>
  <si>
    <t>H. Debit Singha</t>
  </si>
  <si>
    <t>T Nganthoiba Singfha</t>
  </si>
  <si>
    <t>Wahiduzzaman Choudhury</t>
  </si>
  <si>
    <t>Shibom Chakraborty</t>
  </si>
  <si>
    <t>Nandita Chanda</t>
  </si>
  <si>
    <t>Md Jabir Hussain</t>
  </si>
  <si>
    <t>Raja Iqbal</t>
  </si>
  <si>
    <t>Abdul Mukit Laskar</t>
  </si>
  <si>
    <t>Kaushik Deka</t>
  </si>
  <si>
    <t>Sontosh Ali</t>
  </si>
  <si>
    <t>Saiful Islam</t>
  </si>
  <si>
    <t>Jayanta Hazarika</t>
  </si>
  <si>
    <t>GOLAGHAT</t>
  </si>
  <si>
    <t>SADULLA HUSSAIN</t>
  </si>
  <si>
    <t>Abhijit Thakuria</t>
  </si>
  <si>
    <t>NALBARI</t>
  </si>
  <si>
    <t>Jeherul Islam</t>
  </si>
  <si>
    <t>Pratul Kalita</t>
  </si>
  <si>
    <t>Saidul Hoque</t>
  </si>
  <si>
    <t>Subhra Jyoti Baruah</t>
  </si>
  <si>
    <t>Meherul Islam</t>
  </si>
  <si>
    <t>Sibananda Wary</t>
  </si>
  <si>
    <t>Biswajit Kalita</t>
  </si>
  <si>
    <t>Dhrubajyoti Barman</t>
  </si>
  <si>
    <t>Hasimuddin Choudhury</t>
  </si>
  <si>
    <t>Islam Ali</t>
  </si>
  <si>
    <t>Kishor Haloi</t>
  </si>
  <si>
    <t>Robiul Hoque</t>
  </si>
  <si>
    <t>Jamir Uddin</t>
  </si>
  <si>
    <t>Merajul Ahmed</t>
  </si>
  <si>
    <t>Mostafizur rohman</t>
  </si>
  <si>
    <t>Haidar Ali</t>
  </si>
  <si>
    <t>Ijajul Haque</t>
  </si>
  <si>
    <t>Nurul Islam Choudhury</t>
  </si>
  <si>
    <t>Md Shaddam Ansari</t>
  </si>
  <si>
    <t>Today present 464</t>
  </si>
  <si>
    <t>0 dag - 180</t>
  </si>
  <si>
    <t>1 to 5 - 35</t>
  </si>
  <si>
    <t>6 to 15 - 156</t>
  </si>
  <si>
    <t>16 or greater - 93</t>
  </si>
  <si>
    <t>Total rover used - 229</t>
  </si>
  <si>
    <t>Total points collected - 14910</t>
  </si>
  <si>
    <t>Total surveyor present - 335</t>
  </si>
  <si>
    <t>Surveyors collected more than 50 points - 153</t>
  </si>
  <si>
    <t>% of Surveyors  collect more than 50 points today - 45.67</t>
  </si>
  <si>
    <t>% of 26th-Aug Achieved Dags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</si>
</sst>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\&quot;Times New Roman\&quot;&quot;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153D64"/>
      </patternFill>
    </fill>
    <fill>
      <patternFill patternType="solid">
        <fgColor rgb="FF153D64"/>
        <bgColor rgb="FF153D64"/>
      </patternFill>
    </fill>
    <fill>
      <patternFill patternType="solid">
        <fgColor rgb="FF00B050"/>
        <bgColor rgb="FF153D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" fontId="7" fillId="4" borderId="4" xfId="0" applyNumberFormat="1" applyFont="1" applyFill="1" applyBorder="1" applyAlignment="1">
      <alignment horizontal="center" vertical="center"/>
    </xf>
    <xf numFmtId="16" fontId="7" fillId="5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/>
    </xf>
    <xf numFmtId="17" fontId="0" fillId="0" borderId="2" xfId="0" applyNumberForma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0" fillId="0" borderId="2" xfId="0" applyFill="1" applyBorder="1"/>
    <xf numFmtId="0" fontId="23" fillId="0" borderId="2" xfId="0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2" fillId="0" borderId="12" xfId="0" applyFont="1" applyBorder="1" applyAlignment="1">
      <alignment horizontal="center" vertical="center" wrapText="1"/>
    </xf>
    <xf numFmtId="0" fontId="18" fillId="0" borderId="0" xfId="0" applyFont="1"/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7E70-5569-4757-A78B-FD845B7CE892}">
  <dimension ref="A1:AI15"/>
  <sheetViews>
    <sheetView tabSelected="1" topLeftCell="B1" zoomScale="110" zoomScaleNormal="110" workbookViewId="0">
      <selection activeCell="F16" sqref="F16"/>
    </sheetView>
  </sheetViews>
  <sheetFormatPr defaultRowHeight="15"/>
  <cols>
    <col min="1" max="1" width="11.42578125" bestFit="1" customWidth="1"/>
    <col min="2" max="2" width="27" bestFit="1" customWidth="1"/>
    <col min="3" max="3" width="12.85546875" bestFit="1" customWidth="1"/>
    <col min="4" max="4" width="22.5703125" bestFit="1" customWidth="1"/>
    <col min="5" max="5" width="20.7109375" bestFit="1" customWidth="1"/>
    <col min="6" max="6" width="11.28515625" bestFit="1" customWidth="1"/>
    <col min="7" max="15" width="11.28515625" hidden="1" customWidth="1"/>
    <col min="16" max="27" width="17" hidden="1" customWidth="1"/>
    <col min="28" max="28" width="17" customWidth="1"/>
    <col min="29" max="29" width="22" customWidth="1"/>
    <col min="30" max="30" width="15" customWidth="1"/>
    <col min="31" max="31" width="18.7109375" customWidth="1"/>
    <col min="32" max="32" width="27.28515625" customWidth="1"/>
    <col min="33" max="33" width="17" bestFit="1" customWidth="1"/>
    <col min="34" max="34" width="20.7109375" bestFit="1" customWidth="1"/>
    <col min="36" max="36" width="15.140625" bestFit="1" customWidth="1"/>
  </cols>
  <sheetData>
    <row r="1" spans="1:35" ht="24.75" customHeight="1" thickBot="1">
      <c r="A1" s="69" t="s">
        <v>34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5" ht="30" customHeight="1">
      <c r="A2" s="1" t="s">
        <v>0</v>
      </c>
      <c r="B2" s="1" t="s">
        <v>1</v>
      </c>
      <c r="C2" s="1" t="s">
        <v>2</v>
      </c>
      <c r="D2" s="1" t="s">
        <v>29</v>
      </c>
      <c r="E2" s="1" t="s">
        <v>28</v>
      </c>
      <c r="F2" s="1" t="s">
        <v>37</v>
      </c>
      <c r="G2" s="1" t="s">
        <v>197</v>
      </c>
      <c r="H2" s="1" t="s">
        <v>198</v>
      </c>
      <c r="I2" s="1" t="s">
        <v>199</v>
      </c>
      <c r="J2" s="1" t="s">
        <v>200</v>
      </c>
      <c r="K2" s="1" t="s">
        <v>201</v>
      </c>
      <c r="L2" s="1" t="s">
        <v>202</v>
      </c>
      <c r="M2" s="1" t="s">
        <v>203</v>
      </c>
      <c r="N2" s="1" t="s">
        <v>204</v>
      </c>
      <c r="O2" s="1" t="s">
        <v>205</v>
      </c>
      <c r="P2" s="1" t="s">
        <v>196</v>
      </c>
      <c r="Q2" s="1" t="s">
        <v>206</v>
      </c>
      <c r="R2" s="1" t="s">
        <v>208</v>
      </c>
      <c r="S2" s="1" t="s">
        <v>217</v>
      </c>
      <c r="T2" s="1" t="s">
        <v>221</v>
      </c>
      <c r="U2" s="1" t="s">
        <v>231</v>
      </c>
      <c r="V2" s="1" t="s">
        <v>251</v>
      </c>
      <c r="W2" s="1" t="s">
        <v>261</v>
      </c>
      <c r="X2" s="1" t="s">
        <v>280</v>
      </c>
      <c r="Y2" s="1" t="s">
        <v>307</v>
      </c>
      <c r="Z2" s="1" t="s">
        <v>354</v>
      </c>
      <c r="AA2" s="1" t="s">
        <v>385</v>
      </c>
      <c r="AB2" s="1" t="s">
        <v>386</v>
      </c>
      <c r="AC2" s="1" t="s">
        <v>387</v>
      </c>
      <c r="AD2" s="1" t="s">
        <v>3</v>
      </c>
      <c r="AE2" s="1" t="s">
        <v>4</v>
      </c>
      <c r="AF2" s="1" t="s">
        <v>5</v>
      </c>
      <c r="AG2" s="1" t="s">
        <v>35</v>
      </c>
      <c r="AH2" s="1" t="s">
        <v>36</v>
      </c>
    </row>
    <row r="3" spans="1:35">
      <c r="A3" s="2" t="s">
        <v>6</v>
      </c>
      <c r="B3" s="2" t="s">
        <v>7</v>
      </c>
      <c r="C3" s="2" t="s">
        <v>8</v>
      </c>
      <c r="D3" s="2" t="s">
        <v>30</v>
      </c>
      <c r="E3" s="3">
        <v>12</v>
      </c>
      <c r="F3" s="3">
        <f>20*E3</f>
        <v>240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3">
        <v>0</v>
      </c>
      <c r="R3" s="3">
        <v>0</v>
      </c>
      <c r="S3" s="3"/>
      <c r="T3" s="3"/>
      <c r="U3" s="3"/>
      <c r="V3" s="3"/>
      <c r="W3" s="3"/>
      <c r="X3" s="3">
        <v>0</v>
      </c>
      <c r="Y3" s="3"/>
      <c r="Z3" s="3"/>
      <c r="AA3" s="3"/>
      <c r="AB3" s="3"/>
      <c r="AC3" s="23"/>
      <c r="AD3" s="2">
        <v>11</v>
      </c>
      <c r="AE3" s="2">
        <v>0</v>
      </c>
      <c r="AF3" s="2">
        <v>11</v>
      </c>
      <c r="AG3" s="6">
        <v>0</v>
      </c>
      <c r="AH3" s="4"/>
    </row>
    <row r="4" spans="1:35">
      <c r="A4" s="2" t="s">
        <v>20</v>
      </c>
      <c r="B4" s="2" t="s">
        <v>21</v>
      </c>
      <c r="C4" s="2" t="s">
        <v>22</v>
      </c>
      <c r="D4" s="2" t="s">
        <v>32</v>
      </c>
      <c r="E4" s="3">
        <v>9</v>
      </c>
      <c r="F4" s="3">
        <f t="shared" ref="F4:F12" si="0">20*E4</f>
        <v>180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3">
        <v>0</v>
      </c>
      <c r="R4" s="3">
        <v>0</v>
      </c>
      <c r="S4" s="3"/>
      <c r="T4" s="3"/>
      <c r="U4" s="3"/>
      <c r="V4" s="3"/>
      <c r="W4" s="3"/>
      <c r="X4" s="3">
        <v>0</v>
      </c>
      <c r="Y4" s="3"/>
      <c r="Z4" s="3"/>
      <c r="AA4" s="3"/>
      <c r="AB4" s="3"/>
      <c r="AC4" s="23"/>
      <c r="AD4" s="2">
        <v>10</v>
      </c>
      <c r="AE4" s="2">
        <v>0</v>
      </c>
      <c r="AF4" s="2">
        <v>10</v>
      </c>
      <c r="AG4" s="6">
        <f t="shared" ref="AG4:AG5" si="1">AD4-AF4</f>
        <v>0</v>
      </c>
      <c r="AH4" s="4"/>
    </row>
    <row r="5" spans="1:35">
      <c r="A5" s="2" t="s">
        <v>23</v>
      </c>
      <c r="B5" s="2" t="s">
        <v>24</v>
      </c>
      <c r="C5" s="2" t="s">
        <v>25</v>
      </c>
      <c r="D5" s="2" t="s">
        <v>32</v>
      </c>
      <c r="E5" s="3">
        <v>2</v>
      </c>
      <c r="F5" s="3">
        <f t="shared" si="0"/>
        <v>40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3">
        <v>0</v>
      </c>
      <c r="R5" s="3">
        <v>0</v>
      </c>
      <c r="S5" s="3"/>
      <c r="T5" s="3"/>
      <c r="U5" s="3"/>
      <c r="V5" s="3"/>
      <c r="W5" s="3"/>
      <c r="X5" s="3">
        <v>0</v>
      </c>
      <c r="Y5" s="3"/>
      <c r="Z5" s="3"/>
      <c r="AA5" s="3"/>
      <c r="AB5" s="3"/>
      <c r="AC5" s="23"/>
      <c r="AD5" s="2">
        <v>10</v>
      </c>
      <c r="AE5" s="2">
        <v>0</v>
      </c>
      <c r="AF5" s="2">
        <v>10</v>
      </c>
      <c r="AG5" s="6">
        <f t="shared" si="1"/>
        <v>0</v>
      </c>
      <c r="AH5" s="4"/>
    </row>
    <row r="6" spans="1:35" s="7" customFormat="1">
      <c r="A6" s="3" t="s">
        <v>26</v>
      </c>
      <c r="B6" s="3" t="s">
        <v>27</v>
      </c>
      <c r="C6" s="27" t="s">
        <v>26</v>
      </c>
      <c r="D6" s="3" t="s">
        <v>33</v>
      </c>
      <c r="E6" s="3">
        <v>10</v>
      </c>
      <c r="F6" s="3">
        <f t="shared" si="0"/>
        <v>200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3">
        <v>0</v>
      </c>
      <c r="R6" s="3">
        <v>0</v>
      </c>
      <c r="S6" s="3"/>
      <c r="T6" s="3"/>
      <c r="U6" s="3"/>
      <c r="V6" s="3"/>
      <c r="W6" s="3"/>
      <c r="X6" s="3">
        <v>0</v>
      </c>
      <c r="Y6" s="3"/>
      <c r="Z6" s="3"/>
      <c r="AA6" s="3"/>
      <c r="AB6" s="3"/>
      <c r="AC6" s="23"/>
      <c r="AD6" s="3">
        <v>14</v>
      </c>
      <c r="AE6" s="3">
        <v>0</v>
      </c>
      <c r="AF6" s="3">
        <v>14</v>
      </c>
      <c r="AG6" s="8">
        <v>0</v>
      </c>
      <c r="AH6" s="18"/>
    </row>
    <row r="7" spans="1:35">
      <c r="A7" s="2" t="s">
        <v>9</v>
      </c>
      <c r="B7" s="2" t="s">
        <v>10</v>
      </c>
      <c r="C7" s="2" t="s">
        <v>11</v>
      </c>
      <c r="D7" s="2" t="s">
        <v>30</v>
      </c>
      <c r="E7" s="3">
        <v>8</v>
      </c>
      <c r="F7" s="3">
        <f t="shared" si="0"/>
        <v>160</v>
      </c>
      <c r="G7" s="2">
        <v>53</v>
      </c>
      <c r="H7" s="2">
        <v>92</v>
      </c>
      <c r="I7" s="2">
        <v>6</v>
      </c>
      <c r="J7" s="2">
        <v>72</v>
      </c>
      <c r="K7" s="2">
        <v>100</v>
      </c>
      <c r="L7" s="2">
        <v>116</v>
      </c>
      <c r="M7" s="2">
        <v>110</v>
      </c>
      <c r="N7" s="2">
        <v>146</v>
      </c>
      <c r="O7" s="2">
        <v>112</v>
      </c>
      <c r="P7" s="3">
        <v>23</v>
      </c>
      <c r="Q7" s="3">
        <v>0</v>
      </c>
      <c r="R7" s="3">
        <v>114</v>
      </c>
      <c r="S7" s="3">
        <v>53</v>
      </c>
      <c r="T7" s="3">
        <v>97</v>
      </c>
      <c r="U7" s="3">
        <v>118</v>
      </c>
      <c r="V7" s="3">
        <v>124</v>
      </c>
      <c r="W7" s="3">
        <v>82</v>
      </c>
      <c r="X7" s="3">
        <v>82</v>
      </c>
      <c r="Y7" s="3">
        <v>20</v>
      </c>
      <c r="Z7" s="3">
        <v>10</v>
      </c>
      <c r="AA7" s="3">
        <v>103</v>
      </c>
      <c r="AB7" s="3">
        <v>98</v>
      </c>
      <c r="AC7" s="23">
        <f>AB7/F7</f>
        <v>0.61250000000000004</v>
      </c>
      <c r="AD7" s="2">
        <v>10</v>
      </c>
      <c r="AE7" s="2">
        <v>5</v>
      </c>
      <c r="AF7" s="2">
        <v>5</v>
      </c>
      <c r="AG7" s="6">
        <v>0</v>
      </c>
      <c r="AH7" s="18" t="s">
        <v>190</v>
      </c>
      <c r="AI7" t="s">
        <v>189</v>
      </c>
    </row>
    <row r="8" spans="1:35">
      <c r="A8" s="2" t="s">
        <v>6</v>
      </c>
      <c r="B8" s="2" t="s">
        <v>6</v>
      </c>
      <c r="C8" s="2" t="s">
        <v>6</v>
      </c>
      <c r="D8" s="2" t="s">
        <v>30</v>
      </c>
      <c r="E8" s="3">
        <v>14</v>
      </c>
      <c r="F8" s="3">
        <f t="shared" si="0"/>
        <v>280</v>
      </c>
      <c r="G8" s="2">
        <v>0</v>
      </c>
      <c r="H8" s="2">
        <v>62</v>
      </c>
      <c r="I8" s="2">
        <v>0</v>
      </c>
      <c r="J8" s="2">
        <v>0</v>
      </c>
      <c r="K8" s="2">
        <v>76</v>
      </c>
      <c r="L8" s="2">
        <v>111</v>
      </c>
      <c r="M8" s="2">
        <v>100</v>
      </c>
      <c r="N8" s="2">
        <v>75</v>
      </c>
      <c r="O8" s="2">
        <v>36</v>
      </c>
      <c r="P8" s="3">
        <v>50</v>
      </c>
      <c r="Q8" s="3">
        <v>0</v>
      </c>
      <c r="R8" s="3">
        <v>169</v>
      </c>
      <c r="S8" s="3">
        <v>57</v>
      </c>
      <c r="T8" s="3">
        <v>52</v>
      </c>
      <c r="U8" s="3">
        <v>71</v>
      </c>
      <c r="V8" s="3">
        <v>103</v>
      </c>
      <c r="W8" s="3">
        <v>66</v>
      </c>
      <c r="X8" s="3">
        <v>27</v>
      </c>
      <c r="Y8" s="3">
        <v>130</v>
      </c>
      <c r="Z8" s="3">
        <v>112</v>
      </c>
      <c r="AA8" s="3">
        <v>76</v>
      </c>
      <c r="AB8" s="3">
        <v>86</v>
      </c>
      <c r="AC8" s="23">
        <f>AB8/F8</f>
        <v>0.30714285714285716</v>
      </c>
      <c r="AD8" s="2">
        <v>25</v>
      </c>
      <c r="AE8" s="2">
        <v>1</v>
      </c>
      <c r="AF8" s="2">
        <v>24</v>
      </c>
      <c r="AG8" s="6">
        <v>0</v>
      </c>
      <c r="AH8" s="18" t="s">
        <v>207</v>
      </c>
      <c r="AI8" t="s">
        <v>189</v>
      </c>
    </row>
    <row r="9" spans="1:35">
      <c r="A9" s="3" t="s">
        <v>14</v>
      </c>
      <c r="B9" s="3" t="s">
        <v>15</v>
      </c>
      <c r="C9" s="3" t="s">
        <v>14</v>
      </c>
      <c r="D9" s="3" t="s">
        <v>163</v>
      </c>
      <c r="E9" s="3">
        <v>8</v>
      </c>
      <c r="F9" s="3">
        <f t="shared" si="0"/>
        <v>160</v>
      </c>
      <c r="G9" s="2">
        <v>0</v>
      </c>
      <c r="H9" s="2">
        <v>33</v>
      </c>
      <c r="I9" s="2">
        <v>7</v>
      </c>
      <c r="J9" s="2">
        <v>63</v>
      </c>
      <c r="K9" s="2">
        <v>44</v>
      </c>
      <c r="L9" s="2">
        <v>65</v>
      </c>
      <c r="M9" s="2">
        <v>31</v>
      </c>
      <c r="N9" s="2">
        <v>0</v>
      </c>
      <c r="O9" s="2">
        <v>95</v>
      </c>
      <c r="P9" s="3">
        <v>118</v>
      </c>
      <c r="Q9" s="3">
        <v>0</v>
      </c>
      <c r="R9" s="3">
        <v>88</v>
      </c>
      <c r="S9" s="3">
        <v>0</v>
      </c>
      <c r="T9" s="3">
        <v>18</v>
      </c>
      <c r="U9" s="3">
        <v>33</v>
      </c>
      <c r="V9" s="3">
        <v>63</v>
      </c>
      <c r="W9" s="3">
        <v>0</v>
      </c>
      <c r="X9" s="3">
        <v>0</v>
      </c>
      <c r="Y9" s="3">
        <v>0</v>
      </c>
      <c r="Z9" s="3">
        <v>0</v>
      </c>
      <c r="AA9" s="3">
        <v>78</v>
      </c>
      <c r="AB9" s="3">
        <v>113</v>
      </c>
      <c r="AC9" s="23">
        <f>AB9/F9</f>
        <v>0.70625000000000004</v>
      </c>
      <c r="AD9" s="3">
        <v>13</v>
      </c>
      <c r="AE9" s="3">
        <v>6</v>
      </c>
      <c r="AF9" s="3">
        <v>6</v>
      </c>
      <c r="AG9" s="8">
        <v>1</v>
      </c>
      <c r="AH9" s="5" t="s">
        <v>173</v>
      </c>
    </row>
    <row r="10" spans="1:35">
      <c r="A10" s="3" t="s">
        <v>16</v>
      </c>
      <c r="B10" s="3" t="s">
        <v>17</v>
      </c>
      <c r="C10" s="2" t="s">
        <v>16</v>
      </c>
      <c r="D10" s="3" t="s">
        <v>31</v>
      </c>
      <c r="E10" s="3">
        <v>11</v>
      </c>
      <c r="F10" s="3">
        <f t="shared" si="0"/>
        <v>220</v>
      </c>
      <c r="G10" s="2">
        <v>0</v>
      </c>
      <c r="H10" s="2">
        <v>49</v>
      </c>
      <c r="I10" s="2">
        <v>7</v>
      </c>
      <c r="J10" s="2">
        <v>112</v>
      </c>
      <c r="K10" s="2">
        <v>123</v>
      </c>
      <c r="L10" s="2">
        <v>191</v>
      </c>
      <c r="M10" s="2">
        <v>197</v>
      </c>
      <c r="N10" s="2">
        <v>162</v>
      </c>
      <c r="O10" s="2">
        <v>154</v>
      </c>
      <c r="P10" s="3">
        <v>130</v>
      </c>
      <c r="Q10" s="3">
        <v>0</v>
      </c>
      <c r="R10" s="3">
        <v>121</v>
      </c>
      <c r="S10" s="3">
        <v>48</v>
      </c>
      <c r="T10" s="3">
        <v>53</v>
      </c>
      <c r="U10" s="3">
        <v>65</v>
      </c>
      <c r="V10" s="3">
        <v>90</v>
      </c>
      <c r="W10" s="3">
        <v>26</v>
      </c>
      <c r="X10" s="3">
        <v>9</v>
      </c>
      <c r="Y10" s="3">
        <v>90</v>
      </c>
      <c r="Z10" s="3">
        <v>112</v>
      </c>
      <c r="AA10" s="3">
        <v>61</v>
      </c>
      <c r="AB10" s="3">
        <v>14</v>
      </c>
      <c r="AC10" s="23">
        <f>AB10/F10</f>
        <v>6.363636363636363E-2</v>
      </c>
      <c r="AD10" s="3">
        <v>19</v>
      </c>
      <c r="AE10" s="3">
        <v>1</v>
      </c>
      <c r="AF10" s="3">
        <v>18</v>
      </c>
      <c r="AG10" s="8">
        <v>0</v>
      </c>
      <c r="AH10" s="5" t="s">
        <v>171</v>
      </c>
    </row>
    <row r="11" spans="1:35">
      <c r="A11" s="3" t="s">
        <v>12</v>
      </c>
      <c r="B11" s="3" t="s">
        <v>13</v>
      </c>
      <c r="C11" s="2" t="s">
        <v>12</v>
      </c>
      <c r="D11" s="3" t="s">
        <v>30</v>
      </c>
      <c r="E11" s="3">
        <v>27</v>
      </c>
      <c r="F11" s="3">
        <f t="shared" si="0"/>
        <v>540</v>
      </c>
      <c r="G11" s="2">
        <v>0</v>
      </c>
      <c r="H11" s="2">
        <v>35</v>
      </c>
      <c r="I11" s="2">
        <v>0</v>
      </c>
      <c r="J11" s="2">
        <v>0</v>
      </c>
      <c r="K11" s="2">
        <v>133</v>
      </c>
      <c r="L11" s="2">
        <v>227</v>
      </c>
      <c r="M11" s="2">
        <v>220</v>
      </c>
      <c r="N11" s="2">
        <v>0</v>
      </c>
      <c r="O11" s="2">
        <v>213</v>
      </c>
      <c r="P11" s="3">
        <v>0</v>
      </c>
      <c r="Q11" s="3">
        <v>0</v>
      </c>
      <c r="R11" s="3">
        <v>0</v>
      </c>
      <c r="S11" s="3">
        <v>99</v>
      </c>
      <c r="T11" s="3">
        <v>0</v>
      </c>
      <c r="U11" s="3">
        <v>64</v>
      </c>
      <c r="V11" s="3">
        <v>87</v>
      </c>
      <c r="W11" s="3">
        <v>0</v>
      </c>
      <c r="X11" s="3">
        <v>0</v>
      </c>
      <c r="Y11" s="3">
        <v>0</v>
      </c>
      <c r="Z11" s="3">
        <v>0</v>
      </c>
      <c r="AA11" s="3">
        <v>204</v>
      </c>
      <c r="AB11" s="3">
        <v>214</v>
      </c>
      <c r="AC11" s="23">
        <f>AB11/F11</f>
        <v>0.39629629629629631</v>
      </c>
      <c r="AD11" s="3">
        <v>17</v>
      </c>
      <c r="AE11" s="3">
        <v>11</v>
      </c>
      <c r="AF11" s="3">
        <v>6</v>
      </c>
      <c r="AG11" s="8">
        <v>0</v>
      </c>
      <c r="AH11" s="31" t="s">
        <v>170</v>
      </c>
    </row>
    <row r="12" spans="1:35">
      <c r="A12" s="3" t="s">
        <v>18</v>
      </c>
      <c r="B12" s="3" t="s">
        <v>19</v>
      </c>
      <c r="C12" s="2" t="s">
        <v>18</v>
      </c>
      <c r="D12" s="3" t="s">
        <v>31</v>
      </c>
      <c r="E12" s="3">
        <v>22</v>
      </c>
      <c r="F12" s="3">
        <f t="shared" si="0"/>
        <v>440</v>
      </c>
      <c r="G12" s="2">
        <v>0</v>
      </c>
      <c r="H12" s="2">
        <v>0</v>
      </c>
      <c r="I12" s="2">
        <v>0</v>
      </c>
      <c r="J12" s="2">
        <v>14</v>
      </c>
      <c r="K12" s="2">
        <v>289</v>
      </c>
      <c r="L12" s="2">
        <v>324</v>
      </c>
      <c r="M12" s="2">
        <v>286</v>
      </c>
      <c r="N12" s="2">
        <v>0</v>
      </c>
      <c r="O12" s="2">
        <v>242</v>
      </c>
      <c r="P12" s="3">
        <v>250</v>
      </c>
      <c r="Q12" s="3">
        <v>0</v>
      </c>
      <c r="R12" s="3">
        <v>337</v>
      </c>
      <c r="S12" s="3">
        <v>322</v>
      </c>
      <c r="T12" s="3">
        <v>246</v>
      </c>
      <c r="U12" s="3">
        <v>135</v>
      </c>
      <c r="V12" s="3">
        <v>52</v>
      </c>
      <c r="W12" s="3">
        <v>0</v>
      </c>
      <c r="X12" s="3">
        <v>0</v>
      </c>
      <c r="Y12" s="3">
        <v>0</v>
      </c>
      <c r="Z12" s="3">
        <v>0</v>
      </c>
      <c r="AA12" s="3">
        <v>249</v>
      </c>
      <c r="AB12" s="3">
        <v>277</v>
      </c>
      <c r="AC12" s="23">
        <f>AB12/F12</f>
        <v>0.62954545454545452</v>
      </c>
      <c r="AD12" s="3">
        <v>26</v>
      </c>
      <c r="AE12" s="3">
        <v>12</v>
      </c>
      <c r="AF12" s="3">
        <v>11</v>
      </c>
      <c r="AG12" s="8">
        <v>3</v>
      </c>
      <c r="AH12" s="5" t="s">
        <v>172</v>
      </c>
    </row>
    <row r="13" spans="1:35">
      <c r="P13" s="29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35">
      <c r="F14">
        <v>1800</v>
      </c>
      <c r="AB14" s="47">
        <v>802</v>
      </c>
      <c r="AC14" s="34"/>
    </row>
    <row r="15" spans="1:35">
      <c r="AB15" s="47"/>
    </row>
  </sheetData>
  <mergeCells count="1">
    <mergeCell ref="A1:AF1"/>
  </mergeCells>
  <conditionalFormatting sqref="AC1:AC1048576">
    <cfRule type="cellIs" dxfId="3" priority="2" operator="greaterThan">
      <formula>0.74</formula>
    </cfRule>
  </conditionalFormatting>
  <conditionalFormatting sqref="AH10">
    <cfRule type="duplicateValues" dxfId="2" priority="4"/>
  </conditionalFormatting>
  <conditionalFormatting sqref="AH12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5A9D-DCAE-4FCE-9359-FD3543216A4E}">
  <dimension ref="A1:AN25"/>
  <sheetViews>
    <sheetView zoomScale="92" zoomScaleNormal="92" workbookViewId="0">
      <selection activeCell="L7" sqref="L7"/>
    </sheetView>
  </sheetViews>
  <sheetFormatPr defaultRowHeight="15"/>
  <cols>
    <col min="1" max="1" width="6.42578125" bestFit="1" customWidth="1"/>
    <col min="2" max="2" width="21.140625" bestFit="1" customWidth="1"/>
    <col min="3" max="3" width="19.7109375" bestFit="1" customWidth="1"/>
    <col min="4" max="4" width="17.5703125" bestFit="1" customWidth="1"/>
    <col min="5" max="5" width="14.7109375" bestFit="1" customWidth="1"/>
    <col min="6" max="6" width="20.7109375" customWidth="1"/>
    <col min="7" max="7" width="17.42578125" customWidth="1"/>
    <col min="8" max="8" width="15" hidden="1" customWidth="1"/>
    <col min="9" max="9" width="20.140625" hidden="1" customWidth="1"/>
    <col min="10" max="11" width="18.42578125" hidden="1" customWidth="1"/>
    <col min="12" max="12" width="10.5703125" customWidth="1"/>
    <col min="13" max="21" width="10.28515625" hidden="1" customWidth="1"/>
    <col min="22" max="33" width="15.42578125" hidden="1" customWidth="1"/>
    <col min="34" max="35" width="15.42578125" customWidth="1"/>
    <col min="36" max="36" width="22" style="9" bestFit="1" customWidth="1"/>
    <col min="37" max="37" width="11.140625" bestFit="1" customWidth="1"/>
    <col min="38" max="38" width="22.85546875" bestFit="1" customWidth="1"/>
    <col min="39" max="39" width="30.42578125" bestFit="1" customWidth="1"/>
  </cols>
  <sheetData>
    <row r="1" spans="1:40" ht="20.25" customHeight="1">
      <c r="A1" s="73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40" ht="27" customHeight="1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95</v>
      </c>
      <c r="H2" s="12" t="s">
        <v>80</v>
      </c>
      <c r="I2" s="12" t="s">
        <v>81</v>
      </c>
      <c r="J2" s="12" t="s">
        <v>82</v>
      </c>
      <c r="K2" s="12" t="s">
        <v>164</v>
      </c>
      <c r="L2" s="12" t="s">
        <v>37</v>
      </c>
      <c r="M2" s="12" t="s">
        <v>197</v>
      </c>
      <c r="N2" s="12" t="s">
        <v>198</v>
      </c>
      <c r="O2" s="12" t="s">
        <v>199</v>
      </c>
      <c r="P2" s="12" t="s">
        <v>200</v>
      </c>
      <c r="Q2" s="12" t="s">
        <v>201</v>
      </c>
      <c r="R2" s="12" t="s">
        <v>202</v>
      </c>
      <c r="S2" s="12" t="s">
        <v>203</v>
      </c>
      <c r="T2" s="12" t="s">
        <v>204</v>
      </c>
      <c r="U2" s="12" t="s">
        <v>205</v>
      </c>
      <c r="V2" s="12" t="s">
        <v>196</v>
      </c>
      <c r="W2" s="12" t="s">
        <v>206</v>
      </c>
      <c r="X2" s="12" t="s">
        <v>208</v>
      </c>
      <c r="Y2" s="12" t="s">
        <v>217</v>
      </c>
      <c r="Z2" s="12" t="s">
        <v>221</v>
      </c>
      <c r="AA2" s="12" t="s">
        <v>231</v>
      </c>
      <c r="AB2" s="12" t="s">
        <v>251</v>
      </c>
      <c r="AC2" s="12" t="s">
        <v>261</v>
      </c>
      <c r="AD2" s="12" t="s">
        <v>280</v>
      </c>
      <c r="AE2" s="12" t="s">
        <v>307</v>
      </c>
      <c r="AF2" s="12" t="s">
        <v>354</v>
      </c>
      <c r="AG2" s="12" t="s">
        <v>385</v>
      </c>
      <c r="AH2" s="12" t="s">
        <v>386</v>
      </c>
      <c r="AI2" s="12" t="s">
        <v>387</v>
      </c>
      <c r="AJ2" s="12" t="s">
        <v>161</v>
      </c>
      <c r="AK2" s="43" t="s">
        <v>191</v>
      </c>
      <c r="AL2" s="43" t="s">
        <v>192</v>
      </c>
      <c r="AM2" s="43" t="s">
        <v>352</v>
      </c>
      <c r="AN2" s="43" t="s">
        <v>193</v>
      </c>
    </row>
    <row r="3" spans="1:40">
      <c r="A3" s="5">
        <v>1</v>
      </c>
      <c r="B3" s="70" t="s">
        <v>44</v>
      </c>
      <c r="C3" s="10" t="s">
        <v>45</v>
      </c>
      <c r="D3" s="11" t="s">
        <v>46</v>
      </c>
      <c r="E3" s="11" t="s">
        <v>46</v>
      </c>
      <c r="F3" s="11">
        <v>6</v>
      </c>
      <c r="G3" s="11">
        <v>0</v>
      </c>
      <c r="H3" s="11">
        <v>8</v>
      </c>
      <c r="I3" s="11">
        <v>8</v>
      </c>
      <c r="J3" s="11">
        <f>H3-I3</f>
        <v>0</v>
      </c>
      <c r="K3" s="11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22">
        <v>0</v>
      </c>
      <c r="AJ3" s="5" t="s">
        <v>81</v>
      </c>
      <c r="AK3" s="4"/>
      <c r="AL3" s="4"/>
      <c r="AM3" s="4"/>
      <c r="AN3" s="4"/>
    </row>
    <row r="4" spans="1:40">
      <c r="A4" s="5">
        <v>2</v>
      </c>
      <c r="B4" s="71"/>
      <c r="C4" s="10" t="s">
        <v>45</v>
      </c>
      <c r="D4" s="11" t="s">
        <v>47</v>
      </c>
      <c r="E4" s="11" t="s">
        <v>46</v>
      </c>
      <c r="F4" s="11">
        <v>15</v>
      </c>
      <c r="G4" s="11">
        <v>15</v>
      </c>
      <c r="H4" s="11">
        <v>18</v>
      </c>
      <c r="I4" s="11">
        <v>10</v>
      </c>
      <c r="J4" s="11">
        <f t="shared" ref="J4:J24" si="0">H4-I4</f>
        <v>8</v>
      </c>
      <c r="K4" s="11"/>
      <c r="L4" s="5">
        <v>0</v>
      </c>
      <c r="M4" s="5">
        <v>164</v>
      </c>
      <c r="N4" s="5">
        <v>194</v>
      </c>
      <c r="O4" s="5">
        <v>159</v>
      </c>
      <c r="P4" s="5">
        <v>241</v>
      </c>
      <c r="Q4" s="5">
        <v>237</v>
      </c>
      <c r="R4" s="5">
        <v>149</v>
      </c>
      <c r="S4" s="5">
        <v>77</v>
      </c>
      <c r="T4" s="5">
        <v>313</v>
      </c>
      <c r="U4" s="5">
        <v>55</v>
      </c>
      <c r="V4" s="5">
        <v>338</v>
      </c>
      <c r="W4" s="5">
        <v>93</v>
      </c>
      <c r="X4" s="5">
        <v>190</v>
      </c>
      <c r="Y4" s="5">
        <v>253</v>
      </c>
      <c r="Z4" s="5">
        <v>183</v>
      </c>
      <c r="AA4" s="5">
        <v>31</v>
      </c>
      <c r="AB4" s="5">
        <v>16</v>
      </c>
      <c r="AC4" s="5">
        <v>34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22">
        <v>0</v>
      </c>
      <c r="AJ4" s="5" t="s">
        <v>81</v>
      </c>
      <c r="AK4" s="4"/>
      <c r="AL4" s="4"/>
      <c r="AM4" s="4"/>
      <c r="AN4" s="4"/>
    </row>
    <row r="5" spans="1:40">
      <c r="A5" s="5">
        <v>3</v>
      </c>
      <c r="B5" s="71"/>
      <c r="C5" s="10" t="s">
        <v>45</v>
      </c>
      <c r="D5" s="11" t="s">
        <v>48</v>
      </c>
      <c r="E5" s="11" t="s">
        <v>46</v>
      </c>
      <c r="F5" s="11">
        <v>9</v>
      </c>
      <c r="G5" s="11">
        <v>7</v>
      </c>
      <c r="H5" s="11">
        <v>22</v>
      </c>
      <c r="I5" s="11">
        <v>9</v>
      </c>
      <c r="J5" s="11">
        <f t="shared" si="0"/>
        <v>13</v>
      </c>
      <c r="K5" s="11"/>
      <c r="L5" s="5">
        <v>0</v>
      </c>
      <c r="M5" s="5">
        <v>87</v>
      </c>
      <c r="N5" s="5">
        <v>0</v>
      </c>
      <c r="O5" s="5">
        <v>51</v>
      </c>
      <c r="P5" s="5">
        <v>0</v>
      </c>
      <c r="Q5" s="5">
        <v>153</v>
      </c>
      <c r="R5" s="5">
        <v>0</v>
      </c>
      <c r="S5" s="5">
        <v>98</v>
      </c>
      <c r="T5" s="5">
        <v>118</v>
      </c>
      <c r="U5" s="5">
        <v>0</v>
      </c>
      <c r="V5" s="5">
        <v>87</v>
      </c>
      <c r="W5" s="5">
        <v>0</v>
      </c>
      <c r="X5" s="5">
        <v>116</v>
      </c>
      <c r="Y5" s="5">
        <v>8</v>
      </c>
      <c r="Z5" s="5">
        <v>169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22">
        <v>0</v>
      </c>
      <c r="AJ5" s="5" t="s">
        <v>81</v>
      </c>
      <c r="AK5" s="4"/>
      <c r="AL5" s="4"/>
      <c r="AM5" s="4"/>
      <c r="AN5" s="4"/>
    </row>
    <row r="6" spans="1:40">
      <c r="A6" s="5">
        <v>4</v>
      </c>
      <c r="B6" s="72"/>
      <c r="C6" s="10" t="s">
        <v>45</v>
      </c>
      <c r="D6" s="11" t="s">
        <v>49</v>
      </c>
      <c r="E6" s="11" t="s">
        <v>46</v>
      </c>
      <c r="F6" s="11">
        <v>7</v>
      </c>
      <c r="G6" s="11">
        <v>7</v>
      </c>
      <c r="H6" s="11">
        <v>10</v>
      </c>
      <c r="I6" s="11">
        <v>10</v>
      </c>
      <c r="J6" s="11">
        <f t="shared" si="0"/>
        <v>0</v>
      </c>
      <c r="K6" s="11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22">
        <v>0</v>
      </c>
      <c r="AJ6" s="5" t="s">
        <v>81</v>
      </c>
      <c r="AK6" s="4"/>
      <c r="AL6" s="4"/>
      <c r="AM6" s="4"/>
      <c r="AN6" s="4"/>
    </row>
    <row r="7" spans="1:40">
      <c r="A7" s="5">
        <v>5</v>
      </c>
      <c r="B7" s="70" t="s">
        <v>50</v>
      </c>
      <c r="C7" s="17" t="s">
        <v>51</v>
      </c>
      <c r="D7" s="17" t="s">
        <v>52</v>
      </c>
      <c r="E7" s="17" t="s">
        <v>53</v>
      </c>
      <c r="F7" s="17">
        <v>55</v>
      </c>
      <c r="G7" s="17">
        <v>51</v>
      </c>
      <c r="H7" s="17">
        <v>169</v>
      </c>
      <c r="I7" s="17">
        <v>17</v>
      </c>
      <c r="J7" s="17">
        <f t="shared" si="0"/>
        <v>152</v>
      </c>
      <c r="K7" s="17">
        <v>5</v>
      </c>
      <c r="L7" s="18">
        <f t="shared" ref="L7:L24" si="1">25*F7</f>
        <v>1375</v>
      </c>
      <c r="M7" s="5">
        <v>0</v>
      </c>
      <c r="N7" s="5">
        <v>181</v>
      </c>
      <c r="O7" s="5">
        <v>104</v>
      </c>
      <c r="P7" s="5">
        <v>320</v>
      </c>
      <c r="Q7" s="5">
        <v>593</v>
      </c>
      <c r="R7" s="5">
        <v>492</v>
      </c>
      <c r="S7" s="5">
        <v>463</v>
      </c>
      <c r="T7" s="5">
        <v>463</v>
      </c>
      <c r="U7" s="5">
        <v>0</v>
      </c>
      <c r="V7" s="18">
        <v>328</v>
      </c>
      <c r="W7" s="18">
        <v>0</v>
      </c>
      <c r="X7" s="18">
        <v>515</v>
      </c>
      <c r="Y7" s="18">
        <v>397</v>
      </c>
      <c r="Z7" s="18">
        <v>531</v>
      </c>
      <c r="AA7" s="18">
        <v>542</v>
      </c>
      <c r="AB7" s="18">
        <v>214</v>
      </c>
      <c r="AC7" s="18">
        <v>517</v>
      </c>
      <c r="AD7" s="18">
        <v>564</v>
      </c>
      <c r="AE7" s="18">
        <v>583</v>
      </c>
      <c r="AF7" s="18">
        <v>464</v>
      </c>
      <c r="AG7" s="18">
        <v>625</v>
      </c>
      <c r="AH7" s="18">
        <v>561</v>
      </c>
      <c r="AI7" s="22">
        <f t="shared" ref="AI4:AI25" si="2">AH7/L7</f>
        <v>0.40799999999999997</v>
      </c>
      <c r="AJ7" s="5"/>
      <c r="AK7" s="4"/>
      <c r="AL7" s="4"/>
      <c r="AM7" s="4"/>
      <c r="AN7" s="4"/>
    </row>
    <row r="8" spans="1:40">
      <c r="A8" s="5">
        <v>6</v>
      </c>
      <c r="B8" s="71"/>
      <c r="C8" s="19" t="s">
        <v>54</v>
      </c>
      <c r="D8" s="17" t="s">
        <v>55</v>
      </c>
      <c r="E8" s="17" t="s">
        <v>53</v>
      </c>
      <c r="F8" s="17">
        <v>37</v>
      </c>
      <c r="G8" s="17">
        <v>31</v>
      </c>
      <c r="H8" s="17">
        <v>116</v>
      </c>
      <c r="I8" s="17">
        <v>0</v>
      </c>
      <c r="J8" s="17">
        <f t="shared" si="0"/>
        <v>116</v>
      </c>
      <c r="K8" s="17">
        <v>9</v>
      </c>
      <c r="L8" s="18">
        <f t="shared" si="1"/>
        <v>925</v>
      </c>
      <c r="M8" s="5">
        <v>40</v>
      </c>
      <c r="N8" s="5">
        <v>48</v>
      </c>
      <c r="O8" s="5">
        <v>34</v>
      </c>
      <c r="P8" s="5">
        <v>184</v>
      </c>
      <c r="Q8" s="5">
        <v>333</v>
      </c>
      <c r="R8" s="5">
        <v>279</v>
      </c>
      <c r="S8" s="5">
        <v>339</v>
      </c>
      <c r="T8" s="5">
        <v>346</v>
      </c>
      <c r="U8" s="5">
        <v>0</v>
      </c>
      <c r="V8" s="18">
        <v>218</v>
      </c>
      <c r="W8" s="18">
        <v>4</v>
      </c>
      <c r="X8" s="18">
        <v>318</v>
      </c>
      <c r="Y8" s="18">
        <v>46</v>
      </c>
      <c r="Z8" s="18">
        <v>314</v>
      </c>
      <c r="AA8" s="18">
        <v>325</v>
      </c>
      <c r="AB8" s="18">
        <v>147</v>
      </c>
      <c r="AC8" s="18">
        <v>272</v>
      </c>
      <c r="AD8" s="18">
        <v>290</v>
      </c>
      <c r="AE8" s="18">
        <v>268</v>
      </c>
      <c r="AF8" s="18">
        <v>263</v>
      </c>
      <c r="AG8" s="18">
        <v>300</v>
      </c>
      <c r="AH8" s="18">
        <v>422</v>
      </c>
      <c r="AI8" s="22">
        <f t="shared" si="2"/>
        <v>0.45621621621621622</v>
      </c>
      <c r="AJ8" s="5"/>
      <c r="AK8" s="4"/>
      <c r="AL8" s="4"/>
      <c r="AM8" s="4"/>
      <c r="AN8" s="4"/>
    </row>
    <row r="9" spans="1:40">
      <c r="A9" s="5">
        <v>7</v>
      </c>
      <c r="B9" s="71"/>
      <c r="C9" s="19" t="s">
        <v>54</v>
      </c>
      <c r="D9" s="11" t="s">
        <v>56</v>
      </c>
      <c r="E9" s="11" t="s">
        <v>53</v>
      </c>
      <c r="F9" s="11">
        <v>23</v>
      </c>
      <c r="G9" s="11">
        <v>18</v>
      </c>
      <c r="H9" s="11">
        <v>60</v>
      </c>
      <c r="I9" s="11">
        <v>2</v>
      </c>
      <c r="J9" s="11">
        <f>59-I9</f>
        <v>57</v>
      </c>
      <c r="K9" s="11"/>
      <c r="L9" s="5">
        <f t="shared" si="1"/>
        <v>575</v>
      </c>
      <c r="M9" s="5">
        <v>66</v>
      </c>
      <c r="N9" s="5">
        <v>130</v>
      </c>
      <c r="O9" s="5">
        <v>135</v>
      </c>
      <c r="P9" s="5">
        <v>173</v>
      </c>
      <c r="Q9" s="5">
        <v>194</v>
      </c>
      <c r="R9" s="5">
        <v>267</v>
      </c>
      <c r="S9" s="5">
        <v>223</v>
      </c>
      <c r="T9" s="5">
        <v>223</v>
      </c>
      <c r="U9" s="5">
        <v>174</v>
      </c>
      <c r="V9" s="5">
        <v>114</v>
      </c>
      <c r="W9" s="5">
        <v>172</v>
      </c>
      <c r="X9" s="5">
        <v>166</v>
      </c>
      <c r="Y9" s="5">
        <v>0</v>
      </c>
      <c r="Z9" s="52">
        <v>82</v>
      </c>
      <c r="AA9" s="52">
        <v>141</v>
      </c>
      <c r="AB9" s="52">
        <v>161</v>
      </c>
      <c r="AC9" s="52">
        <v>241</v>
      </c>
      <c r="AD9" s="52">
        <v>207</v>
      </c>
      <c r="AE9" s="52">
        <v>210</v>
      </c>
      <c r="AF9" s="52">
        <v>206</v>
      </c>
      <c r="AG9" s="52">
        <v>219</v>
      </c>
      <c r="AH9" s="52">
        <v>208</v>
      </c>
      <c r="AI9" s="22">
        <f t="shared" si="2"/>
        <v>0.36173913043478262</v>
      </c>
      <c r="AJ9" s="5"/>
      <c r="AK9" s="4"/>
      <c r="AL9" s="4"/>
      <c r="AM9" s="4"/>
      <c r="AN9" s="4"/>
    </row>
    <row r="10" spans="1:40">
      <c r="A10" s="5">
        <v>8</v>
      </c>
      <c r="B10" s="71"/>
      <c r="C10" s="10" t="s">
        <v>54</v>
      </c>
      <c r="D10" s="11" t="s">
        <v>57</v>
      </c>
      <c r="E10" s="11" t="s">
        <v>53</v>
      </c>
      <c r="F10" s="11">
        <v>27</v>
      </c>
      <c r="G10" s="11">
        <v>23</v>
      </c>
      <c r="H10" s="11">
        <v>104</v>
      </c>
      <c r="I10" s="11">
        <v>2</v>
      </c>
      <c r="J10" s="11">
        <f t="shared" si="0"/>
        <v>102</v>
      </c>
      <c r="K10" s="11">
        <v>7</v>
      </c>
      <c r="L10" s="5">
        <f t="shared" si="1"/>
        <v>675</v>
      </c>
      <c r="M10" s="5">
        <v>0</v>
      </c>
      <c r="N10" s="5">
        <v>20</v>
      </c>
      <c r="O10" s="5">
        <v>26</v>
      </c>
      <c r="P10" s="5">
        <v>12</v>
      </c>
      <c r="Q10" s="5">
        <v>260</v>
      </c>
      <c r="R10" s="5">
        <v>335</v>
      </c>
      <c r="S10" s="5">
        <v>199</v>
      </c>
      <c r="T10" s="5">
        <v>199</v>
      </c>
      <c r="U10" s="5">
        <v>0</v>
      </c>
      <c r="V10" s="5">
        <v>75</v>
      </c>
      <c r="W10" s="5">
        <v>7</v>
      </c>
      <c r="X10" s="5">
        <v>153</v>
      </c>
      <c r="Y10" s="5">
        <v>153</v>
      </c>
      <c r="Z10" s="5">
        <v>157</v>
      </c>
      <c r="AA10" s="5">
        <v>146</v>
      </c>
      <c r="AB10" s="5">
        <v>60</v>
      </c>
      <c r="AC10" s="5">
        <v>94</v>
      </c>
      <c r="AD10" s="5">
        <v>107</v>
      </c>
      <c r="AE10" s="5">
        <v>206</v>
      </c>
      <c r="AF10" s="5">
        <v>217</v>
      </c>
      <c r="AG10" s="5">
        <v>206</v>
      </c>
      <c r="AH10" s="5">
        <v>128</v>
      </c>
      <c r="AI10" s="22">
        <f t="shared" si="2"/>
        <v>0.18962962962962962</v>
      </c>
      <c r="AJ10" s="5"/>
      <c r="AK10" s="4"/>
      <c r="AL10" s="4"/>
      <c r="AM10" s="4"/>
      <c r="AN10" s="4"/>
    </row>
    <row r="11" spans="1:40">
      <c r="A11" s="5">
        <v>10</v>
      </c>
      <c r="B11" s="71"/>
      <c r="C11" s="10" t="s">
        <v>54</v>
      </c>
      <c r="D11" s="17" t="s">
        <v>58</v>
      </c>
      <c r="E11" s="17" t="s">
        <v>58</v>
      </c>
      <c r="F11" s="11">
        <v>9</v>
      </c>
      <c r="G11" s="11">
        <v>7</v>
      </c>
      <c r="H11" s="11">
        <v>13</v>
      </c>
      <c r="I11" s="11">
        <v>0</v>
      </c>
      <c r="J11" s="11">
        <f t="shared" si="0"/>
        <v>13</v>
      </c>
      <c r="K11" s="11">
        <v>7</v>
      </c>
      <c r="L11" s="5">
        <f t="shared" si="1"/>
        <v>225</v>
      </c>
      <c r="M11" s="5">
        <v>0</v>
      </c>
      <c r="N11" s="5">
        <v>0</v>
      </c>
      <c r="O11" s="5">
        <v>0</v>
      </c>
      <c r="P11" s="5">
        <v>33</v>
      </c>
      <c r="Q11" s="5">
        <v>83</v>
      </c>
      <c r="R11" s="5">
        <v>7</v>
      </c>
      <c r="S11" s="5">
        <v>120</v>
      </c>
      <c r="T11" s="5">
        <v>92</v>
      </c>
      <c r="U11" s="5">
        <v>37</v>
      </c>
      <c r="V11" s="5">
        <v>36</v>
      </c>
      <c r="W11" s="5">
        <v>0</v>
      </c>
      <c r="X11" s="5">
        <v>85</v>
      </c>
      <c r="Y11" s="5">
        <v>150</v>
      </c>
      <c r="Z11" s="5">
        <v>104</v>
      </c>
      <c r="AA11" s="5">
        <v>115</v>
      </c>
      <c r="AB11" s="5">
        <v>27</v>
      </c>
      <c r="AC11" s="5">
        <v>97</v>
      </c>
      <c r="AD11" s="5">
        <v>56</v>
      </c>
      <c r="AE11" s="5">
        <v>35</v>
      </c>
      <c r="AF11" s="5">
        <v>34</v>
      </c>
      <c r="AG11" s="5">
        <v>38</v>
      </c>
      <c r="AH11" s="5">
        <v>40</v>
      </c>
      <c r="AI11" s="22">
        <f t="shared" si="2"/>
        <v>0.17777777777777778</v>
      </c>
      <c r="AJ11" s="5"/>
      <c r="AK11" s="4"/>
      <c r="AL11" s="4"/>
      <c r="AM11" s="4"/>
      <c r="AN11" s="4"/>
    </row>
    <row r="12" spans="1:40">
      <c r="A12" s="5">
        <v>11</v>
      </c>
      <c r="B12" s="71"/>
      <c r="C12" s="17" t="s">
        <v>59</v>
      </c>
      <c r="D12" s="17" t="s">
        <v>60</v>
      </c>
      <c r="E12" s="17" t="s">
        <v>61</v>
      </c>
      <c r="F12" s="17">
        <v>7</v>
      </c>
      <c r="G12" s="17">
        <v>7</v>
      </c>
      <c r="H12" s="17">
        <v>11</v>
      </c>
      <c r="I12" s="17">
        <v>1</v>
      </c>
      <c r="J12" s="17">
        <f t="shared" si="0"/>
        <v>10</v>
      </c>
      <c r="K12" s="17">
        <v>1</v>
      </c>
      <c r="L12" s="18">
        <f t="shared" si="1"/>
        <v>175</v>
      </c>
      <c r="M12" s="5">
        <v>54</v>
      </c>
      <c r="N12" s="5">
        <v>28</v>
      </c>
      <c r="O12" s="5">
        <v>2</v>
      </c>
      <c r="P12" s="5">
        <v>25</v>
      </c>
      <c r="Q12" s="5">
        <v>66</v>
      </c>
      <c r="R12" s="5">
        <v>61</v>
      </c>
      <c r="S12" s="5">
        <v>60</v>
      </c>
      <c r="T12" s="5">
        <v>68</v>
      </c>
      <c r="U12" s="5">
        <v>59</v>
      </c>
      <c r="V12" s="18">
        <v>69</v>
      </c>
      <c r="W12" s="18">
        <v>7</v>
      </c>
      <c r="X12" s="18">
        <v>82</v>
      </c>
      <c r="Y12" s="18">
        <v>76</v>
      </c>
      <c r="Z12" s="18">
        <v>62</v>
      </c>
      <c r="AA12" s="18">
        <v>63</v>
      </c>
      <c r="AB12" s="18">
        <v>75</v>
      </c>
      <c r="AC12" s="18">
        <v>34</v>
      </c>
      <c r="AD12" s="18">
        <v>58</v>
      </c>
      <c r="AE12" s="18">
        <v>98</v>
      </c>
      <c r="AF12" s="18">
        <v>83</v>
      </c>
      <c r="AG12" s="18">
        <v>81</v>
      </c>
      <c r="AH12" s="18">
        <v>71</v>
      </c>
      <c r="AI12" s="22">
        <f t="shared" si="2"/>
        <v>0.40571428571428569</v>
      </c>
      <c r="AJ12" s="5"/>
      <c r="AK12" s="4" t="s">
        <v>230</v>
      </c>
      <c r="AL12" s="5">
        <v>5100</v>
      </c>
      <c r="AM12" s="5">
        <v>3782</v>
      </c>
      <c r="AN12" s="4"/>
    </row>
    <row r="13" spans="1:40">
      <c r="A13" s="5">
        <v>12</v>
      </c>
      <c r="B13" s="71"/>
      <c r="C13" s="17" t="s">
        <v>59</v>
      </c>
      <c r="D13" s="17" t="s">
        <v>61</v>
      </c>
      <c r="E13" s="17" t="s">
        <v>61</v>
      </c>
      <c r="F13" s="17">
        <v>7</v>
      </c>
      <c r="G13" s="17">
        <v>6</v>
      </c>
      <c r="H13" s="17">
        <v>7</v>
      </c>
      <c r="I13" s="17">
        <v>1</v>
      </c>
      <c r="J13" s="17">
        <f t="shared" si="0"/>
        <v>6</v>
      </c>
      <c r="K13" s="17">
        <v>1</v>
      </c>
      <c r="L13" s="18">
        <f t="shared" si="1"/>
        <v>175</v>
      </c>
      <c r="M13" s="5">
        <v>53</v>
      </c>
      <c r="N13" s="5">
        <v>55</v>
      </c>
      <c r="O13" s="5">
        <v>0</v>
      </c>
      <c r="P13" s="5">
        <v>37</v>
      </c>
      <c r="Q13" s="5">
        <v>33</v>
      </c>
      <c r="R13" s="5">
        <v>43</v>
      </c>
      <c r="S13" s="5">
        <v>47</v>
      </c>
      <c r="T13" s="5">
        <v>55</v>
      </c>
      <c r="U13" s="5">
        <v>76</v>
      </c>
      <c r="V13" s="18">
        <v>65</v>
      </c>
      <c r="W13" s="18">
        <v>15</v>
      </c>
      <c r="X13" s="18">
        <v>59</v>
      </c>
      <c r="Y13" s="18">
        <v>60</v>
      </c>
      <c r="Z13" s="18">
        <v>29</v>
      </c>
      <c r="AA13" s="18">
        <v>58</v>
      </c>
      <c r="AB13" s="18">
        <v>63</v>
      </c>
      <c r="AC13" s="18">
        <v>13</v>
      </c>
      <c r="AD13" s="18">
        <v>26</v>
      </c>
      <c r="AE13" s="18">
        <v>66</v>
      </c>
      <c r="AF13" s="18">
        <v>64</v>
      </c>
      <c r="AG13" s="18">
        <v>75</v>
      </c>
      <c r="AH13" s="18">
        <v>62</v>
      </c>
      <c r="AI13" s="22">
        <f t="shared" si="2"/>
        <v>0.35428571428571426</v>
      </c>
      <c r="AJ13" s="5"/>
      <c r="AK13" s="4" t="s">
        <v>353</v>
      </c>
      <c r="AL13" s="5">
        <v>2955</v>
      </c>
      <c r="AM13" s="5"/>
      <c r="AN13" s="4"/>
    </row>
    <row r="14" spans="1:40">
      <c r="A14" s="5">
        <v>13</v>
      </c>
      <c r="B14" s="71"/>
      <c r="C14" s="17" t="s">
        <v>59</v>
      </c>
      <c r="D14" s="17" t="s">
        <v>62</v>
      </c>
      <c r="E14" s="17" t="s">
        <v>61</v>
      </c>
      <c r="F14" s="17">
        <v>1</v>
      </c>
      <c r="G14" s="17">
        <v>1</v>
      </c>
      <c r="H14" s="17">
        <v>2</v>
      </c>
      <c r="I14" s="17">
        <v>0</v>
      </c>
      <c r="J14" s="17">
        <f t="shared" si="0"/>
        <v>2</v>
      </c>
      <c r="K14" s="17"/>
      <c r="L14" s="18">
        <f t="shared" si="1"/>
        <v>25</v>
      </c>
      <c r="M14" s="5">
        <v>21</v>
      </c>
      <c r="N14" s="5">
        <v>17</v>
      </c>
      <c r="O14" s="5">
        <v>0</v>
      </c>
      <c r="P14" s="5">
        <v>4</v>
      </c>
      <c r="Q14" s="5">
        <v>0</v>
      </c>
      <c r="R14" s="5">
        <v>8</v>
      </c>
      <c r="S14" s="5">
        <v>2</v>
      </c>
      <c r="T14" s="5">
        <v>3</v>
      </c>
      <c r="U14" s="5">
        <v>5</v>
      </c>
      <c r="V14" s="18">
        <v>4</v>
      </c>
      <c r="W14" s="18">
        <v>0</v>
      </c>
      <c r="X14" s="18">
        <v>4</v>
      </c>
      <c r="Y14" s="18">
        <v>5</v>
      </c>
      <c r="Z14" s="5">
        <v>0</v>
      </c>
      <c r="AA14" s="5">
        <v>8</v>
      </c>
      <c r="AB14" s="5">
        <v>0</v>
      </c>
      <c r="AC14" s="5">
        <v>0</v>
      </c>
      <c r="AD14" s="5">
        <v>0</v>
      </c>
      <c r="AE14" s="5">
        <v>8</v>
      </c>
      <c r="AF14" s="5">
        <v>8</v>
      </c>
      <c r="AG14" s="5">
        <v>8</v>
      </c>
      <c r="AH14" s="5">
        <v>4</v>
      </c>
      <c r="AI14" s="22">
        <f t="shared" si="2"/>
        <v>0.16</v>
      </c>
      <c r="AJ14" s="5"/>
      <c r="AK14" s="4"/>
      <c r="AL14" s="5"/>
      <c r="AM14" s="5"/>
      <c r="AN14" s="4"/>
    </row>
    <row r="15" spans="1:40">
      <c r="A15" s="5">
        <v>14</v>
      </c>
      <c r="B15" s="71"/>
      <c r="C15" s="17" t="s">
        <v>59</v>
      </c>
      <c r="D15" s="17" t="s">
        <v>63</v>
      </c>
      <c r="E15" s="17" t="s">
        <v>61</v>
      </c>
      <c r="F15" s="17">
        <v>7</v>
      </c>
      <c r="G15" s="17">
        <v>6</v>
      </c>
      <c r="H15" s="17">
        <v>7</v>
      </c>
      <c r="I15" s="17">
        <v>0</v>
      </c>
      <c r="J15" s="17">
        <f t="shared" si="0"/>
        <v>7</v>
      </c>
      <c r="K15" s="17">
        <v>1</v>
      </c>
      <c r="L15" s="18">
        <f t="shared" si="1"/>
        <v>175</v>
      </c>
      <c r="M15" s="5">
        <v>60</v>
      </c>
      <c r="N15" s="5">
        <v>72</v>
      </c>
      <c r="O15" s="5">
        <v>0</v>
      </c>
      <c r="P15" s="5">
        <v>75</v>
      </c>
      <c r="Q15" s="5">
        <v>78</v>
      </c>
      <c r="R15" s="5">
        <v>96</v>
      </c>
      <c r="S15" s="5">
        <v>104</v>
      </c>
      <c r="T15" s="5">
        <v>91</v>
      </c>
      <c r="U15" s="5">
        <v>105</v>
      </c>
      <c r="V15" s="18">
        <v>78</v>
      </c>
      <c r="W15" s="18">
        <v>70</v>
      </c>
      <c r="X15" s="18">
        <v>97</v>
      </c>
      <c r="Y15" s="18">
        <v>105</v>
      </c>
      <c r="Z15" s="18">
        <v>114</v>
      </c>
      <c r="AA15" s="18">
        <v>92</v>
      </c>
      <c r="AB15" s="18">
        <v>69</v>
      </c>
      <c r="AC15" s="18">
        <v>26</v>
      </c>
      <c r="AD15" s="18">
        <v>59</v>
      </c>
      <c r="AE15" s="18">
        <v>81</v>
      </c>
      <c r="AF15" s="18">
        <v>75</v>
      </c>
      <c r="AG15" s="18">
        <v>88</v>
      </c>
      <c r="AH15" s="18">
        <v>86</v>
      </c>
      <c r="AI15" s="22">
        <f t="shared" si="2"/>
        <v>0.49142857142857144</v>
      </c>
      <c r="AJ15" s="5"/>
      <c r="AK15" s="4" t="s">
        <v>351</v>
      </c>
      <c r="AL15" s="5">
        <v>4080</v>
      </c>
      <c r="AM15" s="5"/>
      <c r="AN15" s="4"/>
    </row>
    <row r="16" spans="1:40">
      <c r="A16" s="5">
        <v>15</v>
      </c>
      <c r="B16" s="71"/>
      <c r="C16" s="17" t="s">
        <v>59</v>
      </c>
      <c r="D16" s="17" t="s">
        <v>64</v>
      </c>
      <c r="E16" s="17" t="s">
        <v>65</v>
      </c>
      <c r="F16" s="17">
        <v>25</v>
      </c>
      <c r="G16" s="17">
        <v>22</v>
      </c>
      <c r="H16" s="17">
        <v>61</v>
      </c>
      <c r="I16" s="17">
        <v>0</v>
      </c>
      <c r="J16" s="17">
        <f t="shared" si="0"/>
        <v>61</v>
      </c>
      <c r="K16" s="17">
        <v>2</v>
      </c>
      <c r="L16" s="18">
        <f t="shared" si="1"/>
        <v>625</v>
      </c>
      <c r="M16" s="5">
        <v>170</v>
      </c>
      <c r="N16" s="5">
        <v>159</v>
      </c>
      <c r="O16" s="5">
        <v>36</v>
      </c>
      <c r="P16" s="5">
        <v>179</v>
      </c>
      <c r="Q16" s="5">
        <v>290</v>
      </c>
      <c r="R16" s="5">
        <v>319</v>
      </c>
      <c r="S16" s="5">
        <v>273</v>
      </c>
      <c r="T16" s="5">
        <v>287</v>
      </c>
      <c r="U16" s="5">
        <v>290</v>
      </c>
      <c r="V16" s="18">
        <v>337</v>
      </c>
      <c r="W16" s="18">
        <v>83</v>
      </c>
      <c r="X16" s="18">
        <v>315</v>
      </c>
      <c r="Y16" s="18">
        <v>197</v>
      </c>
      <c r="Z16" s="18">
        <v>212</v>
      </c>
      <c r="AA16" s="18">
        <v>210</v>
      </c>
      <c r="AB16" s="18">
        <v>237</v>
      </c>
      <c r="AC16" s="18">
        <v>145</v>
      </c>
      <c r="AD16" s="18">
        <v>199</v>
      </c>
      <c r="AE16" s="18">
        <v>244</v>
      </c>
      <c r="AF16" s="18">
        <v>292</v>
      </c>
      <c r="AG16" s="18">
        <v>272</v>
      </c>
      <c r="AH16" s="18">
        <v>241</v>
      </c>
      <c r="AI16" s="22">
        <f t="shared" si="2"/>
        <v>0.3856</v>
      </c>
      <c r="AJ16" s="5"/>
      <c r="AK16" s="4" t="s">
        <v>351</v>
      </c>
      <c r="AL16" s="5">
        <v>28470</v>
      </c>
      <c r="AM16" s="5"/>
      <c r="AN16" s="4"/>
    </row>
    <row r="17" spans="1:40" s="7" customFormat="1">
      <c r="A17" s="18">
        <v>16</v>
      </c>
      <c r="B17" s="71"/>
      <c r="C17" s="17" t="s">
        <v>59</v>
      </c>
      <c r="D17" s="17" t="s">
        <v>66</v>
      </c>
      <c r="E17" s="17" t="s">
        <v>65</v>
      </c>
      <c r="F17" s="17">
        <v>10</v>
      </c>
      <c r="G17" s="17">
        <v>8</v>
      </c>
      <c r="H17" s="17">
        <v>45</v>
      </c>
      <c r="I17" s="17">
        <v>1</v>
      </c>
      <c r="J17" s="17">
        <f t="shared" si="0"/>
        <v>44</v>
      </c>
      <c r="K17" s="17">
        <v>1</v>
      </c>
      <c r="L17" s="18">
        <f t="shared" si="1"/>
        <v>250</v>
      </c>
      <c r="M17" s="5">
        <v>14</v>
      </c>
      <c r="N17" s="5">
        <v>30</v>
      </c>
      <c r="O17" s="5">
        <v>9</v>
      </c>
      <c r="P17" s="5">
        <v>10</v>
      </c>
      <c r="Q17" s="5">
        <v>62</v>
      </c>
      <c r="R17" s="5">
        <v>46</v>
      </c>
      <c r="S17" s="5">
        <v>63</v>
      </c>
      <c r="T17" s="5">
        <v>79</v>
      </c>
      <c r="U17" s="5">
        <v>58</v>
      </c>
      <c r="V17" s="18">
        <v>34</v>
      </c>
      <c r="W17" s="18">
        <v>35</v>
      </c>
      <c r="X17" s="18">
        <v>70</v>
      </c>
      <c r="Y17" s="18">
        <v>44</v>
      </c>
      <c r="Z17" s="18">
        <v>45</v>
      </c>
      <c r="AA17" s="18">
        <v>59</v>
      </c>
      <c r="AB17" s="18">
        <v>46</v>
      </c>
      <c r="AC17" s="18">
        <v>24</v>
      </c>
      <c r="AD17" s="18">
        <v>19</v>
      </c>
      <c r="AE17" s="18">
        <v>23</v>
      </c>
      <c r="AF17" s="18">
        <v>58</v>
      </c>
      <c r="AG17" s="18">
        <v>73</v>
      </c>
      <c r="AH17" s="18">
        <v>62</v>
      </c>
      <c r="AI17" s="22">
        <f t="shared" si="2"/>
        <v>0.248</v>
      </c>
      <c r="AJ17" s="5"/>
      <c r="AK17" s="4" t="s">
        <v>230</v>
      </c>
      <c r="AL17" s="18">
        <v>3630</v>
      </c>
      <c r="AM17" s="18"/>
      <c r="AN17" s="57"/>
    </row>
    <row r="18" spans="1:40">
      <c r="A18" s="5">
        <v>17</v>
      </c>
      <c r="B18" s="71"/>
      <c r="C18" s="17" t="s">
        <v>59</v>
      </c>
      <c r="D18" s="17" t="s">
        <v>67</v>
      </c>
      <c r="E18" s="17" t="s">
        <v>65</v>
      </c>
      <c r="F18" s="17">
        <v>20</v>
      </c>
      <c r="G18" s="17">
        <v>19</v>
      </c>
      <c r="H18" s="17">
        <v>65</v>
      </c>
      <c r="I18" s="17">
        <v>0</v>
      </c>
      <c r="J18" s="17">
        <f t="shared" si="0"/>
        <v>65</v>
      </c>
      <c r="K18" s="17">
        <v>3</v>
      </c>
      <c r="L18" s="18">
        <f t="shared" si="1"/>
        <v>500</v>
      </c>
      <c r="M18" s="5">
        <v>158</v>
      </c>
      <c r="N18" s="5">
        <v>148</v>
      </c>
      <c r="O18" s="5">
        <v>88</v>
      </c>
      <c r="P18" s="5">
        <v>52</v>
      </c>
      <c r="Q18" s="5">
        <v>41</v>
      </c>
      <c r="R18" s="5">
        <v>170</v>
      </c>
      <c r="S18" s="5">
        <v>55</v>
      </c>
      <c r="T18" s="5">
        <v>108</v>
      </c>
      <c r="U18" s="5">
        <v>107</v>
      </c>
      <c r="V18" s="18">
        <v>154</v>
      </c>
      <c r="W18" s="18">
        <v>88</v>
      </c>
      <c r="X18" s="18">
        <v>145</v>
      </c>
      <c r="Y18" s="18">
        <v>157</v>
      </c>
      <c r="Z18" s="18">
        <v>110</v>
      </c>
      <c r="AA18" s="18">
        <v>147</v>
      </c>
      <c r="AB18" s="18">
        <v>124</v>
      </c>
      <c r="AC18" s="18">
        <v>22</v>
      </c>
      <c r="AD18" s="18">
        <v>43</v>
      </c>
      <c r="AE18" s="18">
        <v>148</v>
      </c>
      <c r="AF18" s="18">
        <v>95</v>
      </c>
      <c r="AG18" s="18">
        <v>124</v>
      </c>
      <c r="AH18" s="18">
        <v>125</v>
      </c>
      <c r="AI18" s="22">
        <f t="shared" si="2"/>
        <v>0.25</v>
      </c>
      <c r="AJ18" s="5"/>
      <c r="AK18" s="4" t="s">
        <v>230</v>
      </c>
      <c r="AL18" s="5">
        <v>5716</v>
      </c>
      <c r="AM18" s="5"/>
      <c r="AN18" s="4"/>
    </row>
    <row r="19" spans="1:40">
      <c r="A19" s="5">
        <v>18</v>
      </c>
      <c r="B19" s="71"/>
      <c r="C19" s="11" t="s">
        <v>68</v>
      </c>
      <c r="D19" s="11" t="s">
        <v>69</v>
      </c>
      <c r="E19" s="11" t="s">
        <v>65</v>
      </c>
      <c r="F19" s="11">
        <v>31</v>
      </c>
      <c r="G19" s="11">
        <v>30</v>
      </c>
      <c r="H19" s="11">
        <v>96</v>
      </c>
      <c r="I19" s="11">
        <v>8</v>
      </c>
      <c r="J19" s="11">
        <f t="shared" si="0"/>
        <v>88</v>
      </c>
      <c r="K19" s="11">
        <v>0</v>
      </c>
      <c r="L19" s="5">
        <f t="shared" si="1"/>
        <v>775</v>
      </c>
      <c r="M19" s="5">
        <v>95</v>
      </c>
      <c r="N19" s="5">
        <v>141</v>
      </c>
      <c r="O19" s="5">
        <v>58</v>
      </c>
      <c r="P19" s="5">
        <v>164</v>
      </c>
      <c r="Q19" s="5">
        <v>103</v>
      </c>
      <c r="R19" s="5">
        <v>132</v>
      </c>
      <c r="S19" s="5">
        <v>125</v>
      </c>
      <c r="T19" s="5">
        <v>161</v>
      </c>
      <c r="U19" s="5">
        <v>183</v>
      </c>
      <c r="V19" s="5">
        <v>181</v>
      </c>
      <c r="W19" s="5">
        <v>207</v>
      </c>
      <c r="X19" s="5">
        <v>168</v>
      </c>
      <c r="Y19" s="5">
        <v>188</v>
      </c>
      <c r="Z19" s="5">
        <v>220</v>
      </c>
      <c r="AA19" s="5">
        <v>165</v>
      </c>
      <c r="AB19" s="5">
        <v>217</v>
      </c>
      <c r="AC19" s="5">
        <v>74</v>
      </c>
      <c r="AD19" s="5">
        <v>131</v>
      </c>
      <c r="AE19" s="5">
        <v>216</v>
      </c>
      <c r="AF19" s="5">
        <v>196</v>
      </c>
      <c r="AG19" s="5">
        <v>170</v>
      </c>
      <c r="AH19" s="5">
        <v>209</v>
      </c>
      <c r="AI19" s="22">
        <f t="shared" si="2"/>
        <v>0.26967741935483869</v>
      </c>
      <c r="AJ19" s="5"/>
      <c r="AK19" s="4" t="s">
        <v>351</v>
      </c>
      <c r="AL19" s="5">
        <v>13287</v>
      </c>
      <c r="AM19" s="5">
        <v>9683</v>
      </c>
      <c r="AN19" s="4"/>
    </row>
    <row r="20" spans="1:40">
      <c r="A20" s="5">
        <v>19</v>
      </c>
      <c r="B20" s="71"/>
      <c r="C20" s="11" t="s">
        <v>68</v>
      </c>
      <c r="D20" s="11" t="s">
        <v>70</v>
      </c>
      <c r="E20" s="11" t="s">
        <v>65</v>
      </c>
      <c r="F20" s="11">
        <v>54</v>
      </c>
      <c r="G20" s="11">
        <v>45</v>
      </c>
      <c r="H20" s="11">
        <v>151</v>
      </c>
      <c r="I20" s="11">
        <v>0</v>
      </c>
      <c r="J20" s="11">
        <f t="shared" si="0"/>
        <v>151</v>
      </c>
      <c r="K20" s="11">
        <v>2</v>
      </c>
      <c r="L20" s="5">
        <f t="shared" si="1"/>
        <v>1350</v>
      </c>
      <c r="M20" s="5">
        <v>262</v>
      </c>
      <c r="N20" s="5">
        <v>273</v>
      </c>
      <c r="O20" s="5">
        <v>36</v>
      </c>
      <c r="P20" s="5">
        <v>198</v>
      </c>
      <c r="Q20" s="5">
        <v>32</v>
      </c>
      <c r="R20" s="5">
        <v>152</v>
      </c>
      <c r="S20" s="5">
        <v>292</v>
      </c>
      <c r="T20" s="5">
        <v>312</v>
      </c>
      <c r="U20" s="5">
        <v>365</v>
      </c>
      <c r="V20" s="5">
        <v>362</v>
      </c>
      <c r="W20" s="5">
        <v>62</v>
      </c>
      <c r="X20" s="5">
        <v>396</v>
      </c>
      <c r="Y20" s="5">
        <v>323</v>
      </c>
      <c r="Z20" s="5">
        <v>299</v>
      </c>
      <c r="AA20" s="5">
        <v>310</v>
      </c>
      <c r="AB20" s="5">
        <v>346</v>
      </c>
      <c r="AC20" s="5">
        <v>10</v>
      </c>
      <c r="AD20" s="5">
        <v>133</v>
      </c>
      <c r="AE20" s="5">
        <v>334</v>
      </c>
      <c r="AF20" s="5">
        <v>316</v>
      </c>
      <c r="AG20" s="5">
        <v>314</v>
      </c>
      <c r="AH20" s="5">
        <v>305</v>
      </c>
      <c r="AI20" s="22">
        <f t="shared" si="2"/>
        <v>0.22592592592592592</v>
      </c>
      <c r="AJ20" s="5"/>
      <c r="AK20" s="4" t="s">
        <v>351</v>
      </c>
      <c r="AL20" s="5">
        <v>21433</v>
      </c>
      <c r="AM20" s="5">
        <v>12219</v>
      </c>
      <c r="AN20" s="4"/>
    </row>
    <row r="21" spans="1:40">
      <c r="A21" s="5">
        <v>20</v>
      </c>
      <c r="B21" s="71"/>
      <c r="C21" s="17" t="s">
        <v>71</v>
      </c>
      <c r="D21" s="11" t="s">
        <v>72</v>
      </c>
      <c r="E21" s="11" t="s">
        <v>73</v>
      </c>
      <c r="F21" s="11">
        <v>24</v>
      </c>
      <c r="G21" s="11">
        <v>23</v>
      </c>
      <c r="H21" s="11">
        <v>37</v>
      </c>
      <c r="I21" s="11">
        <v>3</v>
      </c>
      <c r="J21" s="11">
        <f t="shared" si="0"/>
        <v>34</v>
      </c>
      <c r="K21" s="11">
        <v>9</v>
      </c>
      <c r="L21" s="5">
        <f t="shared" si="1"/>
        <v>600</v>
      </c>
      <c r="M21" s="5">
        <v>143</v>
      </c>
      <c r="N21" s="5">
        <v>0</v>
      </c>
      <c r="O21" s="5">
        <v>43</v>
      </c>
      <c r="P21" s="5">
        <v>18</v>
      </c>
      <c r="Q21" s="5">
        <v>235</v>
      </c>
      <c r="R21" s="5">
        <v>305</v>
      </c>
      <c r="S21" s="5">
        <v>269</v>
      </c>
      <c r="T21" s="5">
        <v>242</v>
      </c>
      <c r="U21" s="5">
        <v>308</v>
      </c>
      <c r="V21" s="5">
        <v>179</v>
      </c>
      <c r="W21" s="5">
        <v>7</v>
      </c>
      <c r="X21" s="5">
        <v>44</v>
      </c>
      <c r="Y21" s="5">
        <v>28</v>
      </c>
      <c r="Z21" s="5">
        <v>74</v>
      </c>
      <c r="AA21" s="5">
        <v>181</v>
      </c>
      <c r="AB21" s="5">
        <v>227</v>
      </c>
      <c r="AC21" s="5">
        <v>12</v>
      </c>
      <c r="AD21" s="5">
        <v>38</v>
      </c>
      <c r="AE21" s="5">
        <v>304</v>
      </c>
      <c r="AF21" s="5">
        <v>290</v>
      </c>
      <c r="AG21" s="5">
        <v>281</v>
      </c>
      <c r="AH21" s="5">
        <v>220</v>
      </c>
      <c r="AI21" s="22">
        <f t="shared" si="2"/>
        <v>0.36666666666666664</v>
      </c>
      <c r="AJ21" s="5"/>
      <c r="AK21" s="4" t="s">
        <v>230</v>
      </c>
      <c r="AL21" s="5">
        <v>20799</v>
      </c>
      <c r="AM21" s="5">
        <v>11600</v>
      </c>
      <c r="AN21" s="4"/>
    </row>
    <row r="22" spans="1:40">
      <c r="A22" s="5">
        <v>21</v>
      </c>
      <c r="B22" s="72"/>
      <c r="C22" s="11" t="s">
        <v>30</v>
      </c>
      <c r="D22" s="11" t="s">
        <v>74</v>
      </c>
      <c r="E22" s="11" t="s">
        <v>75</v>
      </c>
      <c r="F22" s="11">
        <v>7</v>
      </c>
      <c r="G22" s="11">
        <v>7</v>
      </c>
      <c r="H22" s="11">
        <v>7</v>
      </c>
      <c r="I22" s="11">
        <v>0</v>
      </c>
      <c r="J22" s="11">
        <v>0</v>
      </c>
      <c r="K22" s="11">
        <v>7</v>
      </c>
      <c r="L22" s="5">
        <v>0</v>
      </c>
      <c r="M22" s="5">
        <v>0</v>
      </c>
      <c r="N22" s="5">
        <v>0</v>
      </c>
      <c r="O22" s="5">
        <v>0</v>
      </c>
      <c r="P22" s="5">
        <v>55</v>
      </c>
      <c r="Q22" s="5">
        <v>41</v>
      </c>
      <c r="R22" s="5">
        <v>42</v>
      </c>
      <c r="S22" s="5">
        <v>44</v>
      </c>
      <c r="T22" s="5">
        <v>46</v>
      </c>
      <c r="U22" s="5">
        <v>36</v>
      </c>
      <c r="V22" s="5">
        <v>33</v>
      </c>
      <c r="W22" s="5">
        <v>13</v>
      </c>
      <c r="X22" s="5">
        <v>0</v>
      </c>
      <c r="Y22" s="5">
        <v>0</v>
      </c>
      <c r="Z22" s="5">
        <v>0</v>
      </c>
      <c r="AA22" s="5">
        <v>0</v>
      </c>
      <c r="AB22" s="5"/>
      <c r="AC22" s="5">
        <v>0</v>
      </c>
      <c r="AD22" s="5">
        <v>0</v>
      </c>
      <c r="AE22" s="5"/>
      <c r="AF22" s="5">
        <v>0</v>
      </c>
      <c r="AG22" s="5">
        <v>0</v>
      </c>
      <c r="AH22" s="5">
        <v>0</v>
      </c>
      <c r="AI22" s="22">
        <v>0</v>
      </c>
      <c r="AJ22" s="5" t="s">
        <v>81</v>
      </c>
      <c r="AK22" s="4"/>
      <c r="AL22" s="4"/>
      <c r="AM22" s="4"/>
      <c r="AN22" s="4"/>
    </row>
    <row r="23" spans="1:40">
      <c r="A23" s="5">
        <v>22</v>
      </c>
      <c r="B23" s="70" t="s">
        <v>76</v>
      </c>
      <c r="C23" s="11" t="s">
        <v>30</v>
      </c>
      <c r="D23" s="11" t="s">
        <v>77</v>
      </c>
      <c r="E23" s="11" t="s">
        <v>9</v>
      </c>
      <c r="F23" s="11">
        <v>3</v>
      </c>
      <c r="G23" s="11">
        <v>2</v>
      </c>
      <c r="H23" s="11">
        <v>3</v>
      </c>
      <c r="I23" s="11">
        <v>0</v>
      </c>
      <c r="J23" s="11">
        <f t="shared" si="0"/>
        <v>3</v>
      </c>
      <c r="K23" s="11">
        <v>3</v>
      </c>
      <c r="L23" s="5">
        <f t="shared" si="1"/>
        <v>75</v>
      </c>
      <c r="M23" s="5">
        <v>112</v>
      </c>
      <c r="N23" s="5">
        <v>132</v>
      </c>
      <c r="O23" s="5">
        <v>10</v>
      </c>
      <c r="P23" s="5">
        <v>25</v>
      </c>
      <c r="Q23" s="5">
        <v>82</v>
      </c>
      <c r="R23" s="5">
        <v>58</v>
      </c>
      <c r="S23" s="5">
        <v>46</v>
      </c>
      <c r="T23" s="5">
        <v>83</v>
      </c>
      <c r="U23" s="5">
        <v>53</v>
      </c>
      <c r="V23" s="5">
        <v>55</v>
      </c>
      <c r="W23" s="5">
        <v>31</v>
      </c>
      <c r="X23" s="5">
        <v>95</v>
      </c>
      <c r="Y23" s="5">
        <v>71</v>
      </c>
      <c r="Z23" s="5">
        <v>45</v>
      </c>
      <c r="AA23" s="5">
        <v>55</v>
      </c>
      <c r="AB23" s="5">
        <v>91</v>
      </c>
      <c r="AC23" s="5">
        <v>57</v>
      </c>
      <c r="AD23" s="5">
        <v>89</v>
      </c>
      <c r="AE23" s="5">
        <v>100</v>
      </c>
      <c r="AF23" s="5">
        <v>74</v>
      </c>
      <c r="AG23" s="5">
        <v>97</v>
      </c>
      <c r="AH23" s="5">
        <v>73</v>
      </c>
      <c r="AI23" s="22">
        <f t="shared" si="2"/>
        <v>0.97333333333333338</v>
      </c>
      <c r="AJ23" s="5"/>
      <c r="AK23" s="4"/>
      <c r="AL23" s="4"/>
      <c r="AM23" s="4"/>
      <c r="AN23" s="4"/>
    </row>
    <row r="24" spans="1:40">
      <c r="A24" s="5">
        <v>23</v>
      </c>
      <c r="B24" s="72"/>
      <c r="C24" s="11" t="s">
        <v>78</v>
      </c>
      <c r="D24" s="11" t="s">
        <v>79</v>
      </c>
      <c r="E24" s="11" t="s">
        <v>18</v>
      </c>
      <c r="F24" s="11">
        <v>5</v>
      </c>
      <c r="G24" s="11">
        <v>5</v>
      </c>
      <c r="H24" s="11">
        <v>6</v>
      </c>
      <c r="I24" s="11">
        <v>1</v>
      </c>
      <c r="J24" s="11">
        <f t="shared" si="0"/>
        <v>5</v>
      </c>
      <c r="K24" s="11"/>
      <c r="L24" s="5">
        <f t="shared" si="1"/>
        <v>125</v>
      </c>
      <c r="M24" s="5">
        <v>93</v>
      </c>
      <c r="N24" s="5">
        <v>91</v>
      </c>
      <c r="O24" s="5">
        <v>84</v>
      </c>
      <c r="P24" s="5">
        <v>118</v>
      </c>
      <c r="Q24" s="5">
        <v>126</v>
      </c>
      <c r="R24" s="5">
        <v>98</v>
      </c>
      <c r="S24" s="5">
        <v>133</v>
      </c>
      <c r="T24" s="5">
        <v>125</v>
      </c>
      <c r="U24" s="5">
        <v>136</v>
      </c>
      <c r="V24" s="5">
        <v>128</v>
      </c>
      <c r="W24" s="5">
        <v>0</v>
      </c>
      <c r="X24" s="5">
        <v>73</v>
      </c>
      <c r="Y24" s="5">
        <v>123</v>
      </c>
      <c r="Z24" s="5">
        <v>111</v>
      </c>
      <c r="AA24" s="5">
        <v>116</v>
      </c>
      <c r="AB24" s="5">
        <v>124</v>
      </c>
      <c r="AC24" s="5">
        <v>104</v>
      </c>
      <c r="AD24" s="5">
        <v>64</v>
      </c>
      <c r="AE24" s="5">
        <v>60</v>
      </c>
      <c r="AF24" s="5">
        <v>46</v>
      </c>
      <c r="AG24" s="5">
        <v>60</v>
      </c>
      <c r="AH24" s="5">
        <v>33</v>
      </c>
      <c r="AI24" s="22">
        <f t="shared" si="2"/>
        <v>0.26400000000000001</v>
      </c>
      <c r="AJ24" s="5"/>
      <c r="AK24" s="4"/>
      <c r="AL24" s="4"/>
      <c r="AM24" s="4"/>
      <c r="AN24" s="4"/>
    </row>
    <row r="25" spans="1:40">
      <c r="D25" s="74" t="s">
        <v>96</v>
      </c>
      <c r="E25" s="75"/>
      <c r="F25" s="75"/>
      <c r="G25" s="75"/>
      <c r="H25" s="75"/>
      <c r="I25" s="75"/>
      <c r="J25" s="76"/>
      <c r="K25" s="30"/>
      <c r="L25" s="20">
        <v>8625</v>
      </c>
      <c r="M25" s="20">
        <v>1592</v>
      </c>
      <c r="N25" s="20">
        <v>1719</v>
      </c>
      <c r="O25" s="20">
        <v>875</v>
      </c>
      <c r="P25" s="20">
        <v>1923</v>
      </c>
      <c r="Q25" s="20">
        <v>3042</v>
      </c>
      <c r="R25" s="20">
        <v>3059</v>
      </c>
      <c r="S25" s="20">
        <v>3032</v>
      </c>
      <c r="T25" s="20">
        <v>3414</v>
      </c>
      <c r="U25" s="20">
        <v>2047</v>
      </c>
      <c r="V25" s="21">
        <v>2875</v>
      </c>
      <c r="W25" s="21">
        <v>894</v>
      </c>
      <c r="X25" s="21">
        <v>3091</v>
      </c>
      <c r="Y25" s="21">
        <v>2384</v>
      </c>
      <c r="Z25" s="21">
        <v>2861</v>
      </c>
      <c r="AA25" s="21">
        <v>2764</v>
      </c>
      <c r="AB25" s="21">
        <v>2244</v>
      </c>
      <c r="AC25" s="21">
        <v>1776</v>
      </c>
      <c r="AD25" s="21">
        <v>2083</v>
      </c>
      <c r="AE25" s="21">
        <v>2984</v>
      </c>
      <c r="AF25" s="21">
        <v>2781</v>
      </c>
      <c r="AG25" s="21">
        <v>3031</v>
      </c>
      <c r="AH25" s="21">
        <v>2850</v>
      </c>
      <c r="AI25" s="49">
        <f t="shared" si="2"/>
        <v>0.33043478260869563</v>
      </c>
      <c r="AJ25" s="5"/>
      <c r="AK25" s="4"/>
      <c r="AL25" s="4"/>
      <c r="AM25" s="4"/>
      <c r="AN25" s="4"/>
    </row>
  </sheetData>
  <mergeCells count="5">
    <mergeCell ref="B3:B6"/>
    <mergeCell ref="B7:B22"/>
    <mergeCell ref="B23:B24"/>
    <mergeCell ref="A1:V1"/>
    <mergeCell ref="D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BFF-0744-4821-8C55-8096B3209455}">
  <dimension ref="A1:AC11"/>
  <sheetViews>
    <sheetView zoomScale="130" zoomScaleNormal="130" workbookViewId="0">
      <selection activeCell="AC12" sqref="AC12"/>
    </sheetView>
  </sheetViews>
  <sheetFormatPr defaultRowHeight="15"/>
  <cols>
    <col min="1" max="1" width="19" bestFit="1" customWidth="1"/>
    <col min="2" max="2" width="20.140625" bestFit="1" customWidth="1"/>
    <col min="3" max="3" width="34" customWidth="1"/>
    <col min="4" max="5" width="18.85546875" hidden="1" customWidth="1"/>
    <col min="6" max="6" width="17.5703125" hidden="1" customWidth="1"/>
    <col min="7" max="7" width="11.42578125" bestFit="1" customWidth="1"/>
    <col min="8" max="17" width="7.85546875" hidden="1" customWidth="1"/>
    <col min="18" max="22" width="9.42578125" hidden="1" customWidth="1"/>
    <col min="23" max="26" width="10.7109375" hidden="1" customWidth="1"/>
    <col min="27" max="27" width="29.42578125" hidden="1" customWidth="1"/>
    <col min="28" max="28" width="10.7109375" customWidth="1"/>
    <col min="29" max="29" width="30" bestFit="1" customWidth="1"/>
  </cols>
  <sheetData>
    <row r="1" spans="1:29" ht="15.75">
      <c r="A1" s="77" t="s">
        <v>389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</row>
    <row r="2" spans="1:29">
      <c r="A2" s="13" t="s">
        <v>86</v>
      </c>
      <c r="B2" s="13" t="s">
        <v>39</v>
      </c>
      <c r="C2" s="13" t="s">
        <v>42</v>
      </c>
      <c r="D2" s="13" t="s">
        <v>43</v>
      </c>
      <c r="E2" s="13" t="s">
        <v>159</v>
      </c>
      <c r="F2" s="13" t="s">
        <v>87</v>
      </c>
      <c r="G2" s="13" t="s">
        <v>88</v>
      </c>
      <c r="H2" s="14">
        <v>45870</v>
      </c>
      <c r="I2" s="14">
        <v>45871</v>
      </c>
      <c r="J2" s="14">
        <v>45873</v>
      </c>
      <c r="K2" s="14">
        <v>45874</v>
      </c>
      <c r="L2" s="14">
        <v>45875</v>
      </c>
      <c r="M2" s="14">
        <v>45876</v>
      </c>
      <c r="N2" s="14">
        <v>45877</v>
      </c>
      <c r="O2" s="14">
        <v>45878</v>
      </c>
      <c r="P2" s="14">
        <v>45880</v>
      </c>
      <c r="Q2" s="14">
        <v>45881</v>
      </c>
      <c r="R2" s="14" t="s">
        <v>206</v>
      </c>
      <c r="S2" s="14" t="s">
        <v>208</v>
      </c>
      <c r="T2" s="14" t="s">
        <v>231</v>
      </c>
      <c r="U2" s="14" t="s">
        <v>251</v>
      </c>
      <c r="V2" s="14" t="s">
        <v>261</v>
      </c>
      <c r="W2" s="14" t="s">
        <v>280</v>
      </c>
      <c r="X2" s="14" t="s">
        <v>307</v>
      </c>
      <c r="Y2" s="14" t="s">
        <v>354</v>
      </c>
      <c r="Z2" s="14" t="s">
        <v>385</v>
      </c>
      <c r="AA2" s="15" t="s">
        <v>481</v>
      </c>
      <c r="AB2" s="14" t="s">
        <v>386</v>
      </c>
      <c r="AC2" s="15" t="s">
        <v>388</v>
      </c>
    </row>
    <row r="3" spans="1:29">
      <c r="A3" s="11" t="s">
        <v>163</v>
      </c>
      <c r="B3" s="5" t="s">
        <v>92</v>
      </c>
      <c r="C3" s="5" t="s">
        <v>14</v>
      </c>
      <c r="D3" s="5">
        <v>29</v>
      </c>
      <c r="E3" s="5">
        <v>20</v>
      </c>
      <c r="F3" s="5" t="s">
        <v>91</v>
      </c>
      <c r="G3" s="16">
        <v>160</v>
      </c>
      <c r="H3" s="5">
        <v>66</v>
      </c>
      <c r="I3" s="5">
        <v>163</v>
      </c>
      <c r="J3" s="5">
        <v>142</v>
      </c>
      <c r="K3" s="5">
        <v>236</v>
      </c>
      <c r="L3" s="5">
        <v>238</v>
      </c>
      <c r="M3" s="5">
        <v>332</v>
      </c>
      <c r="N3" s="5">
        <v>254</v>
      </c>
      <c r="O3" s="5">
        <v>223</v>
      </c>
      <c r="P3" s="5">
        <v>269</v>
      </c>
      <c r="Q3" s="5">
        <v>232</v>
      </c>
      <c r="R3" s="5">
        <v>172</v>
      </c>
      <c r="S3" s="5">
        <v>254</v>
      </c>
      <c r="T3" s="5">
        <v>194</v>
      </c>
      <c r="U3" s="5">
        <v>224</v>
      </c>
      <c r="V3" s="5">
        <v>241</v>
      </c>
      <c r="W3" s="5">
        <v>207</v>
      </c>
      <c r="X3" s="5">
        <v>210</v>
      </c>
      <c r="Y3" s="5">
        <v>0</v>
      </c>
      <c r="Z3" s="5">
        <v>78</v>
      </c>
      <c r="AA3" s="22">
        <f>Z3/G3</f>
        <v>0.48749999999999999</v>
      </c>
      <c r="AB3" s="5">
        <v>113</v>
      </c>
      <c r="AC3" s="22">
        <f>AB3/G3</f>
        <v>0.70625000000000004</v>
      </c>
    </row>
    <row r="4" spans="1:29">
      <c r="A4" s="5" t="s">
        <v>78</v>
      </c>
      <c r="B4" s="5" t="s">
        <v>93</v>
      </c>
      <c r="C4" s="5" t="s">
        <v>94</v>
      </c>
      <c r="D4" s="5">
        <v>36</v>
      </c>
      <c r="E4" s="5">
        <v>35</v>
      </c>
      <c r="F4" s="5" t="s">
        <v>91</v>
      </c>
      <c r="G4" s="16">
        <v>770</v>
      </c>
      <c r="H4" s="5">
        <v>93</v>
      </c>
      <c r="I4" s="5">
        <v>140</v>
      </c>
      <c r="J4" s="5">
        <v>91</v>
      </c>
      <c r="K4" s="5">
        <v>244</v>
      </c>
      <c r="L4" s="5">
        <v>537</v>
      </c>
      <c r="M4" s="5">
        <v>613</v>
      </c>
      <c r="N4" s="5">
        <v>616</v>
      </c>
      <c r="O4" s="5">
        <v>287</v>
      </c>
      <c r="P4" s="5">
        <v>532</v>
      </c>
      <c r="Q4" s="5">
        <v>508</v>
      </c>
      <c r="R4" s="5">
        <v>0</v>
      </c>
      <c r="S4" s="5">
        <v>531</v>
      </c>
      <c r="T4" s="5">
        <v>316</v>
      </c>
      <c r="U4" s="5">
        <v>266</v>
      </c>
      <c r="V4" s="5">
        <v>130</v>
      </c>
      <c r="W4" s="5">
        <v>73</v>
      </c>
      <c r="X4" s="5">
        <v>150</v>
      </c>
      <c r="Y4" s="5">
        <v>158</v>
      </c>
      <c r="Z4" s="5">
        <v>370</v>
      </c>
      <c r="AA4" s="22">
        <f t="shared" ref="AA4:AA11" si="0">Z4/G4</f>
        <v>0.48051948051948051</v>
      </c>
      <c r="AB4" s="5">
        <v>324</v>
      </c>
      <c r="AC4" s="22">
        <f>AB4/G4</f>
        <v>0.42077922077922075</v>
      </c>
    </row>
    <row r="5" spans="1:29">
      <c r="A5" s="17" t="s">
        <v>51</v>
      </c>
      <c r="B5" s="18" t="s">
        <v>50</v>
      </c>
      <c r="C5" s="18" t="s">
        <v>53</v>
      </c>
      <c r="D5" s="18">
        <v>55</v>
      </c>
      <c r="E5" s="18">
        <v>46</v>
      </c>
      <c r="F5" s="18">
        <v>25</v>
      </c>
      <c r="G5" s="28">
        <v>1375</v>
      </c>
      <c r="H5" s="18">
        <v>0</v>
      </c>
      <c r="I5" s="18">
        <v>181</v>
      </c>
      <c r="J5" s="18">
        <v>104</v>
      </c>
      <c r="K5" s="18">
        <v>320</v>
      </c>
      <c r="L5" s="18">
        <v>593</v>
      </c>
      <c r="M5" s="18">
        <v>492</v>
      </c>
      <c r="N5" s="18">
        <v>463</v>
      </c>
      <c r="O5" s="18">
        <v>463</v>
      </c>
      <c r="P5" s="18">
        <v>0</v>
      </c>
      <c r="Q5" s="18">
        <v>328</v>
      </c>
      <c r="R5" s="18">
        <v>0</v>
      </c>
      <c r="S5" s="18">
        <v>515</v>
      </c>
      <c r="T5" s="18">
        <v>542</v>
      </c>
      <c r="U5" s="18">
        <v>214</v>
      </c>
      <c r="V5" s="18">
        <v>517</v>
      </c>
      <c r="W5" s="18">
        <v>564</v>
      </c>
      <c r="X5" s="18">
        <v>583</v>
      </c>
      <c r="Y5" s="18">
        <v>464</v>
      </c>
      <c r="Z5" s="18">
        <v>625</v>
      </c>
      <c r="AA5" s="22">
        <f t="shared" si="0"/>
        <v>0.45454545454545453</v>
      </c>
      <c r="AB5" s="18">
        <v>561</v>
      </c>
      <c r="AC5" s="22">
        <f>AB5/G5</f>
        <v>0.40799999999999997</v>
      </c>
    </row>
    <row r="6" spans="1:29" s="7" customFormat="1">
      <c r="A6" s="11" t="s">
        <v>59</v>
      </c>
      <c r="B6" s="5" t="s">
        <v>50</v>
      </c>
      <c r="C6" s="5" t="s">
        <v>89</v>
      </c>
      <c r="D6" s="5">
        <v>78</v>
      </c>
      <c r="E6" s="5">
        <v>68</v>
      </c>
      <c r="F6" s="5">
        <v>25</v>
      </c>
      <c r="G6" s="16">
        <v>1925</v>
      </c>
      <c r="H6" s="84">
        <v>530</v>
      </c>
      <c r="I6" s="84">
        <v>509</v>
      </c>
      <c r="J6" s="84">
        <v>135</v>
      </c>
      <c r="K6" s="84">
        <v>382</v>
      </c>
      <c r="L6" s="5">
        <v>570</v>
      </c>
      <c r="M6" s="5">
        <v>743</v>
      </c>
      <c r="N6" s="5">
        <v>604</v>
      </c>
      <c r="O6" s="5">
        <v>691</v>
      </c>
      <c r="P6" s="5">
        <v>700</v>
      </c>
      <c r="Q6" s="5">
        <v>741</v>
      </c>
      <c r="R6" s="5">
        <v>298</v>
      </c>
      <c r="S6" s="5">
        <v>772</v>
      </c>
      <c r="T6" s="5">
        <v>637</v>
      </c>
      <c r="U6" s="5">
        <v>617</v>
      </c>
      <c r="V6" s="5">
        <v>242</v>
      </c>
      <c r="W6" s="5">
        <v>404</v>
      </c>
      <c r="X6" s="5">
        <v>668</v>
      </c>
      <c r="Y6" s="5">
        <v>675</v>
      </c>
      <c r="Z6" s="5">
        <v>721</v>
      </c>
      <c r="AA6" s="22">
        <f t="shared" si="0"/>
        <v>0.37454545454545457</v>
      </c>
      <c r="AB6" s="5">
        <v>651</v>
      </c>
      <c r="AC6" s="22">
        <f>AB6/G6</f>
        <v>0.33818181818181819</v>
      </c>
    </row>
    <row r="7" spans="1:29" s="7" customFormat="1">
      <c r="A7" s="18" t="s">
        <v>30</v>
      </c>
      <c r="B7" s="18" t="s">
        <v>216</v>
      </c>
      <c r="C7" s="18" t="s">
        <v>90</v>
      </c>
      <c r="D7" s="18">
        <v>69</v>
      </c>
      <c r="E7" s="18">
        <v>61</v>
      </c>
      <c r="F7" s="18" t="s">
        <v>91</v>
      </c>
      <c r="G7" s="28">
        <v>1415</v>
      </c>
      <c r="H7" s="18">
        <v>167</v>
      </c>
      <c r="I7" s="18">
        <v>321</v>
      </c>
      <c r="J7" s="18">
        <v>16</v>
      </c>
      <c r="K7" s="18">
        <v>152</v>
      </c>
      <c r="L7" s="18">
        <v>432</v>
      </c>
      <c r="M7" s="18">
        <v>554</v>
      </c>
      <c r="N7" s="18">
        <v>520</v>
      </c>
      <c r="O7" s="18">
        <v>350</v>
      </c>
      <c r="P7" s="18">
        <v>450</v>
      </c>
      <c r="Q7" s="18">
        <v>161</v>
      </c>
      <c r="R7" s="18">
        <v>44</v>
      </c>
      <c r="S7" s="18">
        <v>378</v>
      </c>
      <c r="T7" s="18">
        <v>308</v>
      </c>
      <c r="U7" s="18">
        <v>405</v>
      </c>
      <c r="V7" s="18">
        <v>205</v>
      </c>
      <c r="W7" s="18">
        <v>198</v>
      </c>
      <c r="X7" s="18">
        <v>250</v>
      </c>
      <c r="Y7" s="18">
        <v>196</v>
      </c>
      <c r="Z7" s="18">
        <v>480</v>
      </c>
      <c r="AA7" s="22">
        <f t="shared" si="0"/>
        <v>0.33922261484098942</v>
      </c>
      <c r="AB7" s="18">
        <v>471</v>
      </c>
      <c r="AC7" s="22">
        <f>AB7/G7</f>
        <v>0.33286219081272084</v>
      </c>
    </row>
    <row r="8" spans="1:29" s="7" customFormat="1">
      <c r="A8" s="17" t="s">
        <v>54</v>
      </c>
      <c r="B8" s="18" t="s">
        <v>92</v>
      </c>
      <c r="C8" s="18" t="s">
        <v>160</v>
      </c>
      <c r="D8" s="18">
        <v>76</v>
      </c>
      <c r="E8" s="18">
        <v>76</v>
      </c>
      <c r="F8" s="18">
        <v>25</v>
      </c>
      <c r="G8" s="28">
        <v>2400</v>
      </c>
      <c r="H8" s="18">
        <v>40</v>
      </c>
      <c r="I8" s="18">
        <v>68</v>
      </c>
      <c r="J8" s="18">
        <v>34</v>
      </c>
      <c r="K8" s="18">
        <v>229</v>
      </c>
      <c r="L8" s="18">
        <v>676</v>
      </c>
      <c r="M8" s="18">
        <v>621</v>
      </c>
      <c r="N8" s="18">
        <v>658</v>
      </c>
      <c r="O8" s="18">
        <v>637</v>
      </c>
      <c r="P8" s="18">
        <v>37</v>
      </c>
      <c r="Q8" s="18">
        <v>218</v>
      </c>
      <c r="R8" s="18">
        <v>11</v>
      </c>
      <c r="S8" s="18">
        <v>556</v>
      </c>
      <c r="T8" s="18">
        <v>586</v>
      </c>
      <c r="U8" s="18">
        <v>234</v>
      </c>
      <c r="V8" s="18">
        <v>463</v>
      </c>
      <c r="W8" s="18">
        <v>453</v>
      </c>
      <c r="X8" s="18">
        <v>509</v>
      </c>
      <c r="Y8" s="18">
        <v>720</v>
      </c>
      <c r="Z8" s="18">
        <v>763</v>
      </c>
      <c r="AA8" s="22">
        <f t="shared" si="0"/>
        <v>0.31791666666666668</v>
      </c>
      <c r="AB8" s="18">
        <v>758</v>
      </c>
      <c r="AC8" s="22">
        <f>AB8/G8</f>
        <v>0.31583333333333335</v>
      </c>
    </row>
    <row r="9" spans="1:29">
      <c r="A9" s="5" t="s">
        <v>71</v>
      </c>
      <c r="B9" s="5" t="s">
        <v>50</v>
      </c>
      <c r="C9" s="11" t="s">
        <v>73</v>
      </c>
      <c r="D9" s="5">
        <v>24</v>
      </c>
      <c r="E9" s="5">
        <v>22</v>
      </c>
      <c r="F9" s="5">
        <v>25</v>
      </c>
      <c r="G9" s="16">
        <v>720</v>
      </c>
      <c r="H9" s="5">
        <v>143</v>
      </c>
      <c r="I9" s="5">
        <v>0</v>
      </c>
      <c r="J9" s="5">
        <v>43</v>
      </c>
      <c r="K9" s="5">
        <v>18</v>
      </c>
      <c r="L9" s="5">
        <v>235</v>
      </c>
      <c r="M9" s="5">
        <v>305</v>
      </c>
      <c r="N9" s="5">
        <v>269</v>
      </c>
      <c r="O9" s="5">
        <v>242</v>
      </c>
      <c r="P9" s="5">
        <v>308</v>
      </c>
      <c r="Q9" s="5">
        <v>179</v>
      </c>
      <c r="R9" s="5">
        <v>7</v>
      </c>
      <c r="S9" s="5">
        <v>44</v>
      </c>
      <c r="T9" s="5">
        <v>181</v>
      </c>
      <c r="U9" s="5">
        <v>227</v>
      </c>
      <c r="V9" s="5">
        <v>12</v>
      </c>
      <c r="W9" s="5">
        <v>38</v>
      </c>
      <c r="X9" s="5">
        <v>304</v>
      </c>
      <c r="Y9" s="5">
        <v>290</v>
      </c>
      <c r="Z9" s="5">
        <v>281</v>
      </c>
      <c r="AA9" s="22">
        <f t="shared" si="0"/>
        <v>0.39027777777777778</v>
      </c>
      <c r="AB9" s="5">
        <v>220</v>
      </c>
      <c r="AC9" s="22">
        <f>AB9/G9</f>
        <v>0.30555555555555558</v>
      </c>
    </row>
    <row r="10" spans="1:29">
      <c r="A10" s="11" t="s">
        <v>68</v>
      </c>
      <c r="B10" s="5" t="s">
        <v>50</v>
      </c>
      <c r="C10" s="5" t="s">
        <v>65</v>
      </c>
      <c r="D10" s="5">
        <v>85</v>
      </c>
      <c r="E10" s="5">
        <v>81</v>
      </c>
      <c r="F10" s="5">
        <v>25</v>
      </c>
      <c r="G10" s="16">
        <f>D10*F10</f>
        <v>2125</v>
      </c>
      <c r="H10" s="5">
        <v>357</v>
      </c>
      <c r="I10" s="5">
        <v>414</v>
      </c>
      <c r="J10" s="5">
        <v>94</v>
      </c>
      <c r="K10" s="5">
        <v>362</v>
      </c>
      <c r="L10" s="5">
        <v>135</v>
      </c>
      <c r="M10" s="5">
        <v>284</v>
      </c>
      <c r="N10" s="5">
        <v>417</v>
      </c>
      <c r="O10" s="5">
        <v>473</v>
      </c>
      <c r="P10" s="5">
        <v>548</v>
      </c>
      <c r="Q10" s="5">
        <v>543</v>
      </c>
      <c r="R10" s="5">
        <v>269</v>
      </c>
      <c r="S10" s="5">
        <v>564</v>
      </c>
      <c r="T10" s="5">
        <v>475</v>
      </c>
      <c r="U10" s="5">
        <v>563</v>
      </c>
      <c r="V10" s="5">
        <v>84</v>
      </c>
      <c r="W10" s="5">
        <v>264</v>
      </c>
      <c r="X10" s="5">
        <v>550</v>
      </c>
      <c r="Y10" s="5">
        <v>512</v>
      </c>
      <c r="Z10" s="5">
        <v>484</v>
      </c>
      <c r="AA10" s="22">
        <f t="shared" si="0"/>
        <v>0.22776470588235295</v>
      </c>
      <c r="AB10" s="5">
        <v>514</v>
      </c>
      <c r="AC10" s="22">
        <f>AB10/G10</f>
        <v>0.24188235294117647</v>
      </c>
    </row>
    <row r="11" spans="1:29">
      <c r="A11" s="11" t="s">
        <v>45</v>
      </c>
      <c r="B11" s="5" t="s">
        <v>44</v>
      </c>
      <c r="C11" s="5" t="s">
        <v>46</v>
      </c>
      <c r="D11" s="5">
        <v>29</v>
      </c>
      <c r="E11" s="5">
        <v>26</v>
      </c>
      <c r="F11" s="5">
        <v>25</v>
      </c>
      <c r="G11" s="16">
        <v>0</v>
      </c>
      <c r="H11" s="5">
        <v>251</v>
      </c>
      <c r="I11" s="5">
        <v>194</v>
      </c>
      <c r="J11" s="5">
        <v>210</v>
      </c>
      <c r="K11" s="5">
        <v>241</v>
      </c>
      <c r="L11" s="5">
        <v>390</v>
      </c>
      <c r="M11" s="5">
        <v>149</v>
      </c>
      <c r="N11" s="5">
        <v>175</v>
      </c>
      <c r="O11" s="5">
        <v>431</v>
      </c>
      <c r="P11" s="5">
        <v>55</v>
      </c>
      <c r="Q11" s="5">
        <v>425</v>
      </c>
      <c r="R11" s="5">
        <v>93</v>
      </c>
      <c r="S11" s="5">
        <v>306</v>
      </c>
      <c r="T11" s="5">
        <v>31</v>
      </c>
      <c r="U11" s="5">
        <v>16</v>
      </c>
      <c r="V11" s="5">
        <v>34</v>
      </c>
      <c r="W11" s="5">
        <v>0</v>
      </c>
      <c r="X11" s="5">
        <v>0</v>
      </c>
      <c r="Y11" s="5">
        <v>0</v>
      </c>
      <c r="Z11" s="5">
        <v>0</v>
      </c>
      <c r="AA11" s="22">
        <v>0</v>
      </c>
      <c r="AB11" s="5">
        <v>0</v>
      </c>
      <c r="AC11" s="22">
        <v>0</v>
      </c>
    </row>
  </sheetData>
  <sortState xmlns:xlrd2="http://schemas.microsoft.com/office/spreadsheetml/2017/richdata2" ref="A3:AC11">
    <sortCondition descending="1" ref="AC3:AC11"/>
  </sortState>
  <mergeCells count="1">
    <mergeCell ref="A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8A2-9C15-4414-B926-B276E5E1FB85}">
  <dimension ref="A1:J41"/>
  <sheetViews>
    <sheetView topLeftCell="A2" zoomScale="90" zoomScaleNormal="90" workbookViewId="0">
      <selection activeCell="B6" sqref="B6"/>
    </sheetView>
  </sheetViews>
  <sheetFormatPr defaultRowHeight="15"/>
  <cols>
    <col min="1" max="1" width="44.140625" customWidth="1"/>
    <col min="2" max="2" width="28.42578125" customWidth="1"/>
    <col min="5" max="5" width="33.85546875" bestFit="1" customWidth="1"/>
    <col min="6" max="6" width="37.85546875" bestFit="1" customWidth="1"/>
    <col min="7" max="7" width="21.85546875" bestFit="1" customWidth="1"/>
    <col min="8" max="10" width="22" bestFit="1" customWidth="1"/>
    <col min="11" max="11" width="16.140625" bestFit="1" customWidth="1"/>
  </cols>
  <sheetData>
    <row r="1" spans="1:10" ht="30.75" customHeight="1">
      <c r="A1" s="78" t="s">
        <v>84</v>
      </c>
      <c r="B1" s="78"/>
      <c r="E1" s="78" t="s">
        <v>85</v>
      </c>
      <c r="F1" s="78"/>
    </row>
    <row r="2" spans="1:10">
      <c r="A2" s="24" t="s">
        <v>97</v>
      </c>
      <c r="B2" s="24" t="s">
        <v>98</v>
      </c>
      <c r="E2" s="24" t="s">
        <v>125</v>
      </c>
      <c r="F2" s="24" t="s">
        <v>126</v>
      </c>
    </row>
    <row r="3" spans="1:10" ht="42" customHeight="1">
      <c r="A3" s="25" t="s">
        <v>99</v>
      </c>
      <c r="B3" s="25" t="s">
        <v>100</v>
      </c>
      <c r="E3" s="25" t="s">
        <v>127</v>
      </c>
      <c r="F3" s="25" t="s">
        <v>162</v>
      </c>
    </row>
    <row r="4" spans="1:10" ht="18" customHeight="1">
      <c r="A4" s="25" t="s">
        <v>279</v>
      </c>
      <c r="B4" s="25">
        <v>251067</v>
      </c>
      <c r="E4" s="25" t="s">
        <v>128</v>
      </c>
      <c r="F4" s="25" t="s">
        <v>129</v>
      </c>
    </row>
    <row r="5" spans="1:10">
      <c r="A5" s="25" t="s">
        <v>101</v>
      </c>
      <c r="B5" s="25">
        <v>86768</v>
      </c>
      <c r="E5" s="25" t="s">
        <v>130</v>
      </c>
      <c r="F5" s="25" t="s">
        <v>397</v>
      </c>
    </row>
    <row r="6" spans="1:10">
      <c r="A6" s="25" t="s">
        <v>232</v>
      </c>
      <c r="B6" s="58">
        <v>164299</v>
      </c>
      <c r="E6" s="25"/>
      <c r="F6" s="25"/>
    </row>
    <row r="7" spans="1:10">
      <c r="A7" s="25" t="s">
        <v>102</v>
      </c>
      <c r="B7" s="25" t="s">
        <v>103</v>
      </c>
    </row>
    <row r="8" spans="1:10" ht="33" customHeight="1">
      <c r="A8" s="25" t="s">
        <v>104</v>
      </c>
      <c r="B8" s="25" t="s">
        <v>390</v>
      </c>
    </row>
    <row r="9" spans="1:10">
      <c r="A9" s="81" t="s">
        <v>124</v>
      </c>
      <c r="B9" s="82"/>
      <c r="E9" s="59" t="s">
        <v>233</v>
      </c>
      <c r="F9" s="59" t="s">
        <v>234</v>
      </c>
    </row>
    <row r="10" spans="1:10">
      <c r="A10" s="25" t="s">
        <v>105</v>
      </c>
      <c r="B10" s="62" t="s">
        <v>391</v>
      </c>
      <c r="E10" s="25" t="s">
        <v>235</v>
      </c>
      <c r="F10" s="60">
        <v>926</v>
      </c>
    </row>
    <row r="11" spans="1:10">
      <c r="A11" s="25" t="s">
        <v>106</v>
      </c>
      <c r="B11" s="62" t="s">
        <v>392</v>
      </c>
      <c r="E11" s="25" t="s">
        <v>264</v>
      </c>
      <c r="F11" s="60">
        <v>36</v>
      </c>
    </row>
    <row r="12" spans="1:10">
      <c r="A12" s="25" t="s">
        <v>107</v>
      </c>
      <c r="B12" s="62" t="s">
        <v>393</v>
      </c>
      <c r="E12" s="25" t="s">
        <v>236</v>
      </c>
      <c r="F12" s="60">
        <v>58</v>
      </c>
    </row>
    <row r="13" spans="1:10">
      <c r="A13" s="25" t="s">
        <v>108</v>
      </c>
      <c r="B13" s="62" t="s">
        <v>394</v>
      </c>
      <c r="E13" s="25" t="s">
        <v>237</v>
      </c>
      <c r="F13" s="61">
        <v>287</v>
      </c>
    </row>
    <row r="14" spans="1:10">
      <c r="A14" s="25" t="s">
        <v>109</v>
      </c>
      <c r="B14" s="26" t="s">
        <v>242</v>
      </c>
    </row>
    <row r="15" spans="1:10">
      <c r="A15" s="25" t="s">
        <v>110</v>
      </c>
      <c r="B15" s="62" t="s">
        <v>395</v>
      </c>
    </row>
    <row r="16" spans="1:10" ht="19.5" customHeight="1">
      <c r="A16" s="25" t="s">
        <v>111</v>
      </c>
      <c r="B16" s="26" t="s">
        <v>243</v>
      </c>
      <c r="E16" s="24" t="s">
        <v>165</v>
      </c>
      <c r="F16" s="24" t="s">
        <v>238</v>
      </c>
      <c r="G16" s="24" t="s">
        <v>239</v>
      </c>
      <c r="H16" s="24" t="s">
        <v>240</v>
      </c>
      <c r="I16" s="24" t="s">
        <v>260</v>
      </c>
      <c r="J16" s="24" t="s">
        <v>265</v>
      </c>
    </row>
    <row r="17" spans="1:10">
      <c r="A17" s="25" t="s">
        <v>112</v>
      </c>
      <c r="B17" s="26" t="s">
        <v>244</v>
      </c>
      <c r="E17" s="25" t="s">
        <v>68</v>
      </c>
      <c r="F17" s="25">
        <v>59</v>
      </c>
      <c r="G17" s="25">
        <v>29</v>
      </c>
      <c r="H17" s="25">
        <v>18</v>
      </c>
      <c r="I17" s="5">
        <v>5</v>
      </c>
      <c r="J17" s="5">
        <v>7</v>
      </c>
    </row>
    <row r="18" spans="1:10">
      <c r="A18" s="25" t="s">
        <v>113</v>
      </c>
      <c r="B18" s="26" t="s">
        <v>245</v>
      </c>
      <c r="E18" s="25" t="s">
        <v>59</v>
      </c>
      <c r="F18" s="25">
        <v>72</v>
      </c>
      <c r="G18" s="25">
        <v>0</v>
      </c>
      <c r="H18" s="25">
        <v>53</v>
      </c>
      <c r="I18" s="5">
        <v>12</v>
      </c>
      <c r="J18" s="5">
        <v>7</v>
      </c>
    </row>
    <row r="19" spans="1:10">
      <c r="A19" s="25" t="s">
        <v>114</v>
      </c>
      <c r="B19" s="62" t="s">
        <v>396</v>
      </c>
      <c r="E19" s="25" t="s">
        <v>33</v>
      </c>
      <c r="F19" s="25">
        <v>69</v>
      </c>
      <c r="G19" s="25">
        <v>29</v>
      </c>
      <c r="H19" s="25">
        <v>33</v>
      </c>
      <c r="I19" s="5">
        <v>7</v>
      </c>
      <c r="J19" s="5">
        <v>0</v>
      </c>
    </row>
    <row r="20" spans="1:10">
      <c r="A20" s="81" t="s">
        <v>115</v>
      </c>
      <c r="B20" s="82"/>
      <c r="E20" s="25" t="s">
        <v>241</v>
      </c>
      <c r="F20" s="25">
        <v>51</v>
      </c>
      <c r="G20" s="25">
        <v>21</v>
      </c>
      <c r="H20" s="25">
        <v>22</v>
      </c>
      <c r="I20" s="5">
        <v>0</v>
      </c>
      <c r="J20" s="5">
        <v>8</v>
      </c>
    </row>
    <row r="21" spans="1:10" ht="24.75" customHeight="1">
      <c r="A21" s="25" t="s">
        <v>115</v>
      </c>
      <c r="B21" s="25" t="s">
        <v>262</v>
      </c>
      <c r="E21" s="25" t="s">
        <v>71</v>
      </c>
      <c r="F21" s="25">
        <v>14</v>
      </c>
      <c r="G21" s="25">
        <v>11</v>
      </c>
      <c r="H21" s="25">
        <v>3</v>
      </c>
      <c r="I21" s="5">
        <v>0</v>
      </c>
      <c r="J21" s="5">
        <v>5</v>
      </c>
    </row>
    <row r="22" spans="1:10" ht="45">
      <c r="A22" s="25" t="s">
        <v>116</v>
      </c>
      <c r="B22" s="25" t="s">
        <v>263</v>
      </c>
      <c r="E22" s="25" t="s">
        <v>45</v>
      </c>
      <c r="F22" s="25">
        <v>0</v>
      </c>
      <c r="G22" s="25">
        <v>0</v>
      </c>
      <c r="H22" s="25">
        <v>0</v>
      </c>
      <c r="I22" s="40">
        <v>0</v>
      </c>
      <c r="J22" s="40">
        <v>0</v>
      </c>
    </row>
    <row r="23" spans="1:10">
      <c r="A23" s="81" t="s">
        <v>123</v>
      </c>
      <c r="B23" s="82"/>
      <c r="E23" s="25" t="s">
        <v>163</v>
      </c>
      <c r="F23" s="25">
        <v>19</v>
      </c>
      <c r="G23" s="25">
        <v>8</v>
      </c>
      <c r="H23" s="25">
        <v>11</v>
      </c>
      <c r="I23" s="5"/>
      <c r="J23" s="5"/>
    </row>
    <row r="24" spans="1:10" ht="24.75" customHeight="1">
      <c r="A24" s="25" t="s">
        <v>117</v>
      </c>
      <c r="B24" s="25">
        <v>551</v>
      </c>
    </row>
    <row r="25" spans="1:10" ht="23.25" customHeight="1">
      <c r="A25" s="25" t="s">
        <v>118</v>
      </c>
      <c r="B25" s="25">
        <v>384</v>
      </c>
    </row>
    <row r="26" spans="1:10" ht="19.5" customHeight="1">
      <c r="A26" s="25" t="s">
        <v>119</v>
      </c>
      <c r="B26" s="25">
        <v>6</v>
      </c>
    </row>
    <row r="27" spans="1:10" ht="21" customHeight="1">
      <c r="A27" s="25" t="s">
        <v>120</v>
      </c>
      <c r="B27" s="25">
        <v>161</v>
      </c>
    </row>
    <row r="28" spans="1:10" ht="22.5" customHeight="1">
      <c r="A28" s="25" t="s">
        <v>121</v>
      </c>
      <c r="B28" s="25">
        <f>31+18</f>
        <v>49</v>
      </c>
    </row>
    <row r="29" spans="1:10" ht="28.5" customHeight="1">
      <c r="A29" s="25" t="s">
        <v>122</v>
      </c>
      <c r="B29" s="25">
        <v>551</v>
      </c>
    </row>
    <row r="33" spans="1:6" ht="15.75">
      <c r="A33" s="79" t="s">
        <v>143</v>
      </c>
      <c r="B33" s="79"/>
      <c r="E33" s="80" t="s">
        <v>158</v>
      </c>
      <c r="F33" s="80"/>
    </row>
    <row r="34" spans="1:6">
      <c r="A34" s="24" t="s">
        <v>131</v>
      </c>
      <c r="B34" s="24" t="s">
        <v>132</v>
      </c>
      <c r="E34" s="24" t="s">
        <v>131</v>
      </c>
      <c r="F34" s="24" t="s">
        <v>132</v>
      </c>
    </row>
    <row r="35" spans="1:6" ht="30">
      <c r="A35" s="25" t="s">
        <v>133</v>
      </c>
      <c r="B35" s="25" t="s">
        <v>134</v>
      </c>
      <c r="E35" s="25" t="s">
        <v>152</v>
      </c>
      <c r="F35" s="25" t="s">
        <v>153</v>
      </c>
    </row>
    <row r="36" spans="1:6" ht="30">
      <c r="A36" s="25" t="s">
        <v>135</v>
      </c>
      <c r="B36" s="25" t="s">
        <v>136</v>
      </c>
      <c r="E36" s="25" t="s">
        <v>154</v>
      </c>
      <c r="F36" s="25" t="s">
        <v>155</v>
      </c>
    </row>
    <row r="37" spans="1:6" ht="30">
      <c r="A37" s="25" t="s">
        <v>137</v>
      </c>
      <c r="B37" s="25" t="s">
        <v>138</v>
      </c>
      <c r="E37" s="25" t="s">
        <v>156</v>
      </c>
      <c r="F37" s="25" t="s">
        <v>157</v>
      </c>
    </row>
    <row r="38" spans="1:6" ht="30">
      <c r="A38" s="25" t="s">
        <v>139</v>
      </c>
      <c r="B38" s="25" t="s">
        <v>140</v>
      </c>
      <c r="E38" s="25" t="s">
        <v>144</v>
      </c>
      <c r="F38" s="25" t="s">
        <v>145</v>
      </c>
    </row>
    <row r="39" spans="1:6" ht="30">
      <c r="A39" s="25" t="s">
        <v>141</v>
      </c>
      <c r="B39" s="25" t="s">
        <v>142</v>
      </c>
      <c r="E39" s="25" t="s">
        <v>146</v>
      </c>
      <c r="F39" s="25" t="s">
        <v>147</v>
      </c>
    </row>
    <row r="40" spans="1:6" ht="30">
      <c r="E40" s="25" t="s">
        <v>148</v>
      </c>
      <c r="F40" s="25" t="s">
        <v>149</v>
      </c>
    </row>
    <row r="41" spans="1:6">
      <c r="E41" s="2" t="s">
        <v>150</v>
      </c>
      <c r="F41" s="2" t="s">
        <v>151</v>
      </c>
    </row>
  </sheetData>
  <mergeCells count="7">
    <mergeCell ref="A1:B1"/>
    <mergeCell ref="E1:F1"/>
    <mergeCell ref="A33:B33"/>
    <mergeCell ref="E33:F33"/>
    <mergeCell ref="A9:B9"/>
    <mergeCell ref="A20:B20"/>
    <mergeCell ref="A23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FE14-8470-413E-8FB0-ACF83F9BFA41}">
  <dimension ref="A1:J203"/>
  <sheetViews>
    <sheetView workbookViewId="0">
      <selection activeCell="J6" sqref="J6"/>
    </sheetView>
  </sheetViews>
  <sheetFormatPr defaultRowHeight="15"/>
  <cols>
    <col min="1" max="1" width="6" bestFit="1" customWidth="1"/>
    <col min="2" max="2" width="17" bestFit="1" customWidth="1"/>
    <col min="3" max="3" width="29" bestFit="1" customWidth="1"/>
    <col min="4" max="4" width="13.42578125" bestFit="1" customWidth="1"/>
    <col min="5" max="5" width="16.5703125" bestFit="1" customWidth="1"/>
    <col min="6" max="6" width="13.85546875" bestFit="1" customWidth="1"/>
    <col min="7" max="7" width="4.85546875" bestFit="1" customWidth="1"/>
    <col min="8" max="9" width="4.85546875" style="7" customWidth="1"/>
    <col min="10" max="10" width="51.7109375" bestFit="1" customWidth="1"/>
  </cols>
  <sheetData>
    <row r="1" spans="1:10">
      <c r="A1" s="83" t="s">
        <v>398</v>
      </c>
      <c r="B1" s="83"/>
      <c r="C1" s="83"/>
      <c r="D1" s="83"/>
      <c r="E1" s="83"/>
      <c r="F1" s="83"/>
      <c r="G1" s="83"/>
      <c r="H1" s="63"/>
      <c r="I1" s="63"/>
    </row>
    <row r="2" spans="1:10" ht="21.75" customHeight="1">
      <c r="A2" s="32" t="s">
        <v>38</v>
      </c>
      <c r="B2" s="32" t="s">
        <v>165</v>
      </c>
      <c r="C2" s="33" t="s">
        <v>166</v>
      </c>
      <c r="D2" s="33" t="s">
        <v>174</v>
      </c>
      <c r="E2" s="32" t="s">
        <v>41</v>
      </c>
      <c r="F2" s="32" t="s">
        <v>42</v>
      </c>
      <c r="G2" s="32" t="s">
        <v>167</v>
      </c>
      <c r="H2" s="64"/>
      <c r="I2" s="64"/>
    </row>
    <row r="3" spans="1:10" ht="30">
      <c r="A3" s="5">
        <v>1</v>
      </c>
      <c r="B3" s="40" t="s">
        <v>308</v>
      </c>
      <c r="C3" s="67" t="s">
        <v>399</v>
      </c>
      <c r="D3" s="67" t="s">
        <v>213</v>
      </c>
      <c r="E3" s="67" t="s">
        <v>52</v>
      </c>
      <c r="F3" s="67" t="s">
        <v>53</v>
      </c>
      <c r="G3" s="67">
        <v>14</v>
      </c>
      <c r="H3" s="65"/>
      <c r="I3" s="65"/>
    </row>
    <row r="4" spans="1:10" ht="30">
      <c r="A4" s="5">
        <v>2</v>
      </c>
      <c r="B4" s="40" t="s">
        <v>308</v>
      </c>
      <c r="C4" s="67" t="s">
        <v>400</v>
      </c>
      <c r="D4" s="67" t="s">
        <v>213</v>
      </c>
      <c r="E4" s="67" t="s">
        <v>52</v>
      </c>
      <c r="F4" s="67" t="s">
        <v>53</v>
      </c>
      <c r="G4" s="67">
        <v>15</v>
      </c>
      <c r="H4" s="65"/>
      <c r="I4" s="65"/>
      <c r="J4" t="s">
        <v>471</v>
      </c>
    </row>
    <row r="5" spans="1:10" ht="13.5" customHeight="1">
      <c r="A5" s="5">
        <v>3</v>
      </c>
      <c r="B5" s="40" t="s">
        <v>308</v>
      </c>
      <c r="C5" s="67" t="s">
        <v>401</v>
      </c>
      <c r="D5" s="67" t="s">
        <v>213</v>
      </c>
      <c r="E5" s="67" t="s">
        <v>52</v>
      </c>
      <c r="F5" s="67" t="s">
        <v>53</v>
      </c>
      <c r="G5" s="67">
        <v>5</v>
      </c>
      <c r="H5" s="65"/>
      <c r="I5" s="65"/>
      <c r="J5" s="68" t="s">
        <v>472</v>
      </c>
    </row>
    <row r="6" spans="1:10" ht="16.5" customHeight="1">
      <c r="A6" s="5">
        <v>4</v>
      </c>
      <c r="B6" s="40" t="s">
        <v>310</v>
      </c>
      <c r="C6" s="67" t="s">
        <v>281</v>
      </c>
      <c r="D6" s="67" t="s">
        <v>175</v>
      </c>
      <c r="E6" s="67" t="s">
        <v>169</v>
      </c>
      <c r="F6" s="67" t="s">
        <v>168</v>
      </c>
      <c r="G6" s="67">
        <v>10</v>
      </c>
      <c r="H6" s="65"/>
      <c r="I6" s="65"/>
      <c r="J6" t="s">
        <v>473</v>
      </c>
    </row>
    <row r="7" spans="1:10" ht="18.75" customHeight="1">
      <c r="A7" s="5">
        <v>5</v>
      </c>
      <c r="B7" s="40" t="s">
        <v>311</v>
      </c>
      <c r="C7" s="67" t="s">
        <v>355</v>
      </c>
      <c r="D7" s="67" t="s">
        <v>175</v>
      </c>
      <c r="E7" s="67" t="s">
        <v>60</v>
      </c>
      <c r="F7" s="67" t="s">
        <v>61</v>
      </c>
      <c r="G7" s="67">
        <v>14</v>
      </c>
      <c r="H7" s="65"/>
      <c r="I7" s="65"/>
      <c r="J7" t="s">
        <v>474</v>
      </c>
    </row>
    <row r="8" spans="1:10" ht="18.75" customHeight="1">
      <c r="A8" s="5">
        <v>6</v>
      </c>
      <c r="B8" s="40" t="s">
        <v>310</v>
      </c>
      <c r="C8" s="67" t="s">
        <v>356</v>
      </c>
      <c r="D8" s="67" t="s">
        <v>175</v>
      </c>
      <c r="E8" s="67" t="s">
        <v>169</v>
      </c>
      <c r="F8" s="67" t="s">
        <v>168</v>
      </c>
      <c r="G8" s="67">
        <v>14</v>
      </c>
      <c r="H8" s="65"/>
      <c r="I8" s="65"/>
      <c r="J8" t="s">
        <v>475</v>
      </c>
    </row>
    <row r="9" spans="1:10">
      <c r="A9" s="5">
        <v>7</v>
      </c>
      <c r="B9" s="40" t="s">
        <v>311</v>
      </c>
      <c r="C9" s="67" t="s">
        <v>312</v>
      </c>
      <c r="D9" s="67" t="s">
        <v>175</v>
      </c>
      <c r="E9" s="67" t="s">
        <v>60</v>
      </c>
      <c r="F9" s="67" t="s">
        <v>61</v>
      </c>
      <c r="G9" s="67">
        <v>11</v>
      </c>
      <c r="H9" s="65"/>
      <c r="I9" s="65"/>
    </row>
    <row r="10" spans="1:10" ht="17.25" customHeight="1">
      <c r="A10" s="5">
        <v>8</v>
      </c>
      <c r="B10" s="40" t="s">
        <v>311</v>
      </c>
      <c r="C10" s="67" t="s">
        <v>252</v>
      </c>
      <c r="D10" s="67" t="s">
        <v>175</v>
      </c>
      <c r="E10" s="67" t="s">
        <v>60</v>
      </c>
      <c r="F10" s="67" t="s">
        <v>61</v>
      </c>
      <c r="G10" s="67">
        <v>12</v>
      </c>
      <c r="H10" s="65"/>
      <c r="I10" s="65"/>
    </row>
    <row r="11" spans="1:10">
      <c r="A11" s="5">
        <v>9</v>
      </c>
      <c r="B11" s="40" t="s">
        <v>313</v>
      </c>
      <c r="C11" s="67" t="s">
        <v>402</v>
      </c>
      <c r="D11" s="67" t="s">
        <v>175</v>
      </c>
      <c r="E11" s="67" t="s">
        <v>72</v>
      </c>
      <c r="F11" s="67" t="s">
        <v>73</v>
      </c>
      <c r="G11" s="67">
        <v>4</v>
      </c>
      <c r="H11" s="65"/>
      <c r="I11" s="65"/>
      <c r="J11" t="s">
        <v>476</v>
      </c>
    </row>
    <row r="12" spans="1:10">
      <c r="A12" s="5">
        <v>10</v>
      </c>
      <c r="B12" s="40" t="s">
        <v>313</v>
      </c>
      <c r="C12" s="67" t="s">
        <v>403</v>
      </c>
      <c r="D12" s="67" t="s">
        <v>175</v>
      </c>
      <c r="E12" s="67" t="s">
        <v>72</v>
      </c>
      <c r="F12" s="67" t="s">
        <v>73</v>
      </c>
      <c r="G12" s="67">
        <v>15</v>
      </c>
      <c r="H12" s="65"/>
      <c r="I12" s="65"/>
      <c r="J12" t="s">
        <v>477</v>
      </c>
    </row>
    <row r="13" spans="1:10" ht="21.75" customHeight="1">
      <c r="A13" s="5">
        <v>11</v>
      </c>
      <c r="B13" s="40" t="s">
        <v>308</v>
      </c>
      <c r="C13" s="67" t="s">
        <v>222</v>
      </c>
      <c r="D13" s="67" t="s">
        <v>176</v>
      </c>
      <c r="E13" s="67" t="s">
        <v>52</v>
      </c>
      <c r="F13" s="67" t="s">
        <v>53</v>
      </c>
      <c r="G13" s="67">
        <v>12</v>
      </c>
      <c r="H13" s="65"/>
      <c r="I13" s="65"/>
      <c r="J13" t="s">
        <v>478</v>
      </c>
    </row>
    <row r="14" spans="1:10" ht="30">
      <c r="A14" s="5">
        <v>12</v>
      </c>
      <c r="B14" s="40" t="s">
        <v>308</v>
      </c>
      <c r="C14" s="67" t="s">
        <v>209</v>
      </c>
      <c r="D14" s="67" t="s">
        <v>176</v>
      </c>
      <c r="E14" s="67" t="s">
        <v>52</v>
      </c>
      <c r="F14" s="67" t="s">
        <v>53</v>
      </c>
      <c r="G14" s="67">
        <v>12</v>
      </c>
      <c r="H14" s="65"/>
      <c r="I14" s="65"/>
      <c r="J14" t="s">
        <v>479</v>
      </c>
    </row>
    <row r="15" spans="1:10">
      <c r="A15" s="5">
        <v>13</v>
      </c>
      <c r="B15" s="40" t="s">
        <v>310</v>
      </c>
      <c r="C15" s="67" t="s">
        <v>404</v>
      </c>
      <c r="D15" s="67" t="s">
        <v>176</v>
      </c>
      <c r="E15" s="67" t="s">
        <v>169</v>
      </c>
      <c r="F15" s="67" t="s">
        <v>168</v>
      </c>
      <c r="G15" s="67">
        <v>6</v>
      </c>
      <c r="H15" s="65"/>
      <c r="I15" s="65"/>
      <c r="J15" t="s">
        <v>480</v>
      </c>
    </row>
    <row r="16" spans="1:10">
      <c r="A16" s="5">
        <v>14</v>
      </c>
      <c r="B16" s="40" t="s">
        <v>311</v>
      </c>
      <c r="C16" s="67" t="s">
        <v>314</v>
      </c>
      <c r="D16" s="67" t="s">
        <v>176</v>
      </c>
      <c r="E16" s="67" t="s">
        <v>67</v>
      </c>
      <c r="F16" s="67" t="s">
        <v>168</v>
      </c>
      <c r="G16" s="67">
        <v>15</v>
      </c>
      <c r="H16" s="65"/>
      <c r="I16" s="65"/>
    </row>
    <row r="17" spans="1:9">
      <c r="A17" s="5">
        <v>15</v>
      </c>
      <c r="B17" s="40" t="s">
        <v>311</v>
      </c>
      <c r="C17" s="67" t="s">
        <v>405</v>
      </c>
      <c r="D17" s="67" t="s">
        <v>176</v>
      </c>
      <c r="E17" s="67" t="s">
        <v>60</v>
      </c>
      <c r="F17" s="67" t="s">
        <v>61</v>
      </c>
      <c r="G17" s="67">
        <v>15</v>
      </c>
      <c r="H17" s="65"/>
      <c r="I17" s="65"/>
    </row>
    <row r="18" spans="1:9">
      <c r="A18" s="5">
        <v>16</v>
      </c>
      <c r="B18" s="40" t="s">
        <v>311</v>
      </c>
      <c r="C18" s="67" t="s">
        <v>315</v>
      </c>
      <c r="D18" s="67" t="s">
        <v>176</v>
      </c>
      <c r="E18" s="67" t="s">
        <v>62</v>
      </c>
      <c r="F18" s="67" t="s">
        <v>61</v>
      </c>
      <c r="G18" s="67">
        <v>4</v>
      </c>
      <c r="H18" s="65"/>
      <c r="I18" s="65"/>
    </row>
    <row r="19" spans="1:9">
      <c r="A19" s="5">
        <v>17</v>
      </c>
      <c r="B19" s="40" t="s">
        <v>313</v>
      </c>
      <c r="C19" s="67" t="s">
        <v>406</v>
      </c>
      <c r="D19" s="67" t="s">
        <v>176</v>
      </c>
      <c r="E19" s="67" t="s">
        <v>72</v>
      </c>
      <c r="F19" s="67" t="s">
        <v>73</v>
      </c>
      <c r="G19" s="67">
        <v>10</v>
      </c>
      <c r="H19" s="65"/>
      <c r="I19" s="65"/>
    </row>
    <row r="20" spans="1:9">
      <c r="A20" s="5">
        <v>18</v>
      </c>
      <c r="B20" s="40" t="s">
        <v>310</v>
      </c>
      <c r="C20" s="67" t="s">
        <v>282</v>
      </c>
      <c r="D20" s="67" t="s">
        <v>176</v>
      </c>
      <c r="E20" s="67" t="s">
        <v>70</v>
      </c>
      <c r="F20" s="67" t="s">
        <v>168</v>
      </c>
      <c r="G20" s="67">
        <v>2</v>
      </c>
      <c r="H20" s="65"/>
      <c r="I20" s="65"/>
    </row>
    <row r="21" spans="1:9" ht="30">
      <c r="A21" s="5">
        <v>19</v>
      </c>
      <c r="B21" s="40" t="s">
        <v>311</v>
      </c>
      <c r="C21" s="67" t="s">
        <v>357</v>
      </c>
      <c r="D21" s="67" t="s">
        <v>176</v>
      </c>
      <c r="E21" s="67" t="s">
        <v>66</v>
      </c>
      <c r="F21" s="67" t="s">
        <v>168</v>
      </c>
      <c r="G21" s="67">
        <v>12</v>
      </c>
      <c r="H21" s="65"/>
      <c r="I21" s="65"/>
    </row>
    <row r="22" spans="1:9">
      <c r="A22" s="5">
        <v>20</v>
      </c>
      <c r="B22" s="40" t="s">
        <v>310</v>
      </c>
      <c r="C22" s="67" t="s">
        <v>407</v>
      </c>
      <c r="D22" s="67" t="s">
        <v>176</v>
      </c>
      <c r="E22" s="67" t="s">
        <v>70</v>
      </c>
      <c r="F22" s="67" t="s">
        <v>168</v>
      </c>
      <c r="G22" s="67">
        <v>9</v>
      </c>
      <c r="H22" s="65"/>
      <c r="I22" s="65"/>
    </row>
    <row r="23" spans="1:9">
      <c r="A23" s="5">
        <v>21</v>
      </c>
      <c r="B23" s="40" t="s">
        <v>313</v>
      </c>
      <c r="C23" s="67" t="s">
        <v>358</v>
      </c>
      <c r="D23" s="67" t="s">
        <v>176</v>
      </c>
      <c r="E23" s="67" t="s">
        <v>72</v>
      </c>
      <c r="F23" s="67" t="s">
        <v>73</v>
      </c>
      <c r="G23" s="67">
        <v>10</v>
      </c>
      <c r="H23" s="65"/>
      <c r="I23" s="65"/>
    </row>
    <row r="24" spans="1:9" ht="30">
      <c r="A24" s="5">
        <v>22</v>
      </c>
      <c r="B24" s="40" t="s">
        <v>308</v>
      </c>
      <c r="C24" s="67" t="s">
        <v>359</v>
      </c>
      <c r="D24" s="67" t="s">
        <v>177</v>
      </c>
      <c r="E24" s="67" t="s">
        <v>52</v>
      </c>
      <c r="F24" s="67" t="s">
        <v>53</v>
      </c>
      <c r="G24" s="67">
        <v>10</v>
      </c>
      <c r="H24" s="65"/>
      <c r="I24" s="65"/>
    </row>
    <row r="25" spans="1:9" ht="30">
      <c r="A25" s="5">
        <v>23</v>
      </c>
      <c r="B25" s="40" t="s">
        <v>308</v>
      </c>
      <c r="C25" s="67" t="s">
        <v>210</v>
      </c>
      <c r="D25" s="67" t="s">
        <v>177</v>
      </c>
      <c r="E25" s="67" t="s">
        <v>52</v>
      </c>
      <c r="F25" s="67" t="s">
        <v>53</v>
      </c>
      <c r="G25" s="67">
        <v>11</v>
      </c>
      <c r="H25" s="65"/>
      <c r="I25" s="65"/>
    </row>
    <row r="26" spans="1:9" ht="30">
      <c r="A26" s="5">
        <v>24</v>
      </c>
      <c r="B26" s="40" t="s">
        <v>308</v>
      </c>
      <c r="C26" s="67" t="s">
        <v>283</v>
      </c>
      <c r="D26" s="67" t="s">
        <v>177</v>
      </c>
      <c r="E26" s="67" t="s">
        <v>52</v>
      </c>
      <c r="F26" s="67" t="s">
        <v>53</v>
      </c>
      <c r="G26" s="67">
        <v>12</v>
      </c>
      <c r="H26" s="65"/>
      <c r="I26" s="65"/>
    </row>
    <row r="27" spans="1:9" ht="30">
      <c r="A27" s="5">
        <v>25</v>
      </c>
      <c r="B27" s="40" t="s">
        <v>308</v>
      </c>
      <c r="C27" s="67" t="s">
        <v>266</v>
      </c>
      <c r="D27" s="67" t="s">
        <v>177</v>
      </c>
      <c r="E27" s="67" t="s">
        <v>52</v>
      </c>
      <c r="F27" s="67" t="s">
        <v>53</v>
      </c>
      <c r="G27" s="67">
        <v>2</v>
      </c>
      <c r="H27" s="65"/>
      <c r="I27" s="65"/>
    </row>
    <row r="28" spans="1:9">
      <c r="A28" s="5">
        <v>26</v>
      </c>
      <c r="B28" s="40" t="s">
        <v>310</v>
      </c>
      <c r="C28" s="67" t="s">
        <v>284</v>
      </c>
      <c r="D28" s="67" t="s">
        <v>177</v>
      </c>
      <c r="E28" s="67" t="s">
        <v>70</v>
      </c>
      <c r="F28" s="67" t="s">
        <v>168</v>
      </c>
      <c r="G28" s="67">
        <v>2</v>
      </c>
      <c r="H28" s="65"/>
      <c r="I28" s="65"/>
    </row>
    <row r="29" spans="1:9" ht="30">
      <c r="A29" s="5">
        <v>27</v>
      </c>
      <c r="B29" s="40" t="s">
        <v>308</v>
      </c>
      <c r="C29" s="67" t="s">
        <v>211</v>
      </c>
      <c r="D29" s="67" t="s">
        <v>177</v>
      </c>
      <c r="E29" s="67" t="s">
        <v>52</v>
      </c>
      <c r="F29" s="67" t="s">
        <v>53</v>
      </c>
      <c r="G29" s="67">
        <v>8</v>
      </c>
      <c r="H29" s="65"/>
      <c r="I29" s="65"/>
    </row>
    <row r="30" spans="1:9" ht="30">
      <c r="A30" s="5">
        <v>28</v>
      </c>
      <c r="B30" s="40" t="s">
        <v>308</v>
      </c>
      <c r="C30" s="67" t="s">
        <v>408</v>
      </c>
      <c r="D30" s="67" t="s">
        <v>177</v>
      </c>
      <c r="E30" s="67" t="s">
        <v>52</v>
      </c>
      <c r="F30" s="67" t="s">
        <v>53</v>
      </c>
      <c r="G30" s="67">
        <v>8</v>
      </c>
      <c r="H30" s="65"/>
      <c r="I30" s="65"/>
    </row>
    <row r="31" spans="1:9" ht="30">
      <c r="A31" s="5">
        <v>29</v>
      </c>
      <c r="B31" s="40" t="s">
        <v>311</v>
      </c>
      <c r="C31" s="67" t="s">
        <v>360</v>
      </c>
      <c r="D31" s="67" t="s">
        <v>177</v>
      </c>
      <c r="E31" s="67" t="s">
        <v>66</v>
      </c>
      <c r="F31" s="67" t="s">
        <v>168</v>
      </c>
      <c r="G31" s="67">
        <v>11</v>
      </c>
      <c r="H31" s="65"/>
      <c r="I31" s="65"/>
    </row>
    <row r="32" spans="1:9" ht="30">
      <c r="A32" s="5">
        <v>30</v>
      </c>
      <c r="B32" s="40" t="s">
        <v>311</v>
      </c>
      <c r="C32" s="67" t="s">
        <v>285</v>
      </c>
      <c r="D32" s="67" t="s">
        <v>177</v>
      </c>
      <c r="E32" s="67" t="s">
        <v>66</v>
      </c>
      <c r="F32" s="67" t="s">
        <v>168</v>
      </c>
      <c r="G32" s="67">
        <v>14</v>
      </c>
      <c r="H32" s="65"/>
      <c r="I32" s="65"/>
    </row>
    <row r="33" spans="1:9">
      <c r="A33" s="5">
        <v>31</v>
      </c>
      <c r="B33" s="40" t="s">
        <v>313</v>
      </c>
      <c r="C33" s="67" t="s">
        <v>409</v>
      </c>
      <c r="D33" s="67" t="s">
        <v>177</v>
      </c>
      <c r="E33" s="67" t="s">
        <v>72</v>
      </c>
      <c r="F33" s="67" t="s">
        <v>73</v>
      </c>
      <c r="G33" s="67">
        <v>12</v>
      </c>
      <c r="H33" s="65"/>
      <c r="I33" s="65"/>
    </row>
    <row r="34" spans="1:9" ht="30">
      <c r="A34" s="5">
        <v>32</v>
      </c>
      <c r="B34" s="40" t="s">
        <v>311</v>
      </c>
      <c r="C34" s="67" t="s">
        <v>286</v>
      </c>
      <c r="D34" s="67" t="s">
        <v>177</v>
      </c>
      <c r="E34" s="67" t="s">
        <v>66</v>
      </c>
      <c r="F34" s="67" t="s">
        <v>168</v>
      </c>
      <c r="G34" s="67">
        <v>10</v>
      </c>
      <c r="H34" s="65"/>
      <c r="I34" s="65"/>
    </row>
    <row r="35" spans="1:9" ht="30">
      <c r="A35" s="5">
        <v>33</v>
      </c>
      <c r="B35" s="40" t="s">
        <v>311</v>
      </c>
      <c r="C35" s="67" t="s">
        <v>410</v>
      </c>
      <c r="D35" s="67" t="s">
        <v>177</v>
      </c>
      <c r="E35" s="67" t="s">
        <v>66</v>
      </c>
      <c r="F35" s="67" t="s">
        <v>168</v>
      </c>
      <c r="G35" s="67">
        <v>7</v>
      </c>
      <c r="H35" s="65"/>
      <c r="I35" s="65"/>
    </row>
    <row r="36" spans="1:9">
      <c r="A36" s="5">
        <v>34</v>
      </c>
      <c r="B36" s="40" t="s">
        <v>310</v>
      </c>
      <c r="C36" s="67" t="s">
        <v>316</v>
      </c>
      <c r="D36" s="67" t="s">
        <v>177</v>
      </c>
      <c r="E36" s="67" t="s">
        <v>70</v>
      </c>
      <c r="F36" s="67" t="s">
        <v>168</v>
      </c>
      <c r="G36" s="67">
        <v>2</v>
      </c>
      <c r="H36" s="66"/>
      <c r="I36" s="66"/>
    </row>
    <row r="37" spans="1:9" ht="30">
      <c r="A37" s="5">
        <v>35</v>
      </c>
      <c r="B37" s="40" t="s">
        <v>311</v>
      </c>
      <c r="C37" s="67" t="s">
        <v>317</v>
      </c>
      <c r="D37" s="67" t="s">
        <v>177</v>
      </c>
      <c r="E37" s="67" t="s">
        <v>66</v>
      </c>
      <c r="F37" s="67" t="s">
        <v>168</v>
      </c>
      <c r="G37" s="67">
        <v>8</v>
      </c>
      <c r="H37" s="65"/>
      <c r="I37" s="65"/>
    </row>
    <row r="38" spans="1:9" ht="30">
      <c r="A38" s="5">
        <v>36</v>
      </c>
      <c r="B38" s="40" t="s">
        <v>308</v>
      </c>
      <c r="C38" s="67" t="s">
        <v>318</v>
      </c>
      <c r="D38" s="67" t="s">
        <v>177</v>
      </c>
      <c r="E38" s="67" t="s">
        <v>52</v>
      </c>
      <c r="F38" s="67" t="s">
        <v>53</v>
      </c>
      <c r="G38" s="67">
        <v>12</v>
      </c>
      <c r="H38" s="65"/>
      <c r="I38" s="65"/>
    </row>
    <row r="39" spans="1:9" ht="30">
      <c r="A39" s="5">
        <v>37</v>
      </c>
      <c r="B39" s="40" t="s">
        <v>308</v>
      </c>
      <c r="C39" s="67" t="s">
        <v>287</v>
      </c>
      <c r="D39" s="67" t="s">
        <v>177</v>
      </c>
      <c r="E39" s="67" t="s">
        <v>52</v>
      </c>
      <c r="F39" s="67" t="s">
        <v>53</v>
      </c>
      <c r="G39" s="67">
        <v>15</v>
      </c>
      <c r="H39" s="65"/>
      <c r="I39" s="65"/>
    </row>
    <row r="40" spans="1:9">
      <c r="A40" s="5">
        <v>38</v>
      </c>
      <c r="B40" s="40" t="s">
        <v>310</v>
      </c>
      <c r="C40" s="67" t="s">
        <v>319</v>
      </c>
      <c r="D40" s="67" t="s">
        <v>177</v>
      </c>
      <c r="E40" s="67" t="s">
        <v>70</v>
      </c>
      <c r="F40" s="67" t="s">
        <v>168</v>
      </c>
      <c r="G40" s="67">
        <v>6</v>
      </c>
      <c r="H40" s="65"/>
      <c r="I40" s="65"/>
    </row>
    <row r="41" spans="1:9">
      <c r="A41" s="5">
        <v>39</v>
      </c>
      <c r="B41" s="40" t="s">
        <v>310</v>
      </c>
      <c r="C41" s="67" t="s">
        <v>320</v>
      </c>
      <c r="D41" s="67" t="s">
        <v>177</v>
      </c>
      <c r="E41" s="67" t="s">
        <v>70</v>
      </c>
      <c r="F41" s="67" t="s">
        <v>168</v>
      </c>
      <c r="G41" s="67">
        <v>10</v>
      </c>
      <c r="H41" s="65"/>
      <c r="I41" s="65"/>
    </row>
    <row r="42" spans="1:9">
      <c r="A42" s="5">
        <v>40</v>
      </c>
      <c r="B42" s="40" t="s">
        <v>309</v>
      </c>
      <c r="C42" s="67" t="s">
        <v>223</v>
      </c>
      <c r="D42" s="67" t="s">
        <v>177</v>
      </c>
      <c r="E42" s="67" t="s">
        <v>55</v>
      </c>
      <c r="F42" s="67" t="s">
        <v>53</v>
      </c>
      <c r="G42" s="67">
        <v>14</v>
      </c>
      <c r="H42" s="65"/>
      <c r="I42" s="65"/>
    </row>
    <row r="43" spans="1:9" ht="30">
      <c r="A43" s="5">
        <v>41</v>
      </c>
      <c r="B43" s="40" t="s">
        <v>313</v>
      </c>
      <c r="C43" s="67" t="s">
        <v>321</v>
      </c>
      <c r="D43" s="67" t="s">
        <v>178</v>
      </c>
      <c r="E43" s="67" t="s">
        <v>72</v>
      </c>
      <c r="F43" s="67" t="s">
        <v>73</v>
      </c>
      <c r="G43" s="67">
        <v>7</v>
      </c>
      <c r="H43" s="65"/>
      <c r="I43" s="65"/>
    </row>
    <row r="44" spans="1:9">
      <c r="A44" s="5">
        <v>42</v>
      </c>
      <c r="B44" s="40" t="s">
        <v>310</v>
      </c>
      <c r="C44" s="67" t="s">
        <v>411</v>
      </c>
      <c r="D44" s="67" t="s">
        <v>178</v>
      </c>
      <c r="E44" s="67" t="s">
        <v>70</v>
      </c>
      <c r="F44" s="67" t="s">
        <v>168</v>
      </c>
      <c r="G44" s="67">
        <v>14</v>
      </c>
      <c r="H44" s="65"/>
      <c r="I44" s="65"/>
    </row>
    <row r="45" spans="1:9">
      <c r="A45" s="5">
        <v>43</v>
      </c>
      <c r="B45" s="40" t="s">
        <v>313</v>
      </c>
      <c r="C45" s="67" t="s">
        <v>412</v>
      </c>
      <c r="D45" s="67" t="s">
        <v>178</v>
      </c>
      <c r="E45" s="67" t="s">
        <v>72</v>
      </c>
      <c r="F45" s="67" t="s">
        <v>73</v>
      </c>
      <c r="G45" s="67">
        <v>13</v>
      </c>
      <c r="H45" s="65"/>
      <c r="I45" s="65"/>
    </row>
    <row r="46" spans="1:9">
      <c r="A46" s="5">
        <v>44</v>
      </c>
      <c r="B46" s="40" t="s">
        <v>311</v>
      </c>
      <c r="C46" s="67" t="s">
        <v>413</v>
      </c>
      <c r="D46" s="67" t="s">
        <v>178</v>
      </c>
      <c r="E46" s="67" t="s">
        <v>64</v>
      </c>
      <c r="F46" s="67" t="s">
        <v>168</v>
      </c>
      <c r="G46" s="67">
        <v>10</v>
      </c>
      <c r="H46" s="65"/>
      <c r="I46" s="65"/>
    </row>
    <row r="47" spans="1:9">
      <c r="A47" s="5">
        <v>45</v>
      </c>
      <c r="B47" s="40" t="s">
        <v>311</v>
      </c>
      <c r="C47" s="67" t="s">
        <v>414</v>
      </c>
      <c r="D47" s="67" t="s">
        <v>178</v>
      </c>
      <c r="E47" s="67" t="s">
        <v>64</v>
      </c>
      <c r="F47" s="67" t="s">
        <v>168</v>
      </c>
      <c r="G47" s="67">
        <v>8</v>
      </c>
      <c r="H47" s="65"/>
      <c r="I47" s="65"/>
    </row>
    <row r="48" spans="1:9">
      <c r="A48" s="5">
        <v>46</v>
      </c>
      <c r="B48" s="40" t="s">
        <v>311</v>
      </c>
      <c r="C48" s="67" t="s">
        <v>288</v>
      </c>
      <c r="D48" s="67" t="s">
        <v>178</v>
      </c>
      <c r="E48" s="67" t="s">
        <v>63</v>
      </c>
      <c r="F48" s="67" t="s">
        <v>61</v>
      </c>
      <c r="G48" s="67">
        <v>9</v>
      </c>
      <c r="H48" s="65"/>
      <c r="I48" s="65"/>
    </row>
    <row r="49" spans="1:9" ht="30">
      <c r="A49" s="5">
        <v>47</v>
      </c>
      <c r="B49" s="40" t="s">
        <v>310</v>
      </c>
      <c r="C49" s="67" t="s">
        <v>253</v>
      </c>
      <c r="D49" s="67" t="s">
        <v>178</v>
      </c>
      <c r="E49" s="67" t="s">
        <v>169</v>
      </c>
      <c r="F49" s="67" t="s">
        <v>168</v>
      </c>
      <c r="G49" s="67">
        <v>10</v>
      </c>
      <c r="H49" s="65"/>
      <c r="I49" s="65"/>
    </row>
    <row r="50" spans="1:9">
      <c r="A50" s="5">
        <v>48</v>
      </c>
      <c r="B50" s="40" t="s">
        <v>310</v>
      </c>
      <c r="C50" s="67" t="s">
        <v>289</v>
      </c>
      <c r="D50" s="67" t="s">
        <v>178</v>
      </c>
      <c r="E50" s="67" t="s">
        <v>169</v>
      </c>
      <c r="F50" s="67" t="s">
        <v>168</v>
      </c>
      <c r="G50" s="67">
        <v>10</v>
      </c>
      <c r="H50" s="65"/>
      <c r="I50" s="65"/>
    </row>
    <row r="51" spans="1:9">
      <c r="A51" s="5">
        <v>49</v>
      </c>
      <c r="B51" s="40" t="s">
        <v>310</v>
      </c>
      <c r="C51" s="67" t="s">
        <v>322</v>
      </c>
      <c r="D51" s="67" t="s">
        <v>178</v>
      </c>
      <c r="E51" s="67" t="s">
        <v>169</v>
      </c>
      <c r="F51" s="67" t="s">
        <v>168</v>
      </c>
      <c r="G51" s="67">
        <v>13</v>
      </c>
      <c r="H51" s="65"/>
      <c r="I51" s="65"/>
    </row>
    <row r="52" spans="1:9">
      <c r="A52" s="5">
        <v>50</v>
      </c>
      <c r="B52" s="40" t="s">
        <v>311</v>
      </c>
      <c r="C52" s="67" t="s">
        <v>323</v>
      </c>
      <c r="D52" s="67" t="s">
        <v>178</v>
      </c>
      <c r="E52" s="67" t="s">
        <v>61</v>
      </c>
      <c r="F52" s="67" t="s">
        <v>61</v>
      </c>
      <c r="G52" s="67">
        <v>12</v>
      </c>
      <c r="H52" s="65"/>
      <c r="I52" s="65"/>
    </row>
    <row r="53" spans="1:9">
      <c r="A53" s="5">
        <v>51</v>
      </c>
      <c r="B53" s="40" t="s">
        <v>313</v>
      </c>
      <c r="C53" s="67" t="s">
        <v>324</v>
      </c>
      <c r="D53" s="67" t="s">
        <v>178</v>
      </c>
      <c r="E53" s="67" t="s">
        <v>72</v>
      </c>
      <c r="F53" s="67" t="s">
        <v>73</v>
      </c>
      <c r="G53" s="67">
        <v>15</v>
      </c>
      <c r="H53" s="65"/>
      <c r="I53" s="65"/>
    </row>
    <row r="54" spans="1:9">
      <c r="A54" s="5">
        <v>52</v>
      </c>
      <c r="B54" s="40" t="s">
        <v>311</v>
      </c>
      <c r="C54" s="67" t="s">
        <v>361</v>
      </c>
      <c r="D54" s="67" t="s">
        <v>178</v>
      </c>
      <c r="E54" s="67" t="s">
        <v>64</v>
      </c>
      <c r="F54" s="67" t="s">
        <v>168</v>
      </c>
      <c r="G54" s="67">
        <v>14</v>
      </c>
      <c r="H54" s="65"/>
      <c r="I54" s="65"/>
    </row>
    <row r="55" spans="1:9">
      <c r="A55" s="5">
        <v>53</v>
      </c>
      <c r="B55" s="40" t="s">
        <v>311</v>
      </c>
      <c r="C55" s="67" t="s">
        <v>362</v>
      </c>
      <c r="D55" s="67" t="s">
        <v>178</v>
      </c>
      <c r="E55" s="67" t="s">
        <v>64</v>
      </c>
      <c r="F55" s="67" t="s">
        <v>168</v>
      </c>
      <c r="G55" s="67">
        <v>12</v>
      </c>
      <c r="H55" s="65"/>
      <c r="I55" s="65"/>
    </row>
    <row r="56" spans="1:9">
      <c r="A56" s="5">
        <v>54</v>
      </c>
      <c r="B56" s="40" t="s">
        <v>310</v>
      </c>
      <c r="C56" s="67" t="s">
        <v>415</v>
      </c>
      <c r="D56" s="67" t="s">
        <v>178</v>
      </c>
      <c r="E56" s="67" t="s">
        <v>70</v>
      </c>
      <c r="F56" s="67" t="s">
        <v>168</v>
      </c>
      <c r="G56" s="67">
        <v>15</v>
      </c>
      <c r="H56" s="65"/>
      <c r="I56" s="65"/>
    </row>
    <row r="57" spans="1:9">
      <c r="A57" s="5">
        <v>55</v>
      </c>
      <c r="B57" s="40" t="s">
        <v>310</v>
      </c>
      <c r="C57" s="67" t="s">
        <v>299</v>
      </c>
      <c r="D57" s="67" t="s">
        <v>178</v>
      </c>
      <c r="E57" s="67" t="s">
        <v>70</v>
      </c>
      <c r="F57" s="67" t="s">
        <v>168</v>
      </c>
      <c r="G57" s="67">
        <v>2</v>
      </c>
      <c r="H57" s="65"/>
      <c r="I57" s="65"/>
    </row>
    <row r="58" spans="1:9" ht="30">
      <c r="A58" s="5">
        <v>56</v>
      </c>
      <c r="B58" s="40" t="s">
        <v>308</v>
      </c>
      <c r="C58" s="67" t="s">
        <v>267</v>
      </c>
      <c r="D58" s="67" t="s">
        <v>178</v>
      </c>
      <c r="E58" s="67" t="s">
        <v>52</v>
      </c>
      <c r="F58" s="67" t="s">
        <v>53</v>
      </c>
      <c r="G58" s="67">
        <v>3</v>
      </c>
      <c r="H58" s="65"/>
      <c r="I58" s="65"/>
    </row>
    <row r="59" spans="1:9">
      <c r="A59" s="5">
        <v>57</v>
      </c>
      <c r="B59" s="40" t="s">
        <v>310</v>
      </c>
      <c r="C59" s="67" t="s">
        <v>290</v>
      </c>
      <c r="D59" s="67" t="s">
        <v>178</v>
      </c>
      <c r="E59" s="67" t="s">
        <v>70</v>
      </c>
      <c r="F59" s="67" t="s">
        <v>168</v>
      </c>
      <c r="G59" s="67">
        <v>10</v>
      </c>
      <c r="H59" s="65"/>
      <c r="I59" s="65"/>
    </row>
    <row r="60" spans="1:9">
      <c r="A60" s="5">
        <v>58</v>
      </c>
      <c r="B60" s="40" t="s">
        <v>310</v>
      </c>
      <c r="C60" s="67" t="s">
        <v>187</v>
      </c>
      <c r="D60" s="67" t="s">
        <v>179</v>
      </c>
      <c r="E60" s="67" t="s">
        <v>169</v>
      </c>
      <c r="F60" s="67" t="s">
        <v>168</v>
      </c>
      <c r="G60" s="67">
        <v>5</v>
      </c>
      <c r="H60" s="65"/>
      <c r="I60" s="65"/>
    </row>
    <row r="61" spans="1:9" ht="30">
      <c r="A61" s="5">
        <v>59</v>
      </c>
      <c r="B61" s="40" t="s">
        <v>308</v>
      </c>
      <c r="C61" s="67" t="s">
        <v>416</v>
      </c>
      <c r="D61" s="67" t="s">
        <v>179</v>
      </c>
      <c r="E61" s="67" t="s">
        <v>52</v>
      </c>
      <c r="F61" s="67" t="s">
        <v>53</v>
      </c>
      <c r="G61" s="67">
        <v>5</v>
      </c>
      <c r="H61" s="65"/>
      <c r="I61" s="65"/>
    </row>
    <row r="62" spans="1:9" ht="30">
      <c r="A62" s="5">
        <v>60</v>
      </c>
      <c r="B62" s="40" t="s">
        <v>308</v>
      </c>
      <c r="C62" s="67" t="s">
        <v>417</v>
      </c>
      <c r="D62" s="67" t="s">
        <v>179</v>
      </c>
      <c r="E62" s="67" t="s">
        <v>52</v>
      </c>
      <c r="F62" s="67" t="s">
        <v>53</v>
      </c>
      <c r="G62" s="67">
        <v>3</v>
      </c>
      <c r="H62" s="65"/>
      <c r="I62" s="65"/>
    </row>
    <row r="63" spans="1:9" ht="30">
      <c r="A63" s="5">
        <v>61</v>
      </c>
      <c r="B63" s="40" t="s">
        <v>308</v>
      </c>
      <c r="C63" s="67" t="s">
        <v>418</v>
      </c>
      <c r="D63" s="67" t="s">
        <v>179</v>
      </c>
      <c r="E63" s="67" t="s">
        <v>52</v>
      </c>
      <c r="F63" s="67" t="s">
        <v>53</v>
      </c>
      <c r="G63" s="67">
        <v>5</v>
      </c>
      <c r="H63" s="65"/>
      <c r="I63" s="65"/>
    </row>
    <row r="64" spans="1:9">
      <c r="A64" s="5">
        <v>62</v>
      </c>
      <c r="B64" s="40" t="s">
        <v>310</v>
      </c>
      <c r="C64" s="67" t="s">
        <v>419</v>
      </c>
      <c r="D64" s="67" t="s">
        <v>179</v>
      </c>
      <c r="E64" s="67" t="s">
        <v>70</v>
      </c>
      <c r="F64" s="67" t="s">
        <v>168</v>
      </c>
      <c r="G64" s="67">
        <v>12</v>
      </c>
      <c r="H64" s="65"/>
      <c r="I64" s="65"/>
    </row>
    <row r="65" spans="1:9">
      <c r="A65" s="5">
        <v>63</v>
      </c>
      <c r="B65" s="40" t="s">
        <v>309</v>
      </c>
      <c r="C65" s="67" t="s">
        <v>325</v>
      </c>
      <c r="D65" s="67" t="s">
        <v>179</v>
      </c>
      <c r="E65" s="67" t="s">
        <v>55</v>
      </c>
      <c r="F65" s="67" t="s">
        <v>53</v>
      </c>
      <c r="G65" s="67">
        <v>10</v>
      </c>
      <c r="H65" s="65"/>
      <c r="I65" s="65"/>
    </row>
    <row r="66" spans="1:9">
      <c r="A66" s="5">
        <v>64</v>
      </c>
      <c r="B66" s="40" t="s">
        <v>309</v>
      </c>
      <c r="C66" s="67" t="s">
        <v>268</v>
      </c>
      <c r="D66" s="67" t="s">
        <v>179</v>
      </c>
      <c r="E66" s="67" t="s">
        <v>55</v>
      </c>
      <c r="F66" s="67" t="s">
        <v>53</v>
      </c>
      <c r="G66" s="67">
        <v>15</v>
      </c>
      <c r="H66" s="65"/>
      <c r="I66" s="65"/>
    </row>
    <row r="67" spans="1:9">
      <c r="A67" s="5">
        <v>65</v>
      </c>
      <c r="B67" s="40" t="s">
        <v>309</v>
      </c>
      <c r="C67" s="67" t="s">
        <v>269</v>
      </c>
      <c r="D67" s="67" t="s">
        <v>179</v>
      </c>
      <c r="E67" s="67" t="s">
        <v>55</v>
      </c>
      <c r="F67" s="67" t="s">
        <v>53</v>
      </c>
      <c r="G67" s="67">
        <v>12</v>
      </c>
      <c r="H67" s="65"/>
      <c r="I67" s="65"/>
    </row>
    <row r="68" spans="1:9" ht="30">
      <c r="A68" s="5">
        <v>66</v>
      </c>
      <c r="B68" s="40" t="s">
        <v>308</v>
      </c>
      <c r="C68" s="67" t="s">
        <v>363</v>
      </c>
      <c r="D68" s="67" t="s">
        <v>179</v>
      </c>
      <c r="E68" s="67" t="s">
        <v>52</v>
      </c>
      <c r="F68" s="67" t="s">
        <v>53</v>
      </c>
      <c r="G68" s="67">
        <v>13</v>
      </c>
      <c r="H68" s="65"/>
      <c r="I68" s="65"/>
    </row>
    <row r="69" spans="1:9">
      <c r="A69" s="5">
        <v>67</v>
      </c>
      <c r="B69" s="40" t="s">
        <v>310</v>
      </c>
      <c r="C69" s="67" t="s">
        <v>326</v>
      </c>
      <c r="D69" s="67" t="s">
        <v>180</v>
      </c>
      <c r="E69" s="67" t="s">
        <v>169</v>
      </c>
      <c r="F69" s="67" t="s">
        <v>168</v>
      </c>
      <c r="G69" s="67">
        <v>15</v>
      </c>
      <c r="H69" s="65"/>
      <c r="I69" s="65"/>
    </row>
    <row r="70" spans="1:9">
      <c r="A70" s="5">
        <v>68</v>
      </c>
      <c r="B70" s="40" t="s">
        <v>309</v>
      </c>
      <c r="C70" s="67" t="s">
        <v>270</v>
      </c>
      <c r="D70" s="67" t="s">
        <v>180</v>
      </c>
      <c r="E70" s="67" t="s">
        <v>55</v>
      </c>
      <c r="F70" s="67" t="s">
        <v>53</v>
      </c>
      <c r="G70" s="67">
        <v>9</v>
      </c>
      <c r="H70" s="65"/>
      <c r="I70" s="65"/>
    </row>
    <row r="71" spans="1:9">
      <c r="A71" s="5">
        <v>69</v>
      </c>
      <c r="B71" s="40" t="s">
        <v>311</v>
      </c>
      <c r="C71" s="67" t="s">
        <v>364</v>
      </c>
      <c r="D71" s="67" t="s">
        <v>180</v>
      </c>
      <c r="E71" s="67" t="s">
        <v>64</v>
      </c>
      <c r="F71" s="67" t="s">
        <v>168</v>
      </c>
      <c r="G71" s="67">
        <v>13</v>
      </c>
      <c r="H71" s="65"/>
      <c r="I71" s="65"/>
    </row>
    <row r="72" spans="1:9" ht="30">
      <c r="A72" s="5">
        <v>70</v>
      </c>
      <c r="B72" s="40" t="s">
        <v>308</v>
      </c>
      <c r="C72" s="67" t="s">
        <v>246</v>
      </c>
      <c r="D72" s="67" t="s">
        <v>180</v>
      </c>
      <c r="E72" s="67" t="s">
        <v>52</v>
      </c>
      <c r="F72" s="67" t="s">
        <v>53</v>
      </c>
      <c r="G72" s="67">
        <v>15</v>
      </c>
      <c r="H72" s="65"/>
      <c r="I72" s="65"/>
    </row>
    <row r="73" spans="1:9">
      <c r="A73" s="5">
        <v>71</v>
      </c>
      <c r="B73" s="40" t="s">
        <v>311</v>
      </c>
      <c r="C73" s="67" t="s">
        <v>254</v>
      </c>
      <c r="D73" s="67" t="s">
        <v>180</v>
      </c>
      <c r="E73" s="67" t="s">
        <v>64</v>
      </c>
      <c r="F73" s="67" t="s">
        <v>168</v>
      </c>
      <c r="G73" s="67">
        <v>9</v>
      </c>
      <c r="H73" s="65"/>
      <c r="I73" s="65"/>
    </row>
    <row r="74" spans="1:9">
      <c r="A74" s="5">
        <v>72</v>
      </c>
      <c r="B74" s="40" t="s">
        <v>313</v>
      </c>
      <c r="C74" s="67" t="s">
        <v>420</v>
      </c>
      <c r="D74" s="67" t="s">
        <v>180</v>
      </c>
      <c r="E74" s="67" t="s">
        <v>72</v>
      </c>
      <c r="F74" s="67" t="s">
        <v>73</v>
      </c>
      <c r="G74" s="67">
        <v>3</v>
      </c>
      <c r="H74" s="65"/>
      <c r="I74" s="65"/>
    </row>
    <row r="75" spans="1:9">
      <c r="A75" s="5">
        <v>73</v>
      </c>
      <c r="B75" s="40" t="s">
        <v>309</v>
      </c>
      <c r="C75" s="67" t="s">
        <v>255</v>
      </c>
      <c r="D75" s="67" t="s">
        <v>180</v>
      </c>
      <c r="E75" s="67" t="s">
        <v>55</v>
      </c>
      <c r="F75" s="67" t="s">
        <v>53</v>
      </c>
      <c r="G75" s="67">
        <v>13</v>
      </c>
      <c r="H75" s="65"/>
      <c r="I75" s="65"/>
    </row>
    <row r="76" spans="1:9">
      <c r="A76" s="5">
        <v>74</v>
      </c>
      <c r="B76" s="40" t="s">
        <v>309</v>
      </c>
      <c r="C76" s="67" t="s">
        <v>327</v>
      </c>
      <c r="D76" s="67" t="s">
        <v>180</v>
      </c>
      <c r="E76" s="67" t="s">
        <v>55</v>
      </c>
      <c r="F76" s="67" t="s">
        <v>53</v>
      </c>
      <c r="G76" s="67">
        <v>13</v>
      </c>
      <c r="H76" s="65"/>
      <c r="I76" s="65"/>
    </row>
    <row r="77" spans="1:9">
      <c r="A77" s="5">
        <v>75</v>
      </c>
      <c r="B77" s="40" t="s">
        <v>309</v>
      </c>
      <c r="C77" s="67" t="s">
        <v>365</v>
      </c>
      <c r="D77" s="67" t="s">
        <v>180</v>
      </c>
      <c r="E77" s="67" t="s">
        <v>55</v>
      </c>
      <c r="F77" s="67" t="s">
        <v>53</v>
      </c>
      <c r="G77" s="67">
        <v>14</v>
      </c>
      <c r="H77" s="65"/>
      <c r="I77" s="65"/>
    </row>
    <row r="78" spans="1:9">
      <c r="A78" s="5">
        <v>76</v>
      </c>
      <c r="B78" s="40" t="s">
        <v>310</v>
      </c>
      <c r="C78" s="67" t="s">
        <v>291</v>
      </c>
      <c r="D78" s="67" t="s">
        <v>180</v>
      </c>
      <c r="E78" s="67" t="s">
        <v>70</v>
      </c>
      <c r="F78" s="67" t="s">
        <v>168</v>
      </c>
      <c r="G78" s="67">
        <v>4</v>
      </c>
      <c r="H78" s="65"/>
      <c r="I78" s="65"/>
    </row>
    <row r="79" spans="1:9">
      <c r="A79" s="5">
        <v>77</v>
      </c>
      <c r="B79" s="40" t="s">
        <v>309</v>
      </c>
      <c r="C79" s="67" t="s">
        <v>421</v>
      </c>
      <c r="D79" s="67" t="s">
        <v>181</v>
      </c>
      <c r="E79" s="67" t="s">
        <v>55</v>
      </c>
      <c r="F79" s="67" t="s">
        <v>53</v>
      </c>
      <c r="G79" s="67">
        <v>10</v>
      </c>
      <c r="H79" s="65"/>
      <c r="I79" s="65"/>
    </row>
    <row r="80" spans="1:9">
      <c r="A80" s="5">
        <v>78</v>
      </c>
      <c r="B80" s="40" t="s">
        <v>310</v>
      </c>
      <c r="C80" s="67" t="s">
        <v>422</v>
      </c>
      <c r="D80" s="67" t="s">
        <v>181</v>
      </c>
      <c r="E80" s="67" t="s">
        <v>70</v>
      </c>
      <c r="F80" s="67" t="s">
        <v>168</v>
      </c>
      <c r="G80" s="67">
        <v>5</v>
      </c>
      <c r="H80" s="65"/>
      <c r="I80" s="65"/>
    </row>
    <row r="81" spans="1:9">
      <c r="A81" s="5">
        <v>79</v>
      </c>
      <c r="B81" s="40" t="s">
        <v>311</v>
      </c>
      <c r="C81" s="67" t="s">
        <v>256</v>
      </c>
      <c r="D81" s="67" t="s">
        <v>181</v>
      </c>
      <c r="E81" s="67" t="s">
        <v>64</v>
      </c>
      <c r="F81" s="67" t="s">
        <v>168</v>
      </c>
      <c r="G81" s="67">
        <v>10</v>
      </c>
      <c r="H81" s="65"/>
      <c r="I81" s="65"/>
    </row>
    <row r="82" spans="1:9">
      <c r="A82" s="5">
        <v>80</v>
      </c>
      <c r="B82" s="40" t="s">
        <v>310</v>
      </c>
      <c r="C82" s="67" t="s">
        <v>328</v>
      </c>
      <c r="D82" s="67" t="s">
        <v>181</v>
      </c>
      <c r="E82" s="67" t="s">
        <v>70</v>
      </c>
      <c r="F82" s="67" t="s">
        <v>168</v>
      </c>
      <c r="G82" s="67">
        <v>5</v>
      </c>
      <c r="H82" s="65"/>
      <c r="I82" s="65"/>
    </row>
    <row r="83" spans="1:9">
      <c r="A83" s="5">
        <v>81</v>
      </c>
      <c r="B83" s="40" t="s">
        <v>310</v>
      </c>
      <c r="C83" s="67" t="s">
        <v>292</v>
      </c>
      <c r="D83" s="67" t="s">
        <v>181</v>
      </c>
      <c r="E83" s="67" t="s">
        <v>70</v>
      </c>
      <c r="F83" s="67" t="s">
        <v>168</v>
      </c>
      <c r="G83" s="67">
        <v>9</v>
      </c>
      <c r="H83" s="65"/>
      <c r="I83" s="65"/>
    </row>
    <row r="84" spans="1:9">
      <c r="A84" s="5">
        <v>82</v>
      </c>
      <c r="B84" s="40" t="s">
        <v>309</v>
      </c>
      <c r="C84" s="67" t="s">
        <v>224</v>
      </c>
      <c r="D84" s="67" t="s">
        <v>181</v>
      </c>
      <c r="E84" s="67" t="s">
        <v>55</v>
      </c>
      <c r="F84" s="67" t="s">
        <v>53</v>
      </c>
      <c r="G84" s="67">
        <v>13</v>
      </c>
      <c r="H84" s="65"/>
      <c r="I84" s="65"/>
    </row>
    <row r="85" spans="1:9">
      <c r="A85" s="5">
        <v>83</v>
      </c>
      <c r="B85" s="40" t="s">
        <v>309</v>
      </c>
      <c r="C85" s="67" t="s">
        <v>423</v>
      </c>
      <c r="D85" s="67" t="s">
        <v>181</v>
      </c>
      <c r="E85" s="67" t="s">
        <v>55</v>
      </c>
      <c r="F85" s="67" t="s">
        <v>53</v>
      </c>
      <c r="G85" s="67">
        <v>8</v>
      </c>
      <c r="H85" s="65"/>
      <c r="I85" s="65"/>
    </row>
    <row r="86" spans="1:9">
      <c r="A86" s="5">
        <v>84</v>
      </c>
      <c r="B86" s="40" t="s">
        <v>309</v>
      </c>
      <c r="C86" s="67" t="s">
        <v>225</v>
      </c>
      <c r="D86" s="67" t="s">
        <v>181</v>
      </c>
      <c r="E86" s="67" t="s">
        <v>55</v>
      </c>
      <c r="F86" s="67" t="s">
        <v>53</v>
      </c>
      <c r="G86" s="67">
        <v>10</v>
      </c>
      <c r="H86" s="65"/>
      <c r="I86" s="65"/>
    </row>
    <row r="87" spans="1:9">
      <c r="A87" s="5">
        <v>85</v>
      </c>
      <c r="B87" s="40" t="s">
        <v>309</v>
      </c>
      <c r="C87" s="67" t="s">
        <v>271</v>
      </c>
      <c r="D87" s="67" t="s">
        <v>181</v>
      </c>
      <c r="E87" s="67" t="s">
        <v>55</v>
      </c>
      <c r="F87" s="67" t="s">
        <v>53</v>
      </c>
      <c r="G87" s="67">
        <v>15</v>
      </c>
      <c r="H87" s="65"/>
      <c r="I87" s="65"/>
    </row>
    <row r="88" spans="1:9">
      <c r="A88" s="5">
        <v>86</v>
      </c>
      <c r="B88" s="40" t="s">
        <v>309</v>
      </c>
      <c r="C88" s="67" t="s">
        <v>272</v>
      </c>
      <c r="D88" s="67" t="s">
        <v>181</v>
      </c>
      <c r="E88" s="67" t="s">
        <v>55</v>
      </c>
      <c r="F88" s="67" t="s">
        <v>53</v>
      </c>
      <c r="G88" s="67">
        <v>12</v>
      </c>
      <c r="H88" s="65"/>
      <c r="I88" s="65"/>
    </row>
    <row r="89" spans="1:9" ht="30">
      <c r="A89" s="5">
        <v>87</v>
      </c>
      <c r="B89" s="40" t="s">
        <v>308</v>
      </c>
      <c r="C89" s="67" t="s">
        <v>366</v>
      </c>
      <c r="D89" s="67" t="s">
        <v>181</v>
      </c>
      <c r="E89" s="67" t="s">
        <v>52</v>
      </c>
      <c r="F89" s="67" t="s">
        <v>53</v>
      </c>
      <c r="G89" s="67">
        <v>6</v>
      </c>
      <c r="H89" s="65"/>
      <c r="I89" s="65"/>
    </row>
    <row r="90" spans="1:9">
      <c r="A90" s="5">
        <v>88</v>
      </c>
      <c r="B90" s="40" t="s">
        <v>309</v>
      </c>
      <c r="C90" s="67" t="s">
        <v>226</v>
      </c>
      <c r="D90" s="67" t="s">
        <v>181</v>
      </c>
      <c r="E90" s="67" t="s">
        <v>55</v>
      </c>
      <c r="F90" s="67" t="s">
        <v>53</v>
      </c>
      <c r="G90" s="67">
        <v>4</v>
      </c>
      <c r="H90" s="65"/>
      <c r="I90" s="65"/>
    </row>
    <row r="91" spans="1:9">
      <c r="A91" s="5">
        <v>89</v>
      </c>
      <c r="B91" s="40" t="s">
        <v>311</v>
      </c>
      <c r="C91" s="67" t="s">
        <v>424</v>
      </c>
      <c r="D91" s="67" t="s">
        <v>182</v>
      </c>
      <c r="E91" s="67" t="s">
        <v>64</v>
      </c>
      <c r="F91" s="67" t="s">
        <v>168</v>
      </c>
      <c r="G91" s="67">
        <v>7</v>
      </c>
      <c r="H91" s="65"/>
      <c r="I91" s="65"/>
    </row>
    <row r="92" spans="1:9" ht="30">
      <c r="A92" s="5">
        <v>90</v>
      </c>
      <c r="B92" s="40" t="s">
        <v>309</v>
      </c>
      <c r="C92" s="67" t="s">
        <v>273</v>
      </c>
      <c r="D92" s="67" t="s">
        <v>214</v>
      </c>
      <c r="E92" s="67" t="s">
        <v>55</v>
      </c>
      <c r="F92" s="67" t="s">
        <v>53</v>
      </c>
      <c r="G92" s="67">
        <v>7</v>
      </c>
      <c r="H92" s="65"/>
      <c r="I92" s="65"/>
    </row>
    <row r="93" spans="1:9" ht="30">
      <c r="A93" s="5">
        <v>91</v>
      </c>
      <c r="B93" s="40" t="s">
        <v>310</v>
      </c>
      <c r="C93" s="67" t="s">
        <v>293</v>
      </c>
      <c r="D93" s="67" t="s">
        <v>214</v>
      </c>
      <c r="E93" s="67" t="s">
        <v>70</v>
      </c>
      <c r="F93" s="67" t="s">
        <v>168</v>
      </c>
      <c r="G93" s="67">
        <v>15</v>
      </c>
      <c r="H93" s="65"/>
      <c r="I93" s="65"/>
    </row>
    <row r="94" spans="1:9" ht="30">
      <c r="A94" s="5">
        <v>92</v>
      </c>
      <c r="B94" s="40" t="s">
        <v>308</v>
      </c>
      <c r="C94" s="67" t="s">
        <v>425</v>
      </c>
      <c r="D94" s="67" t="s">
        <v>182</v>
      </c>
      <c r="E94" s="67" t="s">
        <v>52</v>
      </c>
      <c r="F94" s="67" t="s">
        <v>53</v>
      </c>
      <c r="G94" s="67">
        <v>15</v>
      </c>
      <c r="H94" s="65"/>
      <c r="I94" s="65"/>
    </row>
    <row r="95" spans="1:9">
      <c r="A95" s="5">
        <v>93</v>
      </c>
      <c r="B95" s="40" t="s">
        <v>311</v>
      </c>
      <c r="C95" s="67" t="s">
        <v>426</v>
      </c>
      <c r="D95" s="67" t="s">
        <v>182</v>
      </c>
      <c r="E95" s="67" t="s">
        <v>64</v>
      </c>
      <c r="F95" s="67" t="s">
        <v>168</v>
      </c>
      <c r="G95" s="67">
        <v>7</v>
      </c>
      <c r="H95" s="65"/>
      <c r="I95" s="65"/>
    </row>
    <row r="96" spans="1:9" ht="30">
      <c r="A96" s="5">
        <v>94</v>
      </c>
      <c r="B96" s="40" t="s">
        <v>308</v>
      </c>
      <c r="C96" s="67" t="s">
        <v>218</v>
      </c>
      <c r="D96" s="67" t="s">
        <v>182</v>
      </c>
      <c r="E96" s="67" t="s">
        <v>52</v>
      </c>
      <c r="F96" s="67" t="s">
        <v>53</v>
      </c>
      <c r="G96" s="67">
        <v>8</v>
      </c>
      <c r="H96" s="65"/>
      <c r="I96" s="65"/>
    </row>
    <row r="97" spans="1:9">
      <c r="A97" s="5">
        <v>95</v>
      </c>
      <c r="B97" s="40"/>
      <c r="C97" s="67" t="s">
        <v>247</v>
      </c>
      <c r="D97" s="67" t="s">
        <v>182</v>
      </c>
      <c r="E97" s="67" t="s">
        <v>56</v>
      </c>
      <c r="F97" s="67" t="s">
        <v>53</v>
      </c>
      <c r="G97" s="67">
        <v>5</v>
      </c>
      <c r="H97" s="65"/>
      <c r="I97" s="65"/>
    </row>
    <row r="98" spans="1:9">
      <c r="A98" s="5">
        <v>96</v>
      </c>
      <c r="B98" s="40" t="s">
        <v>309</v>
      </c>
      <c r="C98" s="67" t="s">
        <v>367</v>
      </c>
      <c r="D98" s="67" t="s">
        <v>182</v>
      </c>
      <c r="E98" s="67" t="s">
        <v>195</v>
      </c>
      <c r="F98" s="67" t="s">
        <v>53</v>
      </c>
      <c r="G98" s="67">
        <v>4</v>
      </c>
      <c r="H98" s="65"/>
      <c r="I98" s="65"/>
    </row>
    <row r="99" spans="1:9">
      <c r="A99" s="5">
        <v>97</v>
      </c>
      <c r="B99" s="40" t="s">
        <v>309</v>
      </c>
      <c r="C99" s="67" t="s">
        <v>274</v>
      </c>
      <c r="D99" s="67" t="s">
        <v>182</v>
      </c>
      <c r="E99" s="67" t="s">
        <v>195</v>
      </c>
      <c r="F99" s="67" t="s">
        <v>53</v>
      </c>
      <c r="G99" s="67">
        <v>3</v>
      </c>
      <c r="H99" s="65"/>
      <c r="I99" s="65"/>
    </row>
    <row r="100" spans="1:9" ht="30">
      <c r="A100" s="5">
        <v>98</v>
      </c>
      <c r="B100" s="40" t="s">
        <v>308</v>
      </c>
      <c r="C100" s="67" t="s">
        <v>212</v>
      </c>
      <c r="D100" s="67" t="s">
        <v>214</v>
      </c>
      <c r="E100" s="67" t="s">
        <v>52</v>
      </c>
      <c r="F100" s="67" t="s">
        <v>53</v>
      </c>
      <c r="G100" s="67">
        <v>12</v>
      </c>
      <c r="H100" s="65"/>
      <c r="I100" s="65"/>
    </row>
    <row r="101" spans="1:9" ht="30">
      <c r="A101" s="5">
        <v>99</v>
      </c>
      <c r="B101" s="40" t="s">
        <v>308</v>
      </c>
      <c r="C101" s="67" t="s">
        <v>275</v>
      </c>
      <c r="D101" s="67" t="s">
        <v>182</v>
      </c>
      <c r="E101" s="67" t="s">
        <v>52</v>
      </c>
      <c r="F101" s="67" t="s">
        <v>53</v>
      </c>
      <c r="G101" s="67">
        <v>5</v>
      </c>
      <c r="H101" s="65"/>
      <c r="I101" s="65"/>
    </row>
    <row r="102" spans="1:9">
      <c r="A102" s="5">
        <v>100</v>
      </c>
      <c r="B102" s="40" t="s">
        <v>309</v>
      </c>
      <c r="C102" s="67" t="s">
        <v>427</v>
      </c>
      <c r="D102" s="67" t="s">
        <v>182</v>
      </c>
      <c r="E102" s="67" t="s">
        <v>195</v>
      </c>
      <c r="F102" s="67" t="s">
        <v>53</v>
      </c>
      <c r="G102" s="67">
        <v>11</v>
      </c>
      <c r="H102" s="65"/>
      <c r="I102" s="65"/>
    </row>
    <row r="103" spans="1:9">
      <c r="A103" s="5">
        <v>101</v>
      </c>
      <c r="B103" s="40" t="s">
        <v>309</v>
      </c>
      <c r="C103" s="67" t="s">
        <v>428</v>
      </c>
      <c r="D103" s="67" t="s">
        <v>188</v>
      </c>
      <c r="E103" s="67" t="s">
        <v>57</v>
      </c>
      <c r="F103" s="67" t="s">
        <v>53</v>
      </c>
      <c r="G103" s="67">
        <v>10</v>
      </c>
      <c r="H103" s="65"/>
      <c r="I103" s="65"/>
    </row>
    <row r="104" spans="1:9">
      <c r="A104" s="5">
        <v>102</v>
      </c>
      <c r="B104" s="40" t="s">
        <v>311</v>
      </c>
      <c r="C104" s="67" t="s">
        <v>227</v>
      </c>
      <c r="D104" s="67" t="s">
        <v>188</v>
      </c>
      <c r="E104" s="67" t="s">
        <v>64</v>
      </c>
      <c r="F104" s="67" t="s">
        <v>168</v>
      </c>
      <c r="G104" s="67">
        <v>5</v>
      </c>
      <c r="H104" s="65"/>
      <c r="I104" s="65"/>
    </row>
    <row r="105" spans="1:9">
      <c r="A105" s="5">
        <v>103</v>
      </c>
      <c r="B105" s="40" t="s">
        <v>310</v>
      </c>
      <c r="C105" s="67" t="s">
        <v>294</v>
      </c>
      <c r="D105" s="67" t="s">
        <v>183</v>
      </c>
      <c r="E105" s="67" t="s">
        <v>70</v>
      </c>
      <c r="F105" s="67" t="s">
        <v>168</v>
      </c>
      <c r="G105" s="67">
        <v>11</v>
      </c>
      <c r="H105" s="65"/>
      <c r="I105" s="65"/>
    </row>
    <row r="106" spans="1:9">
      <c r="A106" s="5">
        <v>104</v>
      </c>
      <c r="B106" s="40" t="s">
        <v>310</v>
      </c>
      <c r="C106" s="67" t="s">
        <v>295</v>
      </c>
      <c r="D106" s="67" t="s">
        <v>183</v>
      </c>
      <c r="E106" s="67" t="s">
        <v>70</v>
      </c>
      <c r="F106" s="67" t="s">
        <v>168</v>
      </c>
      <c r="G106" s="67">
        <v>5</v>
      </c>
      <c r="H106" s="65"/>
      <c r="I106" s="65"/>
    </row>
    <row r="107" spans="1:9">
      <c r="A107" s="5">
        <v>105</v>
      </c>
      <c r="B107" s="40" t="s">
        <v>309</v>
      </c>
      <c r="C107" s="67" t="s">
        <v>429</v>
      </c>
      <c r="D107" s="67" t="s">
        <v>183</v>
      </c>
      <c r="E107" s="67" t="s">
        <v>195</v>
      </c>
      <c r="F107" s="67" t="s">
        <v>53</v>
      </c>
      <c r="G107" s="67">
        <v>10</v>
      </c>
      <c r="H107" s="65"/>
      <c r="I107" s="65"/>
    </row>
    <row r="108" spans="1:9">
      <c r="A108" s="5">
        <v>106</v>
      </c>
      <c r="B108" s="40" t="s">
        <v>310</v>
      </c>
      <c r="C108" s="67" t="s">
        <v>329</v>
      </c>
      <c r="D108" s="67" t="s">
        <v>183</v>
      </c>
      <c r="E108" s="67" t="s">
        <v>70</v>
      </c>
      <c r="F108" s="67" t="s">
        <v>168</v>
      </c>
      <c r="G108" s="67">
        <v>4</v>
      </c>
      <c r="H108" s="65"/>
      <c r="I108" s="65"/>
    </row>
    <row r="109" spans="1:9">
      <c r="A109" s="5">
        <v>107</v>
      </c>
      <c r="B109" s="40" t="s">
        <v>310</v>
      </c>
      <c r="C109" s="67" t="s">
        <v>330</v>
      </c>
      <c r="D109" s="67" t="s">
        <v>183</v>
      </c>
      <c r="E109" s="67" t="s">
        <v>70</v>
      </c>
      <c r="F109" s="67" t="s">
        <v>168</v>
      </c>
      <c r="G109" s="67">
        <v>12</v>
      </c>
      <c r="H109" s="65"/>
      <c r="I109" s="65"/>
    </row>
    <row r="110" spans="1:9">
      <c r="A110" s="5">
        <v>108</v>
      </c>
      <c r="B110" s="40" t="s">
        <v>309</v>
      </c>
      <c r="C110" s="67" t="s">
        <v>368</v>
      </c>
      <c r="D110" s="67" t="s">
        <v>183</v>
      </c>
      <c r="E110" s="67" t="s">
        <v>195</v>
      </c>
      <c r="F110" s="67" t="s">
        <v>53</v>
      </c>
      <c r="G110" s="67">
        <v>15</v>
      </c>
      <c r="H110" s="65"/>
      <c r="I110" s="65"/>
    </row>
    <row r="111" spans="1:9">
      <c r="A111" s="5">
        <v>109</v>
      </c>
      <c r="B111" s="40" t="s">
        <v>309</v>
      </c>
      <c r="C111" s="67" t="s">
        <v>430</v>
      </c>
      <c r="D111" s="67" t="s">
        <v>183</v>
      </c>
      <c r="E111" s="67" t="s">
        <v>195</v>
      </c>
      <c r="F111" s="67" t="s">
        <v>53</v>
      </c>
      <c r="G111" s="67">
        <v>15</v>
      </c>
      <c r="H111" s="65"/>
      <c r="I111" s="65"/>
    </row>
    <row r="112" spans="1:9">
      <c r="A112" s="5">
        <v>110</v>
      </c>
      <c r="B112" s="40" t="s">
        <v>311</v>
      </c>
      <c r="C112" s="67" t="s">
        <v>296</v>
      </c>
      <c r="D112" s="67" t="s">
        <v>183</v>
      </c>
      <c r="E112" s="67" t="s">
        <v>63</v>
      </c>
      <c r="F112" s="67" t="s">
        <v>61</v>
      </c>
      <c r="G112" s="67">
        <v>13</v>
      </c>
      <c r="H112" s="65"/>
      <c r="I112" s="65"/>
    </row>
    <row r="113" spans="1:9">
      <c r="A113" s="5">
        <v>111</v>
      </c>
      <c r="B113" s="40" t="s">
        <v>309</v>
      </c>
      <c r="C113" s="67" t="s">
        <v>369</v>
      </c>
      <c r="D113" s="67" t="s">
        <v>186</v>
      </c>
      <c r="E113" s="67" t="s">
        <v>195</v>
      </c>
      <c r="F113" s="67" t="s">
        <v>53</v>
      </c>
      <c r="G113" s="67">
        <v>15</v>
      </c>
      <c r="H113" s="65"/>
      <c r="I113" s="65"/>
    </row>
    <row r="114" spans="1:9">
      <c r="A114" s="5">
        <v>112</v>
      </c>
      <c r="B114" s="40" t="s">
        <v>309</v>
      </c>
      <c r="C114" s="67" t="s">
        <v>297</v>
      </c>
      <c r="D114" s="67" t="s">
        <v>186</v>
      </c>
      <c r="E114" s="67" t="s">
        <v>57</v>
      </c>
      <c r="F114" s="67" t="s">
        <v>53</v>
      </c>
      <c r="G114" s="67">
        <v>5</v>
      </c>
      <c r="H114" s="65"/>
      <c r="I114" s="65"/>
    </row>
    <row r="115" spans="1:9">
      <c r="A115" s="5">
        <v>113</v>
      </c>
      <c r="B115" s="40" t="s">
        <v>310</v>
      </c>
      <c r="C115" s="67" t="s">
        <v>298</v>
      </c>
      <c r="D115" s="67" t="s">
        <v>186</v>
      </c>
      <c r="E115" s="67" t="s">
        <v>70</v>
      </c>
      <c r="F115" s="67" t="s">
        <v>168</v>
      </c>
      <c r="G115" s="67">
        <v>4</v>
      </c>
      <c r="H115" s="65"/>
      <c r="I115" s="65"/>
    </row>
    <row r="116" spans="1:9">
      <c r="A116" s="5">
        <v>114</v>
      </c>
      <c r="B116" s="40" t="s">
        <v>309</v>
      </c>
      <c r="C116" s="67" t="s">
        <v>276</v>
      </c>
      <c r="D116" s="67" t="s">
        <v>186</v>
      </c>
      <c r="E116" s="67" t="s">
        <v>195</v>
      </c>
      <c r="F116" s="67" t="s">
        <v>53</v>
      </c>
      <c r="G116" s="67">
        <v>4</v>
      </c>
      <c r="H116" s="65"/>
      <c r="I116" s="65"/>
    </row>
    <row r="117" spans="1:9">
      <c r="A117" s="5">
        <v>115</v>
      </c>
      <c r="B117" s="40"/>
      <c r="C117" s="67" t="s">
        <v>257</v>
      </c>
      <c r="D117" s="67" t="s">
        <v>186</v>
      </c>
      <c r="E117" s="67" t="s">
        <v>229</v>
      </c>
      <c r="F117" s="67" t="s">
        <v>53</v>
      </c>
      <c r="G117" s="67">
        <v>9</v>
      </c>
      <c r="H117" s="65"/>
      <c r="I117" s="65"/>
    </row>
    <row r="118" spans="1:9">
      <c r="A118" s="5">
        <v>116</v>
      </c>
      <c r="B118" s="40" t="s">
        <v>311</v>
      </c>
      <c r="C118" s="67" t="s">
        <v>370</v>
      </c>
      <c r="D118" s="67" t="s">
        <v>186</v>
      </c>
      <c r="E118" s="67" t="s">
        <v>61</v>
      </c>
      <c r="F118" s="67" t="s">
        <v>61</v>
      </c>
      <c r="G118" s="67">
        <v>7</v>
      </c>
      <c r="H118" s="65"/>
      <c r="I118" s="65"/>
    </row>
    <row r="119" spans="1:9">
      <c r="A119" s="5">
        <v>117</v>
      </c>
      <c r="B119" s="40"/>
      <c r="C119" s="67" t="s">
        <v>248</v>
      </c>
      <c r="D119" s="67" t="s">
        <v>186</v>
      </c>
      <c r="E119" s="67" t="s">
        <v>229</v>
      </c>
      <c r="F119" s="67" t="s">
        <v>53</v>
      </c>
      <c r="G119" s="67">
        <v>6</v>
      </c>
      <c r="H119" s="65"/>
      <c r="I119" s="65"/>
    </row>
    <row r="120" spans="1:9">
      <c r="A120" s="5">
        <v>118</v>
      </c>
      <c r="B120" s="40" t="s">
        <v>309</v>
      </c>
      <c r="C120" s="67" t="s">
        <v>431</v>
      </c>
      <c r="D120" s="67" t="s">
        <v>186</v>
      </c>
      <c r="E120" s="67" t="s">
        <v>195</v>
      </c>
      <c r="F120" s="67" t="s">
        <v>53</v>
      </c>
      <c r="G120" s="67">
        <v>7</v>
      </c>
      <c r="H120" s="65"/>
      <c r="I120" s="65"/>
    </row>
    <row r="121" spans="1:9">
      <c r="A121" s="5">
        <v>119</v>
      </c>
      <c r="B121" s="40"/>
      <c r="C121" s="67" t="s">
        <v>371</v>
      </c>
      <c r="D121" s="67" t="s">
        <v>186</v>
      </c>
      <c r="E121" s="67" t="s">
        <v>229</v>
      </c>
      <c r="F121" s="67" t="s">
        <v>53</v>
      </c>
      <c r="G121" s="67">
        <v>12</v>
      </c>
      <c r="H121" s="65"/>
      <c r="I121" s="65"/>
    </row>
    <row r="122" spans="1:9">
      <c r="A122" s="5">
        <v>120</v>
      </c>
      <c r="B122" s="40"/>
      <c r="C122" s="67" t="s">
        <v>432</v>
      </c>
      <c r="D122" s="67" t="s">
        <v>186</v>
      </c>
      <c r="E122" s="67" t="s">
        <v>229</v>
      </c>
      <c r="F122" s="67" t="s">
        <v>53</v>
      </c>
      <c r="G122" s="67">
        <v>7</v>
      </c>
      <c r="H122" s="65"/>
      <c r="I122" s="65"/>
    </row>
    <row r="123" spans="1:9">
      <c r="A123" s="5">
        <v>121</v>
      </c>
      <c r="B123" s="40" t="s">
        <v>311</v>
      </c>
      <c r="C123" s="67" t="s">
        <v>433</v>
      </c>
      <c r="D123" s="67" t="s">
        <v>186</v>
      </c>
      <c r="E123" s="67" t="s">
        <v>60</v>
      </c>
      <c r="F123" s="67" t="s">
        <v>61</v>
      </c>
      <c r="G123" s="67">
        <v>13</v>
      </c>
      <c r="H123" s="65"/>
      <c r="I123" s="65"/>
    </row>
    <row r="124" spans="1:9">
      <c r="A124" s="5">
        <v>122</v>
      </c>
      <c r="B124" s="40"/>
      <c r="C124" s="67" t="s">
        <v>249</v>
      </c>
      <c r="D124" s="67" t="s">
        <v>186</v>
      </c>
      <c r="E124" s="67" t="s">
        <v>229</v>
      </c>
      <c r="F124" s="67" t="s">
        <v>53</v>
      </c>
      <c r="G124" s="67">
        <v>13</v>
      </c>
      <c r="H124" s="65"/>
      <c r="I124" s="65"/>
    </row>
    <row r="125" spans="1:9">
      <c r="A125" s="5">
        <v>123</v>
      </c>
      <c r="B125" s="40"/>
      <c r="C125" s="67" t="s">
        <v>331</v>
      </c>
      <c r="D125" s="67" t="s">
        <v>186</v>
      </c>
      <c r="E125" s="67" t="s">
        <v>229</v>
      </c>
      <c r="F125" s="67" t="s">
        <v>53</v>
      </c>
      <c r="G125" s="67">
        <v>12</v>
      </c>
      <c r="H125" s="65"/>
      <c r="I125" s="65"/>
    </row>
    <row r="126" spans="1:9">
      <c r="A126" s="5">
        <v>124</v>
      </c>
      <c r="B126" s="40"/>
      <c r="C126" s="67" t="s">
        <v>332</v>
      </c>
      <c r="D126" s="67" t="s">
        <v>186</v>
      </c>
      <c r="E126" s="67" t="s">
        <v>229</v>
      </c>
      <c r="F126" s="67" t="s">
        <v>53</v>
      </c>
      <c r="G126" s="67">
        <v>12</v>
      </c>
      <c r="H126" s="65"/>
      <c r="I126" s="65"/>
    </row>
    <row r="127" spans="1:9">
      <c r="A127" s="5">
        <v>125</v>
      </c>
      <c r="B127" s="40"/>
      <c r="C127" s="67" t="s">
        <v>258</v>
      </c>
      <c r="D127" s="67" t="s">
        <v>186</v>
      </c>
      <c r="E127" s="67" t="s">
        <v>229</v>
      </c>
      <c r="F127" s="67" t="s">
        <v>53</v>
      </c>
      <c r="G127" s="67">
        <v>11</v>
      </c>
      <c r="H127" s="65"/>
      <c r="I127" s="65"/>
    </row>
    <row r="128" spans="1:9">
      <c r="A128" s="5">
        <v>126</v>
      </c>
      <c r="B128" s="40"/>
      <c r="C128" s="67" t="s">
        <v>250</v>
      </c>
      <c r="D128" s="67" t="s">
        <v>186</v>
      </c>
      <c r="E128" s="67" t="s">
        <v>229</v>
      </c>
      <c r="F128" s="67" t="s">
        <v>53</v>
      </c>
      <c r="G128" s="67">
        <v>12</v>
      </c>
      <c r="H128" s="65"/>
      <c r="I128" s="65"/>
    </row>
    <row r="129" spans="1:9">
      <c r="A129" s="5">
        <v>127</v>
      </c>
      <c r="B129" s="40" t="s">
        <v>309</v>
      </c>
      <c r="C129" s="67" t="s">
        <v>277</v>
      </c>
      <c r="D129" s="67" t="s">
        <v>186</v>
      </c>
      <c r="E129" s="67" t="s">
        <v>58</v>
      </c>
      <c r="F129" s="67" t="s">
        <v>58</v>
      </c>
      <c r="G129" s="67">
        <v>4</v>
      </c>
      <c r="H129" s="65"/>
      <c r="I129" s="65"/>
    </row>
    <row r="130" spans="1:9">
      <c r="A130" s="5">
        <v>128</v>
      </c>
      <c r="B130" s="40"/>
      <c r="C130" s="67" t="s">
        <v>259</v>
      </c>
      <c r="D130" s="67" t="s">
        <v>186</v>
      </c>
      <c r="E130" s="67" t="s">
        <v>56</v>
      </c>
      <c r="F130" s="67" t="s">
        <v>53</v>
      </c>
      <c r="G130" s="67">
        <v>14</v>
      </c>
      <c r="H130" s="65"/>
      <c r="I130" s="65"/>
    </row>
    <row r="131" spans="1:9" ht="30">
      <c r="A131" s="5">
        <v>129</v>
      </c>
      <c r="B131" s="40" t="s">
        <v>311</v>
      </c>
      <c r="C131" s="67" t="s">
        <v>434</v>
      </c>
      <c r="D131" s="67" t="s">
        <v>186</v>
      </c>
      <c r="E131" s="67" t="s">
        <v>63</v>
      </c>
      <c r="F131" s="67" t="s">
        <v>61</v>
      </c>
      <c r="G131" s="67">
        <v>12</v>
      </c>
      <c r="H131" s="65"/>
      <c r="I131" s="65"/>
    </row>
    <row r="132" spans="1:9">
      <c r="A132" s="5">
        <v>130</v>
      </c>
      <c r="B132" s="40" t="s">
        <v>310</v>
      </c>
      <c r="C132" s="67" t="s">
        <v>194</v>
      </c>
      <c r="D132" s="67" t="s">
        <v>186</v>
      </c>
      <c r="E132" s="67" t="s">
        <v>169</v>
      </c>
      <c r="F132" s="67" t="s">
        <v>168</v>
      </c>
      <c r="G132" s="67">
        <v>13</v>
      </c>
      <c r="H132" s="65"/>
      <c r="I132" s="65"/>
    </row>
    <row r="133" spans="1:9">
      <c r="A133" s="5">
        <v>131</v>
      </c>
      <c r="B133" s="40" t="s">
        <v>310</v>
      </c>
      <c r="C133" s="67" t="s">
        <v>300</v>
      </c>
      <c r="D133" s="67" t="s">
        <v>305</v>
      </c>
      <c r="E133" s="67" t="s">
        <v>70</v>
      </c>
      <c r="F133" s="67" t="s">
        <v>168</v>
      </c>
      <c r="G133" s="67">
        <v>4</v>
      </c>
      <c r="H133" s="65"/>
      <c r="I133" s="65"/>
    </row>
    <row r="134" spans="1:9">
      <c r="A134" s="5">
        <v>132</v>
      </c>
      <c r="B134" s="40" t="s">
        <v>309</v>
      </c>
      <c r="C134" s="67" t="s">
        <v>228</v>
      </c>
      <c r="D134" s="67" t="s">
        <v>179</v>
      </c>
      <c r="E134" s="67" t="s">
        <v>55</v>
      </c>
      <c r="F134" s="67" t="s">
        <v>53</v>
      </c>
      <c r="G134" s="67">
        <v>15</v>
      </c>
      <c r="H134" s="65"/>
      <c r="I134" s="65"/>
    </row>
    <row r="135" spans="1:9">
      <c r="A135" s="5">
        <v>133</v>
      </c>
      <c r="B135" s="40" t="s">
        <v>310</v>
      </c>
      <c r="C135" s="67" t="s">
        <v>333</v>
      </c>
      <c r="D135" s="67" t="s">
        <v>184</v>
      </c>
      <c r="E135" s="67" t="s">
        <v>70</v>
      </c>
      <c r="F135" s="67" t="s">
        <v>168</v>
      </c>
      <c r="G135" s="67">
        <v>8</v>
      </c>
      <c r="H135" s="65"/>
      <c r="I135" s="65"/>
    </row>
    <row r="136" spans="1:9">
      <c r="A136" s="5">
        <v>134</v>
      </c>
      <c r="B136" s="40" t="s">
        <v>310</v>
      </c>
      <c r="C136" s="67" t="s">
        <v>435</v>
      </c>
      <c r="D136" s="67" t="s">
        <v>184</v>
      </c>
      <c r="E136" s="67" t="s">
        <v>70</v>
      </c>
      <c r="F136" s="67" t="s">
        <v>168</v>
      </c>
      <c r="G136" s="67">
        <v>5</v>
      </c>
      <c r="H136" s="65"/>
      <c r="I136" s="65"/>
    </row>
    <row r="137" spans="1:9">
      <c r="A137" s="5">
        <v>135</v>
      </c>
      <c r="B137" s="40" t="s">
        <v>310</v>
      </c>
      <c r="C137" s="67" t="s">
        <v>436</v>
      </c>
      <c r="D137" s="67" t="s">
        <v>184</v>
      </c>
      <c r="E137" s="67" t="s">
        <v>70</v>
      </c>
      <c r="F137" s="67" t="s">
        <v>168</v>
      </c>
      <c r="G137" s="67">
        <v>8</v>
      </c>
      <c r="H137" s="65"/>
      <c r="I137" s="65"/>
    </row>
    <row r="138" spans="1:9">
      <c r="A138" s="5">
        <v>136</v>
      </c>
      <c r="B138" s="40" t="s">
        <v>310</v>
      </c>
      <c r="C138" s="67" t="s">
        <v>301</v>
      </c>
      <c r="D138" s="67" t="s">
        <v>184</v>
      </c>
      <c r="E138" s="67" t="s">
        <v>70</v>
      </c>
      <c r="F138" s="67" t="s">
        <v>168</v>
      </c>
      <c r="G138" s="67">
        <v>12</v>
      </c>
      <c r="H138" s="65"/>
      <c r="I138" s="65"/>
    </row>
    <row r="139" spans="1:9">
      <c r="A139" s="5">
        <v>137</v>
      </c>
      <c r="B139" s="40" t="s">
        <v>310</v>
      </c>
      <c r="C139" s="67" t="s">
        <v>334</v>
      </c>
      <c r="D139" s="67" t="s">
        <v>184</v>
      </c>
      <c r="E139" s="67" t="s">
        <v>70</v>
      </c>
      <c r="F139" s="67" t="s">
        <v>168</v>
      </c>
      <c r="G139" s="67">
        <v>10</v>
      </c>
      <c r="H139" s="65"/>
      <c r="I139" s="65"/>
    </row>
    <row r="140" spans="1:9">
      <c r="A140" s="5">
        <v>138</v>
      </c>
      <c r="B140" s="40" t="s">
        <v>310</v>
      </c>
      <c r="C140" s="67" t="s">
        <v>335</v>
      </c>
      <c r="D140" s="67" t="s">
        <v>184</v>
      </c>
      <c r="E140" s="67" t="s">
        <v>70</v>
      </c>
      <c r="F140" s="67" t="s">
        <v>168</v>
      </c>
      <c r="G140" s="67">
        <v>13</v>
      </c>
      <c r="H140" s="65"/>
      <c r="I140" s="65"/>
    </row>
    <row r="141" spans="1:9">
      <c r="A141" s="5">
        <v>139</v>
      </c>
      <c r="B141" s="40" t="s">
        <v>310</v>
      </c>
      <c r="C141" s="51" t="s">
        <v>336</v>
      </c>
      <c r="D141" s="36" t="s">
        <v>184</v>
      </c>
      <c r="E141" s="36" t="s">
        <v>70</v>
      </c>
      <c r="F141" s="37" t="s">
        <v>168</v>
      </c>
      <c r="G141" s="42">
        <v>5</v>
      </c>
      <c r="H141" s="65"/>
      <c r="I141" s="65"/>
    </row>
    <row r="142" spans="1:9">
      <c r="A142" s="5">
        <v>140</v>
      </c>
      <c r="B142" s="40" t="s">
        <v>310</v>
      </c>
      <c r="C142" s="51" t="s">
        <v>337</v>
      </c>
      <c r="D142" s="36" t="s">
        <v>184</v>
      </c>
      <c r="E142" s="36" t="s">
        <v>70</v>
      </c>
      <c r="F142" s="37" t="s">
        <v>168</v>
      </c>
      <c r="G142" s="42">
        <v>2</v>
      </c>
      <c r="H142" s="65"/>
      <c r="I142" s="65"/>
    </row>
    <row r="143" spans="1:9">
      <c r="A143" s="5">
        <v>141</v>
      </c>
      <c r="B143" s="40" t="s">
        <v>310</v>
      </c>
      <c r="C143" s="51" t="s">
        <v>437</v>
      </c>
      <c r="D143" s="36" t="s">
        <v>184</v>
      </c>
      <c r="E143" s="36" t="s">
        <v>70</v>
      </c>
      <c r="F143" s="37" t="s">
        <v>168</v>
      </c>
      <c r="G143" s="42">
        <v>8</v>
      </c>
      <c r="H143" s="65"/>
      <c r="I143" s="65"/>
    </row>
    <row r="144" spans="1:9">
      <c r="A144" s="5">
        <v>142</v>
      </c>
      <c r="B144" s="40" t="s">
        <v>310</v>
      </c>
      <c r="C144" s="51" t="s">
        <v>338</v>
      </c>
      <c r="D144" s="36" t="s">
        <v>185</v>
      </c>
      <c r="E144" s="36" t="s">
        <v>70</v>
      </c>
      <c r="F144" s="37" t="s">
        <v>168</v>
      </c>
      <c r="G144" s="42">
        <v>8</v>
      </c>
      <c r="H144" s="65"/>
      <c r="I144" s="65"/>
    </row>
    <row r="145" spans="1:9">
      <c r="A145" s="5">
        <v>143</v>
      </c>
      <c r="B145" s="40" t="s">
        <v>310</v>
      </c>
      <c r="C145" s="51" t="s">
        <v>339</v>
      </c>
      <c r="D145" s="36" t="s">
        <v>184</v>
      </c>
      <c r="E145" s="36" t="s">
        <v>70</v>
      </c>
      <c r="F145" s="37" t="s">
        <v>168</v>
      </c>
      <c r="G145" s="42">
        <v>10</v>
      </c>
      <c r="H145" s="65"/>
      <c r="I145" s="65"/>
    </row>
    <row r="146" spans="1:9">
      <c r="A146" s="5">
        <v>144</v>
      </c>
      <c r="B146" s="40" t="s">
        <v>310</v>
      </c>
      <c r="C146" s="51" t="s">
        <v>372</v>
      </c>
      <c r="D146" s="36" t="s">
        <v>185</v>
      </c>
      <c r="E146" s="36" t="s">
        <v>70</v>
      </c>
      <c r="F146" s="37" t="s">
        <v>168</v>
      </c>
      <c r="G146" s="42">
        <v>3</v>
      </c>
      <c r="H146" s="65"/>
      <c r="I146" s="65"/>
    </row>
    <row r="147" spans="1:9">
      <c r="A147" s="5">
        <v>145</v>
      </c>
      <c r="B147" s="40" t="s">
        <v>311</v>
      </c>
      <c r="C147" s="51" t="s">
        <v>438</v>
      </c>
      <c r="D147" s="36" t="s">
        <v>185</v>
      </c>
      <c r="E147" s="36" t="s">
        <v>67</v>
      </c>
      <c r="F147" s="37" t="s">
        <v>168</v>
      </c>
      <c r="G147" s="42">
        <v>14</v>
      </c>
      <c r="H147" s="65"/>
      <c r="I147" s="65"/>
    </row>
    <row r="148" spans="1:9">
      <c r="A148" s="5">
        <v>146</v>
      </c>
      <c r="B148" s="40" t="s">
        <v>311</v>
      </c>
      <c r="C148" s="51" t="s">
        <v>373</v>
      </c>
      <c r="D148" s="36" t="s">
        <v>185</v>
      </c>
      <c r="E148" s="36" t="s">
        <v>67</v>
      </c>
      <c r="F148" s="37" t="s">
        <v>168</v>
      </c>
      <c r="G148" s="42">
        <v>2</v>
      </c>
      <c r="H148" s="65"/>
      <c r="I148" s="65"/>
    </row>
    <row r="149" spans="1:9">
      <c r="A149" s="5">
        <v>147</v>
      </c>
      <c r="B149" s="40" t="s">
        <v>311</v>
      </c>
      <c r="C149" s="51" t="s">
        <v>439</v>
      </c>
      <c r="D149" s="36" t="s">
        <v>184</v>
      </c>
      <c r="E149" s="36" t="s">
        <v>67</v>
      </c>
      <c r="F149" s="37" t="s">
        <v>168</v>
      </c>
      <c r="G149" s="42">
        <v>8</v>
      </c>
      <c r="H149" s="65"/>
      <c r="I149" s="65"/>
    </row>
    <row r="150" spans="1:9">
      <c r="A150" s="5">
        <v>148</v>
      </c>
      <c r="B150" s="40" t="s">
        <v>311</v>
      </c>
      <c r="C150" s="51" t="s">
        <v>302</v>
      </c>
      <c r="D150" s="36" t="s">
        <v>185</v>
      </c>
      <c r="E150" s="36" t="s">
        <v>67</v>
      </c>
      <c r="F150" s="37" t="s">
        <v>168</v>
      </c>
      <c r="G150" s="42">
        <v>11</v>
      </c>
      <c r="H150" s="65"/>
      <c r="I150" s="65"/>
    </row>
    <row r="151" spans="1:9">
      <c r="A151" s="5">
        <v>149</v>
      </c>
      <c r="B151" s="40" t="s">
        <v>310</v>
      </c>
      <c r="C151" s="51" t="s">
        <v>340</v>
      </c>
      <c r="D151" s="36" t="s">
        <v>184</v>
      </c>
      <c r="E151" s="36" t="s">
        <v>70</v>
      </c>
      <c r="F151" s="37" t="s">
        <v>168</v>
      </c>
      <c r="G151" s="42">
        <v>6</v>
      </c>
      <c r="H151" s="65"/>
      <c r="I151" s="65"/>
    </row>
    <row r="152" spans="1:9">
      <c r="A152" s="5">
        <v>150</v>
      </c>
      <c r="B152" s="40" t="s">
        <v>311</v>
      </c>
      <c r="C152" s="51" t="s">
        <v>374</v>
      </c>
      <c r="D152" s="36" t="s">
        <v>185</v>
      </c>
      <c r="E152" s="36" t="s">
        <v>67</v>
      </c>
      <c r="F152" s="37" t="s">
        <v>168</v>
      </c>
      <c r="G152" s="42">
        <v>8</v>
      </c>
      <c r="H152" s="65"/>
      <c r="I152" s="65"/>
    </row>
    <row r="153" spans="1:9">
      <c r="A153" s="5">
        <v>151</v>
      </c>
      <c r="B153" s="40" t="s">
        <v>311</v>
      </c>
      <c r="C153" s="51" t="s">
        <v>440</v>
      </c>
      <c r="D153" s="36" t="s">
        <v>185</v>
      </c>
      <c r="E153" s="36" t="s">
        <v>67</v>
      </c>
      <c r="F153" s="37" t="s">
        <v>168</v>
      </c>
      <c r="G153" s="42">
        <v>6</v>
      </c>
      <c r="H153" s="65"/>
      <c r="I153" s="65"/>
    </row>
    <row r="154" spans="1:9">
      <c r="A154" s="5">
        <v>152</v>
      </c>
      <c r="B154" s="40" t="s">
        <v>311</v>
      </c>
      <c r="C154" s="51" t="s">
        <v>341</v>
      </c>
      <c r="D154" s="36" t="s">
        <v>185</v>
      </c>
      <c r="E154" s="36" t="s">
        <v>67</v>
      </c>
      <c r="F154" s="37" t="s">
        <v>168</v>
      </c>
      <c r="G154" s="42">
        <v>3</v>
      </c>
      <c r="H154" s="65"/>
      <c r="I154" s="65"/>
    </row>
    <row r="155" spans="1:9">
      <c r="A155" s="5">
        <v>153</v>
      </c>
      <c r="B155" s="40" t="s">
        <v>311</v>
      </c>
      <c r="C155" s="51" t="s">
        <v>342</v>
      </c>
      <c r="D155" s="36" t="s">
        <v>184</v>
      </c>
      <c r="E155" s="36" t="s">
        <v>67</v>
      </c>
      <c r="F155" s="37" t="s">
        <v>168</v>
      </c>
      <c r="G155" s="42">
        <v>5</v>
      </c>
      <c r="H155" s="65"/>
      <c r="I155" s="65"/>
    </row>
    <row r="156" spans="1:9">
      <c r="A156" s="5">
        <v>154</v>
      </c>
      <c r="B156" s="40" t="s">
        <v>311</v>
      </c>
      <c r="C156" s="51" t="s">
        <v>343</v>
      </c>
      <c r="D156" s="36" t="s">
        <v>185</v>
      </c>
      <c r="E156" s="37" t="s">
        <v>67</v>
      </c>
      <c r="F156" s="37" t="s">
        <v>168</v>
      </c>
      <c r="G156" s="42">
        <v>6</v>
      </c>
      <c r="H156" s="65"/>
      <c r="I156" s="65"/>
    </row>
    <row r="157" spans="1:9">
      <c r="A157" s="5">
        <v>155</v>
      </c>
      <c r="B157" s="40" t="s">
        <v>311</v>
      </c>
      <c r="C157" s="51" t="s">
        <v>375</v>
      </c>
      <c r="D157" s="36" t="s">
        <v>185</v>
      </c>
      <c r="E157" s="37" t="s">
        <v>67</v>
      </c>
      <c r="F157" s="37" t="s">
        <v>168</v>
      </c>
      <c r="G157" s="42">
        <v>10</v>
      </c>
      <c r="H157" s="65"/>
      <c r="I157" s="65"/>
    </row>
    <row r="158" spans="1:9">
      <c r="A158" s="5">
        <v>156</v>
      </c>
      <c r="B158" s="40" t="s">
        <v>310</v>
      </c>
      <c r="C158" s="51" t="s">
        <v>441</v>
      </c>
      <c r="D158" s="36" t="s">
        <v>184</v>
      </c>
      <c r="E158" s="37" t="s">
        <v>169</v>
      </c>
      <c r="F158" s="37" t="s">
        <v>168</v>
      </c>
      <c r="G158" s="42">
        <v>14</v>
      </c>
      <c r="H158" s="65"/>
      <c r="I158" s="65"/>
    </row>
    <row r="159" spans="1:9">
      <c r="A159" s="5">
        <v>157</v>
      </c>
      <c r="B159" s="40" t="s">
        <v>310</v>
      </c>
      <c r="C159" s="51" t="s">
        <v>442</v>
      </c>
      <c r="D159" s="36" t="s">
        <v>185</v>
      </c>
      <c r="E159" s="37" t="s">
        <v>169</v>
      </c>
      <c r="F159" s="37" t="s">
        <v>168</v>
      </c>
      <c r="G159" s="42">
        <v>11</v>
      </c>
      <c r="H159" s="65"/>
      <c r="I159" s="65"/>
    </row>
    <row r="160" spans="1:9">
      <c r="A160" s="5">
        <v>158</v>
      </c>
      <c r="B160" s="40" t="s">
        <v>310</v>
      </c>
      <c r="C160" s="51" t="s">
        <v>344</v>
      </c>
      <c r="D160" s="36" t="s">
        <v>185</v>
      </c>
      <c r="E160" s="37" t="s">
        <v>169</v>
      </c>
      <c r="F160" s="37" t="s">
        <v>168</v>
      </c>
      <c r="G160" s="42">
        <v>10</v>
      </c>
      <c r="H160" s="65"/>
      <c r="I160" s="65"/>
    </row>
    <row r="161" spans="1:9">
      <c r="A161" s="5">
        <v>159</v>
      </c>
      <c r="B161" s="40" t="s">
        <v>310</v>
      </c>
      <c r="C161" s="51" t="s">
        <v>303</v>
      </c>
      <c r="D161" s="36" t="s">
        <v>185</v>
      </c>
      <c r="E161" s="37" t="s">
        <v>169</v>
      </c>
      <c r="F161" s="37" t="s">
        <v>168</v>
      </c>
      <c r="G161" s="42">
        <v>9</v>
      </c>
      <c r="H161" s="65"/>
      <c r="I161" s="65"/>
    </row>
    <row r="162" spans="1:9">
      <c r="A162" s="5">
        <v>160</v>
      </c>
      <c r="B162" s="40" t="s">
        <v>311</v>
      </c>
      <c r="C162" s="51" t="s">
        <v>304</v>
      </c>
      <c r="D162" s="36" t="s">
        <v>184</v>
      </c>
      <c r="E162" s="37" t="s">
        <v>63</v>
      </c>
      <c r="F162" s="37" t="s">
        <v>61</v>
      </c>
      <c r="G162" s="42">
        <v>10</v>
      </c>
      <c r="H162" s="65"/>
      <c r="I162" s="65"/>
    </row>
    <row r="163" spans="1:9">
      <c r="A163" s="5">
        <v>161</v>
      </c>
      <c r="B163" s="40" t="s">
        <v>311</v>
      </c>
      <c r="C163" s="51" t="s">
        <v>345</v>
      </c>
      <c r="D163" s="36" t="s">
        <v>184</v>
      </c>
      <c r="E163" s="37" t="s">
        <v>61</v>
      </c>
      <c r="F163" s="37" t="s">
        <v>61</v>
      </c>
      <c r="G163" s="42">
        <v>11</v>
      </c>
      <c r="H163" s="65"/>
      <c r="I163" s="65"/>
    </row>
    <row r="164" spans="1:9">
      <c r="A164" s="5">
        <v>162</v>
      </c>
      <c r="B164" s="40" t="s">
        <v>311</v>
      </c>
      <c r="C164" s="51" t="s">
        <v>376</v>
      </c>
      <c r="D164" s="36" t="s">
        <v>184</v>
      </c>
      <c r="E164" s="36" t="s">
        <v>61</v>
      </c>
      <c r="F164" s="37" t="s">
        <v>61</v>
      </c>
      <c r="G164" s="42">
        <v>14</v>
      </c>
      <c r="H164" s="65"/>
      <c r="I164" s="65"/>
    </row>
    <row r="165" spans="1:9">
      <c r="A165" s="5">
        <v>163</v>
      </c>
      <c r="B165" s="40" t="s">
        <v>311</v>
      </c>
      <c r="C165" s="51" t="s">
        <v>443</v>
      </c>
      <c r="D165" s="36" t="s">
        <v>185</v>
      </c>
      <c r="E165" s="37" t="s">
        <v>63</v>
      </c>
      <c r="F165" s="37" t="s">
        <v>61</v>
      </c>
      <c r="G165" s="42">
        <v>14</v>
      </c>
      <c r="H165" s="65"/>
      <c r="I165" s="65"/>
    </row>
    <row r="166" spans="1:9">
      <c r="A166" s="5">
        <v>164</v>
      </c>
      <c r="B166" s="5" t="s">
        <v>311</v>
      </c>
      <c r="C166" s="51" t="s">
        <v>278</v>
      </c>
      <c r="D166" s="36" t="s">
        <v>185</v>
      </c>
      <c r="E166" s="37" t="s">
        <v>63</v>
      </c>
      <c r="F166" s="37" t="s">
        <v>61</v>
      </c>
      <c r="G166" s="42">
        <v>11</v>
      </c>
      <c r="H166" s="65"/>
      <c r="I166" s="65"/>
    </row>
    <row r="167" spans="1:9">
      <c r="A167" s="5">
        <v>165</v>
      </c>
      <c r="B167" s="5" t="s">
        <v>311</v>
      </c>
      <c r="C167" s="53" t="s">
        <v>346</v>
      </c>
      <c r="D167" s="36" t="s">
        <v>185</v>
      </c>
      <c r="E167" s="37" t="s">
        <v>60</v>
      </c>
      <c r="F167" s="37" t="s">
        <v>61</v>
      </c>
      <c r="G167" s="42">
        <v>6</v>
      </c>
      <c r="H167" s="65"/>
      <c r="I167" s="65"/>
    </row>
    <row r="168" spans="1:9">
      <c r="A168" s="5">
        <v>166</v>
      </c>
      <c r="B168" s="5" t="s">
        <v>313</v>
      </c>
      <c r="C168" s="53" t="s">
        <v>444</v>
      </c>
      <c r="D168" s="36" t="s">
        <v>185</v>
      </c>
      <c r="E168" s="37" t="s">
        <v>72</v>
      </c>
      <c r="F168" s="37" t="s">
        <v>73</v>
      </c>
      <c r="G168" s="42">
        <v>10</v>
      </c>
      <c r="H168" s="65"/>
      <c r="I168" s="65"/>
    </row>
    <row r="169" spans="1:9">
      <c r="A169" s="5">
        <v>167</v>
      </c>
      <c r="B169" s="4" t="s">
        <v>347</v>
      </c>
      <c r="C169" s="53" t="s">
        <v>445</v>
      </c>
      <c r="D169" s="55" t="s">
        <v>175</v>
      </c>
      <c r="E169" s="54" t="s">
        <v>306</v>
      </c>
      <c r="F169" s="54" t="s">
        <v>306</v>
      </c>
      <c r="G169" s="56">
        <v>10</v>
      </c>
      <c r="H169" s="65"/>
      <c r="I169" s="65"/>
    </row>
    <row r="170" spans="1:9">
      <c r="A170" s="5">
        <v>168</v>
      </c>
      <c r="B170" s="4" t="s">
        <v>347</v>
      </c>
      <c r="C170" s="53" t="s">
        <v>377</v>
      </c>
      <c r="D170" s="38" t="s">
        <v>175</v>
      </c>
      <c r="E170" s="39" t="s">
        <v>378</v>
      </c>
      <c r="F170" s="39" t="s">
        <v>379</v>
      </c>
      <c r="G170" s="41">
        <v>10</v>
      </c>
      <c r="H170" s="65"/>
      <c r="I170" s="65"/>
    </row>
    <row r="171" spans="1:9">
      <c r="A171" s="5">
        <v>169</v>
      </c>
      <c r="B171" s="4" t="s">
        <v>347</v>
      </c>
      <c r="C171" s="53" t="s">
        <v>446</v>
      </c>
      <c r="D171" s="38" t="s">
        <v>175</v>
      </c>
      <c r="E171" s="39" t="s">
        <v>378</v>
      </c>
      <c r="F171" s="39" t="s">
        <v>379</v>
      </c>
      <c r="G171" s="41">
        <v>10</v>
      </c>
      <c r="H171" s="65"/>
      <c r="I171" s="65"/>
    </row>
    <row r="172" spans="1:9">
      <c r="A172" s="5">
        <v>170</v>
      </c>
      <c r="B172" s="4"/>
      <c r="C172" s="50" t="s">
        <v>447</v>
      </c>
      <c r="D172" s="38" t="s">
        <v>175</v>
      </c>
      <c r="E172" s="39" t="s">
        <v>448</v>
      </c>
      <c r="F172" s="39" t="s">
        <v>448</v>
      </c>
      <c r="G172" s="42">
        <v>15</v>
      </c>
      <c r="H172" s="65"/>
      <c r="I172" s="65"/>
    </row>
    <row r="173" spans="1:9">
      <c r="A173" s="5">
        <v>171</v>
      </c>
      <c r="B173" s="4" t="s">
        <v>348</v>
      </c>
      <c r="C173" s="50" t="s">
        <v>349</v>
      </c>
      <c r="D173" s="38" t="s">
        <v>175</v>
      </c>
      <c r="E173" s="39" t="s">
        <v>215</v>
      </c>
      <c r="F173" s="39" t="s">
        <v>215</v>
      </c>
      <c r="G173" s="41">
        <v>6</v>
      </c>
      <c r="H173" s="65"/>
      <c r="I173" s="65"/>
    </row>
    <row r="174" spans="1:9">
      <c r="A174" s="5">
        <v>172</v>
      </c>
      <c r="B174" s="4" t="s">
        <v>449</v>
      </c>
      <c r="C174" s="45" t="s">
        <v>450</v>
      </c>
      <c r="D174" s="38" t="s">
        <v>175</v>
      </c>
      <c r="E174" s="39" t="s">
        <v>451</v>
      </c>
      <c r="F174" s="39" t="s">
        <v>451</v>
      </c>
      <c r="G174" s="41">
        <v>10</v>
      </c>
      <c r="H174" s="65"/>
      <c r="I174" s="65"/>
    </row>
    <row r="175" spans="1:9">
      <c r="A175" s="5">
        <v>173</v>
      </c>
      <c r="B175" s="4" t="s">
        <v>449</v>
      </c>
      <c r="C175" s="45" t="s">
        <v>452</v>
      </c>
      <c r="D175" s="38" t="s">
        <v>175</v>
      </c>
      <c r="E175" s="39" t="s">
        <v>451</v>
      </c>
      <c r="F175" s="39" t="s">
        <v>451</v>
      </c>
      <c r="G175" s="41">
        <v>12</v>
      </c>
      <c r="H175" s="65"/>
      <c r="I175" s="65"/>
    </row>
    <row r="176" spans="1:9">
      <c r="A176" s="5">
        <v>174</v>
      </c>
      <c r="B176" s="4" t="s">
        <v>449</v>
      </c>
      <c r="C176" s="45" t="s">
        <v>453</v>
      </c>
      <c r="D176" s="38" t="s">
        <v>175</v>
      </c>
      <c r="E176" s="39" t="s">
        <v>451</v>
      </c>
      <c r="F176" s="39" t="s">
        <v>451</v>
      </c>
      <c r="G176" s="41">
        <v>14</v>
      </c>
      <c r="H176" s="65"/>
      <c r="I176" s="65"/>
    </row>
    <row r="177" spans="1:9">
      <c r="A177" s="5">
        <v>175</v>
      </c>
      <c r="B177" s="4" t="s">
        <v>449</v>
      </c>
      <c r="C177" s="45" t="s">
        <v>454</v>
      </c>
      <c r="D177" s="38" t="s">
        <v>175</v>
      </c>
      <c r="E177" s="39" t="s">
        <v>451</v>
      </c>
      <c r="F177" s="39" t="s">
        <v>451</v>
      </c>
      <c r="G177" s="42">
        <v>15</v>
      </c>
      <c r="H177" s="65"/>
      <c r="I177" s="65"/>
    </row>
    <row r="178" spans="1:9">
      <c r="A178" s="5">
        <v>176</v>
      </c>
      <c r="B178" s="4"/>
      <c r="C178" s="45" t="s">
        <v>455</v>
      </c>
      <c r="D178" s="38" t="s">
        <v>176</v>
      </c>
      <c r="E178" s="39" t="s">
        <v>448</v>
      </c>
      <c r="F178" s="39" t="s">
        <v>448</v>
      </c>
      <c r="G178" s="41">
        <v>15</v>
      </c>
      <c r="H178" s="65"/>
      <c r="I178" s="65"/>
    </row>
    <row r="179" spans="1:9">
      <c r="A179" s="5">
        <v>177</v>
      </c>
      <c r="B179" s="4" t="s">
        <v>347</v>
      </c>
      <c r="C179" s="45" t="s">
        <v>456</v>
      </c>
      <c r="D179" s="38" t="s">
        <v>176</v>
      </c>
      <c r="E179" s="39" t="s">
        <v>306</v>
      </c>
      <c r="F179" s="39" t="s">
        <v>306</v>
      </c>
      <c r="G179" s="41">
        <v>6</v>
      </c>
      <c r="H179" s="65"/>
      <c r="I179" s="65"/>
    </row>
    <row r="180" spans="1:9">
      <c r="A180" s="5">
        <v>178</v>
      </c>
      <c r="B180" s="4" t="s">
        <v>347</v>
      </c>
      <c r="C180" s="45" t="s">
        <v>457</v>
      </c>
      <c r="D180" s="38" t="s">
        <v>176</v>
      </c>
      <c r="E180" s="39" t="s">
        <v>306</v>
      </c>
      <c r="F180" s="39" t="s">
        <v>306</v>
      </c>
      <c r="G180" s="41">
        <v>10</v>
      </c>
      <c r="H180" s="65"/>
      <c r="I180" s="65"/>
    </row>
    <row r="181" spans="1:9">
      <c r="A181" s="5">
        <v>179</v>
      </c>
      <c r="B181" s="4" t="s">
        <v>449</v>
      </c>
      <c r="C181" s="45" t="s">
        <v>458</v>
      </c>
      <c r="D181" s="38" t="s">
        <v>176</v>
      </c>
      <c r="E181" s="39" t="s">
        <v>451</v>
      </c>
      <c r="F181" s="39" t="s">
        <v>451</v>
      </c>
      <c r="G181" s="41">
        <v>14</v>
      </c>
      <c r="H181" s="65"/>
      <c r="I181" s="65"/>
    </row>
    <row r="182" spans="1:9">
      <c r="A182" s="5">
        <v>180</v>
      </c>
      <c r="B182" s="4" t="s">
        <v>449</v>
      </c>
      <c r="C182" s="45" t="s">
        <v>459</v>
      </c>
      <c r="D182" s="38" t="s">
        <v>176</v>
      </c>
      <c r="E182" s="39" t="s">
        <v>451</v>
      </c>
      <c r="F182" s="39" t="s">
        <v>451</v>
      </c>
      <c r="G182" s="41">
        <v>10</v>
      </c>
      <c r="H182" s="65"/>
      <c r="I182" s="65"/>
    </row>
    <row r="183" spans="1:9">
      <c r="A183" s="5">
        <v>181</v>
      </c>
      <c r="B183" s="4" t="s">
        <v>449</v>
      </c>
      <c r="C183" s="45" t="s">
        <v>460</v>
      </c>
      <c r="D183" s="35" t="s">
        <v>176</v>
      </c>
      <c r="E183" s="36" t="s">
        <v>451</v>
      </c>
      <c r="F183" s="36" t="s">
        <v>451</v>
      </c>
      <c r="G183" s="42">
        <v>12</v>
      </c>
      <c r="H183" s="65"/>
      <c r="I183" s="65"/>
    </row>
    <row r="184" spans="1:9">
      <c r="A184" s="5">
        <v>182</v>
      </c>
      <c r="B184" s="4" t="s">
        <v>449</v>
      </c>
      <c r="C184" s="45" t="s">
        <v>461</v>
      </c>
      <c r="D184" s="35" t="s">
        <v>176</v>
      </c>
      <c r="E184" s="36" t="s">
        <v>451</v>
      </c>
      <c r="F184" s="36" t="s">
        <v>451</v>
      </c>
      <c r="G184" s="42">
        <v>10</v>
      </c>
      <c r="H184" s="65"/>
      <c r="I184" s="65"/>
    </row>
    <row r="185" spans="1:9">
      <c r="A185" s="5">
        <v>183</v>
      </c>
      <c r="B185" s="4" t="s">
        <v>449</v>
      </c>
      <c r="C185" s="45" t="s">
        <v>462</v>
      </c>
      <c r="D185" s="35" t="s">
        <v>176</v>
      </c>
      <c r="E185" s="36" t="s">
        <v>451</v>
      </c>
      <c r="F185" s="36" t="s">
        <v>451</v>
      </c>
      <c r="G185" s="42">
        <v>10</v>
      </c>
      <c r="H185" s="65"/>
      <c r="I185" s="65"/>
    </row>
    <row r="186" spans="1:9">
      <c r="A186" s="5">
        <v>184</v>
      </c>
      <c r="B186" s="4" t="s">
        <v>347</v>
      </c>
      <c r="C186" s="46" t="s">
        <v>463</v>
      </c>
      <c r="D186" s="35" t="s">
        <v>176</v>
      </c>
      <c r="E186" s="36" t="s">
        <v>378</v>
      </c>
      <c r="F186" s="36" t="s">
        <v>379</v>
      </c>
      <c r="G186" s="42">
        <v>4</v>
      </c>
      <c r="H186" s="65"/>
      <c r="I186" s="65"/>
    </row>
    <row r="187" spans="1:9">
      <c r="A187" s="5">
        <v>185</v>
      </c>
      <c r="B187" s="4" t="s">
        <v>449</v>
      </c>
      <c r="C187" s="46" t="s">
        <v>464</v>
      </c>
      <c r="D187" s="35" t="s">
        <v>177</v>
      </c>
      <c r="E187" s="36" t="s">
        <v>451</v>
      </c>
      <c r="F187" s="36" t="s">
        <v>451</v>
      </c>
      <c r="G187" s="42">
        <v>8</v>
      </c>
      <c r="H187" s="65"/>
      <c r="I187" s="65"/>
    </row>
    <row r="188" spans="1:9">
      <c r="A188" s="5">
        <v>186</v>
      </c>
      <c r="B188" s="4" t="s">
        <v>449</v>
      </c>
      <c r="C188" s="46" t="s">
        <v>465</v>
      </c>
      <c r="D188" s="35" t="s">
        <v>177</v>
      </c>
      <c r="E188" s="36" t="s">
        <v>451</v>
      </c>
      <c r="F188" s="36" t="s">
        <v>451</v>
      </c>
      <c r="G188" s="42">
        <v>8</v>
      </c>
      <c r="H188" s="65"/>
      <c r="I188" s="65"/>
    </row>
    <row r="189" spans="1:9">
      <c r="A189" s="5">
        <v>187</v>
      </c>
      <c r="B189" s="4" t="s">
        <v>449</v>
      </c>
      <c r="C189" s="46" t="s">
        <v>466</v>
      </c>
      <c r="D189" s="35" t="s">
        <v>177</v>
      </c>
      <c r="E189" s="36" t="s">
        <v>451</v>
      </c>
      <c r="F189" s="36" t="s">
        <v>451</v>
      </c>
      <c r="G189" s="42">
        <v>8</v>
      </c>
      <c r="H189" s="65"/>
      <c r="I189" s="65"/>
    </row>
    <row r="190" spans="1:9">
      <c r="A190" s="5">
        <v>188</v>
      </c>
      <c r="B190" s="4" t="s">
        <v>449</v>
      </c>
      <c r="C190" s="46" t="s">
        <v>467</v>
      </c>
      <c r="D190" s="35" t="s">
        <v>177</v>
      </c>
      <c r="E190" s="39" t="s">
        <v>451</v>
      </c>
      <c r="F190" s="39" t="s">
        <v>451</v>
      </c>
      <c r="G190" s="41">
        <v>10</v>
      </c>
      <c r="H190" s="65"/>
      <c r="I190" s="65"/>
    </row>
    <row r="191" spans="1:9">
      <c r="A191" s="5">
        <v>189</v>
      </c>
      <c r="B191" s="4" t="s">
        <v>449</v>
      </c>
      <c r="C191" s="46" t="s">
        <v>468</v>
      </c>
      <c r="D191" s="35" t="s">
        <v>177</v>
      </c>
      <c r="E191" s="36" t="s">
        <v>451</v>
      </c>
      <c r="F191" s="36" t="s">
        <v>451</v>
      </c>
      <c r="G191" s="42">
        <v>8</v>
      </c>
      <c r="H191" s="65"/>
      <c r="I191" s="65"/>
    </row>
    <row r="192" spans="1:9">
      <c r="A192" s="5">
        <v>190</v>
      </c>
      <c r="B192" s="4" t="s">
        <v>449</v>
      </c>
      <c r="C192" s="46" t="s">
        <v>469</v>
      </c>
      <c r="D192" s="35" t="s">
        <v>177</v>
      </c>
      <c r="E192" s="36" t="s">
        <v>451</v>
      </c>
      <c r="F192" s="36" t="s">
        <v>451</v>
      </c>
      <c r="G192" s="42">
        <v>10</v>
      </c>
      <c r="H192" s="65"/>
      <c r="I192" s="65"/>
    </row>
    <row r="193" spans="1:9">
      <c r="A193" s="5">
        <v>191</v>
      </c>
      <c r="B193" s="4" t="s">
        <v>348</v>
      </c>
      <c r="C193" s="46" t="s">
        <v>470</v>
      </c>
      <c r="D193" s="35" t="s">
        <v>177</v>
      </c>
      <c r="E193" s="36" t="s">
        <v>215</v>
      </c>
      <c r="F193" s="36" t="s">
        <v>215</v>
      </c>
      <c r="G193" s="42">
        <v>8</v>
      </c>
      <c r="H193" s="65"/>
      <c r="I193" s="65"/>
    </row>
    <row r="194" spans="1:9">
      <c r="A194" s="5">
        <v>192</v>
      </c>
      <c r="B194" s="4" t="s">
        <v>380</v>
      </c>
      <c r="C194" s="46" t="s">
        <v>381</v>
      </c>
      <c r="D194" s="35" t="s">
        <v>178</v>
      </c>
      <c r="E194" s="36" t="s">
        <v>382</v>
      </c>
      <c r="F194" s="36" t="s">
        <v>383</v>
      </c>
      <c r="G194" s="42">
        <v>12</v>
      </c>
      <c r="H194" s="65"/>
      <c r="I194" s="65"/>
    </row>
    <row r="195" spans="1:9">
      <c r="A195" s="5">
        <v>193</v>
      </c>
      <c r="B195" s="4" t="s">
        <v>380</v>
      </c>
      <c r="C195" s="44" t="s">
        <v>384</v>
      </c>
      <c r="D195" s="35" t="s">
        <v>178</v>
      </c>
      <c r="E195" s="36" t="s">
        <v>382</v>
      </c>
      <c r="F195" s="36" t="s">
        <v>383</v>
      </c>
      <c r="G195" s="42">
        <v>10</v>
      </c>
      <c r="H195" s="65"/>
      <c r="I195" s="65"/>
    </row>
    <row r="196" spans="1:9">
      <c r="A196" s="5">
        <v>194</v>
      </c>
      <c r="B196" s="4" t="s">
        <v>348</v>
      </c>
      <c r="C196" s="44" t="s">
        <v>350</v>
      </c>
      <c r="D196" s="35" t="s">
        <v>177</v>
      </c>
      <c r="E196" s="36" t="s">
        <v>219</v>
      </c>
      <c r="F196" s="36" t="s">
        <v>220</v>
      </c>
      <c r="G196" s="42">
        <v>13</v>
      </c>
      <c r="H196" s="65"/>
      <c r="I196" s="65"/>
    </row>
    <row r="197" spans="1:9">
      <c r="A197" s="5">
        <v>195</v>
      </c>
      <c r="B197" s="4"/>
      <c r="C197" s="44"/>
      <c r="D197" s="35"/>
      <c r="E197" s="36"/>
      <c r="F197" s="36"/>
      <c r="G197" s="42"/>
      <c r="H197" s="65"/>
      <c r="I197" s="65"/>
    </row>
    <row r="198" spans="1:9">
      <c r="A198" s="5">
        <v>196</v>
      </c>
      <c r="B198" s="4"/>
      <c r="C198" s="44"/>
      <c r="D198" s="35"/>
      <c r="E198" s="36"/>
      <c r="F198" s="36"/>
      <c r="G198" s="42"/>
      <c r="H198" s="65"/>
      <c r="I198" s="65"/>
    </row>
    <row r="199" spans="1:9">
      <c r="A199" s="5">
        <v>197</v>
      </c>
      <c r="B199" s="4"/>
      <c r="C199" s="44"/>
      <c r="D199" s="35"/>
      <c r="E199" s="36"/>
      <c r="F199" s="36"/>
      <c r="G199" s="42"/>
      <c r="H199" s="65"/>
      <c r="I199" s="65"/>
    </row>
    <row r="200" spans="1:9">
      <c r="A200" s="5">
        <v>198</v>
      </c>
      <c r="B200" s="4"/>
      <c r="C200" s="44"/>
      <c r="D200" s="35"/>
      <c r="E200" s="36"/>
      <c r="F200" s="36"/>
      <c r="G200" s="42"/>
      <c r="H200" s="65"/>
      <c r="I200" s="65"/>
    </row>
    <row r="201" spans="1:9">
      <c r="A201" s="5">
        <v>199</v>
      </c>
      <c r="B201" s="4"/>
      <c r="C201" s="44"/>
      <c r="D201" s="35"/>
      <c r="E201" s="36"/>
      <c r="F201" s="36"/>
      <c r="G201" s="42"/>
      <c r="H201" s="65"/>
      <c r="I201" s="65"/>
    </row>
    <row r="202" spans="1:9">
      <c r="A202" s="5">
        <v>200</v>
      </c>
      <c r="B202" s="4"/>
      <c r="C202" s="44"/>
      <c r="D202" s="35"/>
      <c r="E202" s="36"/>
      <c r="F202" s="36"/>
      <c r="G202" s="41"/>
      <c r="H202" s="65"/>
      <c r="I202" s="65"/>
    </row>
    <row r="203" spans="1:9">
      <c r="C203" s="44"/>
      <c r="D203" s="35"/>
      <c r="E203" s="36"/>
      <c r="F203" s="36"/>
      <c r="G203" s="41"/>
      <c r="H203" s="65"/>
      <c r="I203" s="65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Naksha</vt:lpstr>
      <vt:lpstr>Reservey</vt:lpstr>
      <vt:lpstr>FC_Performance Matrix-July-25</vt:lpstr>
      <vt:lpstr>Project-Overview</vt:lpstr>
      <vt:lpstr>Less than 16 Dags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Neogeo</dc:creator>
  <cp:lastModifiedBy>jahnu deka</cp:lastModifiedBy>
  <dcterms:created xsi:type="dcterms:W3CDTF">2025-07-03T12:38:01Z</dcterms:created>
  <dcterms:modified xsi:type="dcterms:W3CDTF">2025-08-28T10:39:11Z</dcterms:modified>
</cp:coreProperties>
</file>