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tjb_2024\Classes\FinPlanScripts\XLSX\"/>
    </mc:Choice>
  </mc:AlternateContent>
  <xr:revisionPtr revIDLastSave="0" documentId="13_ncr:1_{B28D70E9-8AC0-4E21-8687-5D6191B20D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4_Norma_profit_27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O30" i="1"/>
  <c r="O13" i="1"/>
  <c r="O11" i="1"/>
  <c r="O10" i="1"/>
  <c r="O9" i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32" authorId="0" shapeId="0" xr:uid="{45AAF2A3-2E23-4735-AAC4-B2A2A36D2A8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Средняя зарплата дизайнера</t>
        </r>
      </text>
    </comment>
  </commentList>
</comments>
</file>

<file path=xl/sharedStrings.xml><?xml version="1.0" encoding="utf-8"?>
<sst xmlns="http://schemas.openxmlformats.org/spreadsheetml/2006/main" count="45" uniqueCount="45">
  <si>
    <t>Показатель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</si>
  <si>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</si>
  <si>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</si>
  <si>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</si>
  <si>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</si>
  <si>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</si>
  <si>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</si>
  <si>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</si>
  <si>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Месяц 8</t>
  </si>
  <si>
    <t>Месяц 9</t>
  </si>
  <si>
    <t>Месяц 10</t>
  </si>
  <si>
    <t>Месяц 11</t>
  </si>
  <si>
    <t>Месяц 12</t>
  </si>
  <si>
    <t>Итого</t>
  </si>
  <si>
    <t>Константы</t>
  </si>
  <si>
    <t>Доход от проектов</t>
  </si>
  <si>
    <t>Оплата услуг бухгалтера</t>
  </si>
  <si>
    <t>Налог на ФОТ</t>
  </si>
  <si>
    <t>Хостинг сайта</t>
  </si>
  <si>
    <t>Заработная плата директору</t>
  </si>
  <si>
    <t>Банковская комиссия УБРИР</t>
  </si>
  <si>
    <t>ФОТ исполнители</t>
  </si>
  <si>
    <t>Расходы на рекламу</t>
  </si>
  <si>
    <t>ИТОГО ПРИБЫЛЬ</t>
  </si>
  <si>
    <t>Отложено в резерв</t>
  </si>
  <si>
    <t>Стоимость за м.кв. полного д.п.</t>
  </si>
  <si>
    <t>Кол-во новых проектов (шт)</t>
  </si>
  <si>
    <t>Площадь фор-проектов (мкв)</t>
  </si>
  <si>
    <t>Площадь дизайн-проектов (мкв)</t>
  </si>
  <si>
    <t>Площадь дизайн-проектов с комплектацией (мкв)</t>
  </si>
  <si>
    <t>Площадь дизайн-проектов с авторским надзором (мкв)</t>
  </si>
  <si>
    <t>Площадь проектов планировок (мкв)</t>
  </si>
  <si>
    <t>Потенциальный доход со стройки (10%)</t>
  </si>
  <si>
    <t>Конверсия в покупателя</t>
  </si>
  <si>
    <t>Чертёжнику за м.кв. полного проекта</t>
  </si>
  <si>
    <t>Дизайнеру (визуализатору) за м.кв. полного проекта</t>
  </si>
  <si>
    <t>Чертёжнику за м.кв Фор-Проекта</t>
  </si>
  <si>
    <t>Чертёжнику за м.кв Планировки</t>
  </si>
  <si>
    <t>Норма прибыли в месяц (рубли)</t>
  </si>
  <si>
    <t>Привлечено подписчиков</t>
  </si>
  <si>
    <t>Норма площади на одного дизайнера в месяц</t>
  </si>
  <si>
    <t>Кол-во дизайнеров</t>
  </si>
  <si>
    <t>Кол-во чертёжников</t>
  </si>
  <si>
    <t>Расход на арт-директора</t>
  </si>
  <si>
    <t>Кол-во арт-директоров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</si>
</sst>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3" fillId="0" borderId="1" xfId="0" applyNumberFormat="1" applyFont="1" applyBorder="1"/>
    <xf numFmtId="0" fontId="2" fillId="2" borderId="1" xfId="1" applyBorder="1"/>
    <xf numFmtId="0" fontId="0" fillId="0" borderId="2" xfId="0" applyFill="1" applyBorder="1"/>
    <xf numFmtId="0" fontId="4" fillId="0" borderId="2" xfId="0" applyFont="1" applyFill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T25" sqref="T25"/>
    </sheetView>
  </sheetViews>
  <sheetFormatPr defaultRowHeight="15" x14ac:dyDescent="0.25"/>
  <cols>
    <col min="2" max="2" width="52.85546875" bestFit="1" customWidth="1"/>
    <col min="15" max="15" width="16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 s="2" t="s">
        <v>15</v>
      </c>
      <c r="C2" s="2">
        <v>45766.890000000007</v>
      </c>
      <c r="D2" s="2">
        <v>323840.97499999998</v>
      </c>
      <c r="E2" s="2">
        <v>1048737.77</v>
      </c>
      <c r="F2" s="2">
        <v>1394919.4450000001</v>
      </c>
      <c r="G2" s="2">
        <v>1681792.105</v>
      </c>
      <c r="H2" s="2">
        <v>2690787.0899999989</v>
      </c>
      <c r="I2" s="2">
        <v>2736307.145</v>
      </c>
      <c r="J2" s="2">
        <v>1949661.355</v>
      </c>
      <c r="K2" s="2">
        <v>3600523.2</v>
      </c>
      <c r="L2" s="2">
        <v>3402990.2449999992</v>
      </c>
      <c r="M2" s="2">
        <v>3959676.7300000009</v>
      </c>
      <c r="N2" s="2">
        <v>3716559.0199999991</v>
      </c>
      <c r="O2" s="3">
        <f>_xlfn.SINGLE(SUM(C2:N2))</f>
        <v>26551561.969999999</v>
      </c>
      <c r="P2" s="2"/>
    </row>
    <row r="3" spans="1:16" x14ac:dyDescent="0.25">
      <c r="A3" s="1">
        <v>1</v>
      </c>
      <c r="B3" s="2" t="s">
        <v>16</v>
      </c>
      <c r="C3" s="2">
        <v>-5000</v>
      </c>
      <c r="D3" s="2">
        <v>-5000</v>
      </c>
      <c r="E3" s="2">
        <v>-5000</v>
      </c>
      <c r="F3" s="2">
        <v>-5000</v>
      </c>
      <c r="G3" s="2">
        <v>-5000</v>
      </c>
      <c r="H3" s="2">
        <v>-5000</v>
      </c>
      <c r="I3" s="2">
        <v>-5000</v>
      </c>
      <c r="J3" s="2">
        <v>-5000</v>
      </c>
      <c r="K3" s="2">
        <v>-5000</v>
      </c>
      <c r="L3" s="2">
        <v>-5000</v>
      </c>
      <c r="M3" s="2">
        <v>-5000</v>
      </c>
      <c r="N3" s="2">
        <v>-5000</v>
      </c>
      <c r="O3" s="3">
        <f>_xlfn.SINGLE(SUM(C3:N3))</f>
        <v>-60000</v>
      </c>
      <c r="P3" s="2"/>
    </row>
    <row r="4" spans="1:16" x14ac:dyDescent="0.25">
      <c r="A4" s="1">
        <v>2</v>
      </c>
      <c r="B4" s="2" t="s">
        <v>17</v>
      </c>
      <c r="C4" s="2">
        <v>-14280</v>
      </c>
      <c r="D4" s="2">
        <v>-14280</v>
      </c>
      <c r="E4" s="2">
        <v>-14280</v>
      </c>
      <c r="F4" s="2">
        <v>-14280</v>
      </c>
      <c r="G4" s="2">
        <v>-14280</v>
      </c>
      <c r="H4" s="2">
        <v>-14280</v>
      </c>
      <c r="I4" s="2">
        <v>-14280</v>
      </c>
      <c r="J4" s="2">
        <v>-14280</v>
      </c>
      <c r="K4" s="2">
        <v>-14280</v>
      </c>
      <c r="L4" s="2">
        <v>-14280</v>
      </c>
      <c r="M4" s="2">
        <v>-14280</v>
      </c>
      <c r="N4" s="2">
        <v>-14280</v>
      </c>
      <c r="O4" s="3">
        <f>_xlfn.SINGLE(SUM(C4:N4))</f>
        <v>-171360</v>
      </c>
      <c r="P4" s="2"/>
    </row>
    <row r="5" spans="1:16" x14ac:dyDescent="0.25">
      <c r="A5" s="1">
        <v>3</v>
      </c>
      <c r="B5" s="2" t="s">
        <v>18</v>
      </c>
      <c r="C5" s="2">
        <v>-2000</v>
      </c>
      <c r="D5" s="2">
        <v>-2000</v>
      </c>
      <c r="E5" s="2">
        <v>-2000</v>
      </c>
      <c r="F5" s="2">
        <v>-2000</v>
      </c>
      <c r="G5" s="2">
        <v>-2000</v>
      </c>
      <c r="H5" s="2">
        <v>-2000</v>
      </c>
      <c r="I5" s="2">
        <v>-2000</v>
      </c>
      <c r="J5" s="2">
        <v>-2000</v>
      </c>
      <c r="K5" s="2">
        <v>-2000</v>
      </c>
      <c r="L5" s="2">
        <v>-2000</v>
      </c>
      <c r="M5" s="2">
        <v>-2000</v>
      </c>
      <c r="N5" s="2">
        <v>-2000</v>
      </c>
      <c r="O5" s="3">
        <f>_xlfn.SINGLE(SUM(C5:N5))</f>
        <v>-24000</v>
      </c>
      <c r="P5" s="2"/>
    </row>
    <row r="6" spans="1:16" x14ac:dyDescent="0.25">
      <c r="A6" s="1">
        <v>4</v>
      </c>
      <c r="B6" s="2" t="s">
        <v>19</v>
      </c>
      <c r="C6" s="2">
        <v>-100000</v>
      </c>
      <c r="D6" s="2">
        <v>-100000</v>
      </c>
      <c r="E6" s="2">
        <v>-100000</v>
      </c>
      <c r="F6" s="2">
        <v>-100000</v>
      </c>
      <c r="G6" s="2">
        <v>-100000</v>
      </c>
      <c r="H6" s="2">
        <v>-100000</v>
      </c>
      <c r="I6" s="2">
        <v>-100000</v>
      </c>
      <c r="J6" s="2">
        <v>-100000</v>
      </c>
      <c r="K6" s="2">
        <v>-100000</v>
      </c>
      <c r="L6" s="2">
        <v>-100000</v>
      </c>
      <c r="M6" s="2">
        <v>-100000</v>
      </c>
      <c r="N6" s="2">
        <v>-100000</v>
      </c>
      <c r="O6" s="3">
        <f>_xlfn.SINGLE(SUM(C6:N6))</f>
        <v>-1200000</v>
      </c>
      <c r="P6" s="2"/>
    </row>
    <row r="7" spans="1:16" x14ac:dyDescent="0.25">
      <c r="A7" s="1">
        <v>5</v>
      </c>
      <c r="B7" s="2" t="s">
        <v>20</v>
      </c>
      <c r="C7" s="2">
        <v>-2090</v>
      </c>
      <c r="D7" s="2">
        <v>-2090</v>
      </c>
      <c r="E7" s="2">
        <v>-2090</v>
      </c>
      <c r="F7" s="2">
        <v>-2090</v>
      </c>
      <c r="G7" s="2">
        <v>-2090</v>
      </c>
      <c r="H7" s="2">
        <v>-2090</v>
      </c>
      <c r="I7" s="2">
        <v>-2090</v>
      </c>
      <c r="J7" s="2">
        <v>-2090</v>
      </c>
      <c r="K7" s="2">
        <v>-2090</v>
      </c>
      <c r="L7" s="2">
        <v>-2090</v>
      </c>
      <c r="M7" s="2">
        <v>-2090</v>
      </c>
      <c r="N7" s="2">
        <v>-2090</v>
      </c>
      <c r="O7" s="3">
        <f>_xlfn.SINGLE(SUM(C7:N7))</f>
        <v>-25080</v>
      </c>
      <c r="P7" s="2"/>
    </row>
    <row r="8" spans="1:16" x14ac:dyDescent="0.25">
      <c r="A8" s="1">
        <v>6</v>
      </c>
      <c r="B8" s="2" t="s">
        <v>21</v>
      </c>
      <c r="C8" s="2">
        <v>-317250</v>
      </c>
      <c r="D8" s="2">
        <v>-370500</v>
      </c>
      <c r="E8" s="2">
        <v>-614550</v>
      </c>
      <c r="F8" s="2">
        <v>-617850</v>
      </c>
      <c r="G8" s="2">
        <v>-800550</v>
      </c>
      <c r="H8" s="2">
        <v>-1278900</v>
      </c>
      <c r="I8" s="2">
        <v>-358250</v>
      </c>
      <c r="J8" s="2">
        <v>-975000</v>
      </c>
      <c r="K8" s="2">
        <v>-361500</v>
      </c>
      <c r="L8" s="2">
        <v>-1653300</v>
      </c>
      <c r="M8" s="2">
        <v>-461900</v>
      </c>
      <c r="N8" s="2">
        <v>-745050</v>
      </c>
      <c r="O8" s="3">
        <f>_xlfn.SINGLE(SUM(C8:N8))</f>
        <v>-8554600</v>
      </c>
      <c r="P8" s="2"/>
    </row>
    <row r="9" spans="1:16" x14ac:dyDescent="0.25">
      <c r="A9" s="1">
        <v>7</v>
      </c>
      <c r="B9" s="2" t="s">
        <v>22</v>
      </c>
      <c r="C9" s="2">
        <v>-25000</v>
      </c>
      <c r="D9" s="2">
        <v>-50000</v>
      </c>
      <c r="E9" s="2">
        <v>-50000</v>
      </c>
      <c r="F9" s="2">
        <v>-75000</v>
      </c>
      <c r="G9" s="2">
        <v>-75000</v>
      </c>
      <c r="H9" s="2">
        <v>-75000</v>
      </c>
      <c r="I9" s="2">
        <v>-75000</v>
      </c>
      <c r="J9" s="2">
        <v>-75000</v>
      </c>
      <c r="K9" s="2">
        <v>-75000</v>
      </c>
      <c r="L9" s="2">
        <v>-75000</v>
      </c>
      <c r="M9" s="2">
        <v>-75000</v>
      </c>
      <c r="N9" s="2">
        <v>-75000</v>
      </c>
      <c r="O9" s="3">
        <f>_xlfn.SINGLE(SUM(C9:N9))</f>
        <v>-800000</v>
      </c>
      <c r="P9" s="2"/>
    </row>
    <row r="10" spans="1:16" x14ac:dyDescent="0.25">
      <c r="A10" s="1">
        <v>8</v>
      </c>
      <c r="B10" s="2" t="s">
        <v>23</v>
      </c>
      <c r="C10" s="2">
        <v>-419853.11</v>
      </c>
      <c r="D10" s="2">
        <v>-220029.02499999999</v>
      </c>
      <c r="E10" s="2">
        <v>260817.77</v>
      </c>
      <c r="F10" s="2">
        <v>578699.44500000007</v>
      </c>
      <c r="G10" s="2">
        <v>682872.10499999998</v>
      </c>
      <c r="H10" s="2">
        <v>1213517.0899999989</v>
      </c>
      <c r="I10" s="2">
        <v>2179687.145</v>
      </c>
      <c r="J10" s="2">
        <v>776291.35499999998</v>
      </c>
      <c r="K10" s="2">
        <v>3040653.2</v>
      </c>
      <c r="L10" s="2">
        <v>1551320.2449999989</v>
      </c>
      <c r="M10" s="2">
        <v>3299406.7300000009</v>
      </c>
      <c r="N10" s="2">
        <v>2773139.0199999991</v>
      </c>
      <c r="O10" s="3">
        <f>_xlfn.SINGLE(SUM(C10:N10))</f>
        <v>15716521.969999997</v>
      </c>
      <c r="P10" s="2"/>
    </row>
    <row r="11" spans="1:16" x14ac:dyDescent="0.25">
      <c r="A11" s="1">
        <v>9</v>
      </c>
      <c r="B11" s="2" t="s">
        <v>24</v>
      </c>
      <c r="C11" s="2">
        <v>13729.8</v>
      </c>
      <c r="D11" s="2">
        <v>97152</v>
      </c>
      <c r="E11" s="2">
        <v>314621.09999999998</v>
      </c>
      <c r="F11" s="2">
        <v>418475.7</v>
      </c>
      <c r="G11" s="2">
        <v>504537.59999999998</v>
      </c>
      <c r="H11" s="2">
        <v>807236.1</v>
      </c>
      <c r="I11" s="2">
        <v>820892.1</v>
      </c>
      <c r="J11" s="2">
        <v>584898.29999999993</v>
      </c>
      <c r="K11" s="2">
        <v>1080156.8999999999</v>
      </c>
      <c r="L11" s="2">
        <v>1020897</v>
      </c>
      <c r="M11" s="2">
        <v>1187902.8</v>
      </c>
      <c r="N11" s="2">
        <v>1114967.7</v>
      </c>
      <c r="O11" s="3">
        <f>_xlfn.SINGLE(SUM(C11:N11))</f>
        <v>7965467.0999999996</v>
      </c>
      <c r="P11" s="2"/>
    </row>
    <row r="12" spans="1:16" x14ac:dyDescent="0.25">
      <c r="A12" s="1">
        <v>10</v>
      </c>
      <c r="B12" s="2" t="s">
        <v>25</v>
      </c>
      <c r="C12" s="2">
        <v>3505</v>
      </c>
      <c r="D12" s="2">
        <v>3505</v>
      </c>
      <c r="E12" s="2">
        <v>3505</v>
      </c>
      <c r="F12" s="2">
        <v>3505</v>
      </c>
      <c r="G12" s="2">
        <v>3505</v>
      </c>
      <c r="H12" s="2">
        <v>3505</v>
      </c>
      <c r="I12" s="2">
        <v>3505</v>
      </c>
      <c r="J12" s="2">
        <v>3505</v>
      </c>
      <c r="K12" s="2">
        <v>3505</v>
      </c>
      <c r="L12" s="2">
        <v>3505</v>
      </c>
      <c r="M12" s="2">
        <v>3505</v>
      </c>
      <c r="N12" s="2">
        <v>3505</v>
      </c>
      <c r="O12" s="2"/>
      <c r="P12" s="2"/>
    </row>
    <row r="13" spans="1:16" x14ac:dyDescent="0.25">
      <c r="A13" s="1">
        <v>11</v>
      </c>
      <c r="B13" s="2" t="s">
        <v>26</v>
      </c>
      <c r="C13" s="4">
        <v>2</v>
      </c>
      <c r="D13" s="4">
        <v>2</v>
      </c>
      <c r="E13" s="4">
        <v>4</v>
      </c>
      <c r="F13" s="4">
        <v>4</v>
      </c>
      <c r="G13" s="4">
        <v>5</v>
      </c>
      <c r="H13" s="4">
        <v>7</v>
      </c>
      <c r="I13" s="4">
        <v>4</v>
      </c>
      <c r="J13" s="4">
        <v>5</v>
      </c>
      <c r="K13" s="4">
        <v>4</v>
      </c>
      <c r="L13" s="4">
        <v>11</v>
      </c>
      <c r="M13" s="4">
        <v>7</v>
      </c>
      <c r="N13" s="4">
        <v>5</v>
      </c>
      <c r="O13" s="4">
        <f>_xlfn.SINGLE(SUM(C13:N13))</f>
        <v>60</v>
      </c>
      <c r="P13" s="2"/>
    </row>
    <row r="14" spans="1:16" x14ac:dyDescent="0.25">
      <c r="A14" s="1">
        <v>12</v>
      </c>
      <c r="B14" s="2" t="s">
        <v>27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1083</v>
      </c>
      <c r="P14" s="2"/>
    </row>
    <row r="15" spans="1:16" x14ac:dyDescent="0.25">
      <c r="A15" s="1">
        <v>13</v>
      </c>
      <c r="B15" s="2" t="s">
        <v>28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1842</v>
      </c>
      <c r="P15" s="2"/>
    </row>
    <row r="16" spans="1:16" x14ac:dyDescent="0.25">
      <c r="A16" s="1">
        <v>14</v>
      </c>
      <c r="B16" s="2" t="s">
        <v>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3880</v>
      </c>
      <c r="P16" s="2"/>
    </row>
    <row r="17" spans="1:18" x14ac:dyDescent="0.25">
      <c r="A17" s="1">
        <v>15</v>
      </c>
      <c r="B17" s="2" t="s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1387</v>
      </c>
      <c r="P17" s="2"/>
    </row>
    <row r="18" spans="1:18" x14ac:dyDescent="0.25">
      <c r="A18" s="1">
        <v>16</v>
      </c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1058</v>
      </c>
      <c r="P18" s="2"/>
    </row>
    <row r="19" spans="1:18" x14ac:dyDescent="0.25">
      <c r="A19" s="1">
        <v>17</v>
      </c>
      <c r="B19" s="2" t="s">
        <v>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>
        <v>14218000</v>
      </c>
      <c r="P19" s="2"/>
    </row>
    <row r="20" spans="1:18" x14ac:dyDescent="0.25">
      <c r="A20" s="1">
        <v>18</v>
      </c>
      <c r="B20" s="2" t="s">
        <v>33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0.02</v>
      </c>
    </row>
    <row r="21" spans="1:18" x14ac:dyDescent="0.25">
      <c r="A21" s="1">
        <v>19</v>
      </c>
      <c r="B21" s="2" t="s">
        <v>34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500</v>
      </c>
    </row>
    <row r="22" spans="1:18" x14ac:dyDescent="0.25">
      <c r="A22" s="1">
        <v>20</v>
      </c>
      <c r="B22" s="2" t="s">
        <v>35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1000</v>
      </c>
    </row>
    <row r="23" spans="1:18" x14ac:dyDescent="0.25">
      <c r="A23" s="1">
        <v>21</v>
      </c>
      <c r="B23" s="2" t="s">
        <v>36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200</v>
      </c>
    </row>
    <row r="24" spans="1:18" x14ac:dyDescent="0.25">
      <c r="A24" s="1">
        <v>22</v>
      </c>
      <c r="B24" s="2" t="s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150</v>
      </c>
    </row>
    <row r="25" spans="1:18" x14ac:dyDescent="0.25">
      <c r="A25" s="1">
        <v>23</v>
      </c>
      <c r="B25" s="2" t="s">
        <v>38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v>270000</v>
      </c>
    </row>
    <row r="26" spans="1:18" x14ac:dyDescent="0.25">
      <c r="A26" s="1">
        <v>24</v>
      </c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2750</v>
      </c>
      <c r="P26" s="2"/>
    </row>
    <row r="27" spans="1:18" x14ac:dyDescent="0.25">
      <c r="A27" s="1">
        <v>25</v>
      </c>
      <c r="B27" s="2" t="s">
        <v>40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v>40</v>
      </c>
    </row>
    <row r="28" spans="1:18" x14ac:dyDescent="0.25">
      <c r="A28" s="1">
        <v>26</v>
      </c>
      <c r="B28" s="2" t="s">
        <v>41</v>
      </c>
      <c r="C28" s="2">
        <v>0</v>
      </c>
      <c r="D28" s="2">
        <v>6.1750000000000007</v>
      </c>
      <c r="E28" s="2">
        <v>12.2</v>
      </c>
      <c r="F28" s="2">
        <v>11.625</v>
      </c>
      <c r="G28" s="2">
        <v>15.75</v>
      </c>
      <c r="H28" s="2">
        <v>24.824999999999999</v>
      </c>
      <c r="I28" s="2">
        <v>11.025</v>
      </c>
      <c r="J28" s="2">
        <v>16.25</v>
      </c>
      <c r="K28" s="2">
        <v>8.5</v>
      </c>
      <c r="L28" s="2">
        <v>31</v>
      </c>
      <c r="M28" s="2">
        <v>21.074999999999999</v>
      </c>
      <c r="N28" s="2">
        <v>14.375</v>
      </c>
      <c r="O28" s="2"/>
      <c r="P28" s="2"/>
      <c r="R28">
        <f>AVERAGE(D28:N28)</f>
        <v>15.709090909090911</v>
      </c>
    </row>
    <row r="29" spans="1:18" x14ac:dyDescent="0.25">
      <c r="A29" s="1">
        <v>27</v>
      </c>
      <c r="B29" s="2" t="s">
        <v>42</v>
      </c>
      <c r="C29" s="2">
        <v>0</v>
      </c>
      <c r="D29" s="2">
        <v>1.2350000000000001</v>
      </c>
      <c r="E29" s="2">
        <v>2.44</v>
      </c>
      <c r="F29" s="2">
        <v>2.3250000000000002</v>
      </c>
      <c r="G29" s="2">
        <v>3.15</v>
      </c>
      <c r="H29" s="2">
        <v>4.9649999999999999</v>
      </c>
      <c r="I29" s="2">
        <v>2.2050000000000001</v>
      </c>
      <c r="J29" s="2">
        <v>3.25</v>
      </c>
      <c r="K29" s="2">
        <v>1.7</v>
      </c>
      <c r="L29" s="2">
        <v>6.2</v>
      </c>
      <c r="M29" s="2">
        <v>4.2149999999999999</v>
      </c>
      <c r="N29" s="2">
        <v>2.875</v>
      </c>
      <c r="O29" s="2"/>
      <c r="P29" s="2"/>
    </row>
    <row r="30" spans="1:18" x14ac:dyDescent="0.25">
      <c r="A30" s="1">
        <v>28</v>
      </c>
      <c r="B30" s="2" t="s">
        <v>43</v>
      </c>
      <c r="C30" s="2">
        <v>0</v>
      </c>
      <c r="D30" s="2">
        <v>0</v>
      </c>
      <c r="E30" s="2">
        <v>-80000</v>
      </c>
      <c r="F30" s="2">
        <v>-80000</v>
      </c>
      <c r="G30" s="2">
        <v>-120000</v>
      </c>
      <c r="H30" s="2">
        <v>-200000</v>
      </c>
      <c r="I30" s="2">
        <v>-80000</v>
      </c>
      <c r="J30" s="2">
        <v>-120000</v>
      </c>
      <c r="K30" s="2">
        <v>0</v>
      </c>
      <c r="L30" s="2">
        <v>-240000</v>
      </c>
      <c r="M30" s="2">
        <v>-160000</v>
      </c>
      <c r="N30" s="2">
        <v>-120000</v>
      </c>
      <c r="O30" s="3">
        <f>SUM(C30:N30)</f>
        <v>-1200000</v>
      </c>
      <c r="P30" s="2"/>
    </row>
    <row r="31" spans="1:18" x14ac:dyDescent="0.25">
      <c r="B31" s="6" t="s">
        <v>44</v>
      </c>
      <c r="E31" s="5">
        <v>2</v>
      </c>
      <c r="F31" s="5">
        <v>2</v>
      </c>
      <c r="G31" s="5">
        <v>3</v>
      </c>
      <c r="H31" s="5">
        <v>5</v>
      </c>
      <c r="I31" s="5">
        <v>2</v>
      </c>
      <c r="J31" s="5">
        <v>3</v>
      </c>
      <c r="L31" s="5">
        <v>6</v>
      </c>
      <c r="M31" s="5">
        <v>4</v>
      </c>
      <c r="N31" s="5">
        <v>3</v>
      </c>
    </row>
    <row r="32" spans="1:18" x14ac:dyDescent="0.25">
      <c r="R32">
        <v>47552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2024_Norma_profit_270000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2024-02-01T16:15:36Z</dcterms:created>
  <dcterms:modified xsi:type="dcterms:W3CDTF">2024-02-01T16:52:56Z</dcterms:modified>
</cp:coreProperties>
</file>