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iannancao\Documents\GitHub\exceltest\"/>
    </mc:Choice>
  </mc:AlternateContent>
  <bookViews>
    <workbookView xWindow="1356" yWindow="444" windowWidth="26580" windowHeight="17556" tabRatio="528"/>
  </bookViews>
  <sheets>
    <sheet name="Archive Service Test Case" sheetId="24" r:id="rId1"/>
    <sheet name="测试报告" sheetId="19" r:id="rId2"/>
    <sheet name="Web Test Case" sheetId="21" r:id="rId3"/>
    <sheet name="全局参数化配置" sheetId="16" r:id="rId4"/>
    <sheet name="Index" sheetId="23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9" l="1"/>
  <c r="C4" i="19" l="1"/>
  <c r="B4" i="19"/>
  <c r="N5" i="21" l="1"/>
  <c r="N9" i="21" l="1"/>
  <c r="N8" i="21"/>
  <c r="N7" i="21"/>
  <c r="N6" i="21"/>
  <c r="N4" i="21"/>
  <c r="N3" i="21"/>
  <c r="N2" i="21"/>
  <c r="E5" i="19" l="1"/>
  <c r="C5" i="19"/>
  <c r="G4" i="19" l="1"/>
  <c r="G5" i="19"/>
  <c r="B5" i="19"/>
  <c r="F5" i="19" s="1"/>
  <c r="D4" i="19" l="1"/>
  <c r="A2" i="21"/>
  <c r="F4" i="19" s="1"/>
  <c r="D5" i="19" l="1"/>
</calcChain>
</file>

<file path=xl/sharedStrings.xml><?xml version="1.0" encoding="utf-8"?>
<sst xmlns="http://schemas.openxmlformats.org/spreadsheetml/2006/main" count="209" uniqueCount="147">
  <si>
    <t>Method</t>
  </si>
  <si>
    <t>API</t>
  </si>
  <si>
    <t>测试报告总概况</t>
    <phoneticPr fontId="1" type="noConversion"/>
  </si>
  <si>
    <t>测试概况</t>
    <phoneticPr fontId="1" type="noConversion"/>
  </si>
  <si>
    <t>接口用例总数</t>
    <phoneticPr fontId="1" type="noConversion"/>
  </si>
  <si>
    <t>通过总数</t>
    <phoneticPr fontId="1" type="noConversion"/>
  </si>
  <si>
    <t>失败总数</t>
    <phoneticPr fontId="1" type="noConversion"/>
  </si>
  <si>
    <t>接口返回消耗总时间</t>
    <phoneticPr fontId="1" type="noConversion"/>
  </si>
  <si>
    <t>备注</t>
    <phoneticPr fontId="1" type="noConversion"/>
  </si>
  <si>
    <t>接口返回时间</t>
    <phoneticPr fontId="1" type="noConversion"/>
  </si>
  <si>
    <t>{"Content-type": "application/json; charset=utf-8"}</t>
    <phoneticPr fontId="1" type="noConversion"/>
  </si>
  <si>
    <t>用例已执行总数</t>
    <phoneticPr fontId="1" type="noConversion"/>
  </si>
  <si>
    <t>备注</t>
  </si>
  <si>
    <t>curl调试使用</t>
    <phoneticPr fontId="1" type="noConversion"/>
  </si>
  <si>
    <t>GET</t>
    <phoneticPr fontId="1" type="noConversion"/>
  </si>
  <si>
    <t>date</t>
    <phoneticPr fontId="1" type="noConversion"/>
  </si>
  <si>
    <t>http://gateway.cas.ivy</t>
    <phoneticPr fontId="1" type="noConversion"/>
  </si>
  <si>
    <t>1.1.1</t>
  </si>
  <si>
    <t>获取服务端时间</t>
    <phoneticPr fontId="1" type="noConversion"/>
  </si>
  <si>
    <t>/api/user-service/applications/base.json</t>
    <phoneticPr fontId="1" type="noConversion"/>
  </si>
  <si>
    <t>获取基础数据</t>
    <phoneticPr fontId="1" type="noConversion"/>
  </si>
  <si>
    <t>1.1.2获取基础数据接口</t>
    <phoneticPr fontId="1" type="noConversion"/>
  </si>
  <si>
    <t>获取JS基础信息，例如显示格式，地图参数，配置等</t>
    <phoneticPr fontId="1" type="noConversion"/>
  </si>
  <si>
    <t>GET</t>
    <phoneticPr fontId="1" type="noConversion"/>
  </si>
  <si>
    <t>AMI_WEB</t>
    <phoneticPr fontId="1" type="noConversion"/>
  </si>
  <si>
    <t>1.1.3</t>
  </si>
  <si>
    <t>1.1.3获取Web版本接口</t>
    <phoneticPr fontId="1" type="noConversion"/>
  </si>
  <si>
    <t>获取Web版本号，版本号如果更新，会冲刷浏览器缓存</t>
    <phoneticPr fontId="1" type="noConversion"/>
  </si>
  <si>
    <t>/api/user-service/applications/version.json</t>
    <phoneticPr fontId="1" type="noConversion"/>
  </si>
  <si>
    <t>获取数据字典</t>
    <phoneticPr fontId="1" type="noConversion"/>
  </si>
  <si>
    <t>1.1.4获取数据字典接口</t>
    <phoneticPr fontId="1" type="noConversion"/>
  </si>
  <si>
    <t>/api/system-service/dictionaries/all.json</t>
    <phoneticPr fontId="1" type="noConversion"/>
  </si>
  <si>
    <t>READING_DATA_TYPE</t>
    <phoneticPr fontId="1" type="noConversion"/>
  </si>
  <si>
    <t>使用正确账户获取Token</t>
    <phoneticPr fontId="1" type="noConversion"/>
  </si>
  <si>
    <t>正确获取Token</t>
    <phoneticPr fontId="1" type="noConversion"/>
  </si>
  <si>
    <t>POST</t>
    <phoneticPr fontId="1" type="noConversion"/>
  </si>
  <si>
    <t>/api/gateway-service/tokens.json</t>
    <phoneticPr fontId="1" type="noConversion"/>
  </si>
  <si>
    <t>access_token,refresh_token</t>
    <phoneticPr fontId="1" type="noConversion"/>
  </si>
  <si>
    <t>1.2.3获取用户功能权限接口</t>
    <phoneticPr fontId="1" type="noConversion"/>
  </si>
  <si>
    <t>1.2.4获取应用模块列表接口</t>
    <phoneticPr fontId="1" type="noConversion"/>
  </si>
  <si>
    <t>不需要Token认证</t>
    <phoneticPr fontId="1" type="noConversion"/>
  </si>
  <si>
    <t>需要正确Token认证获取当前用户功能权限</t>
    <phoneticPr fontId="1" type="noConversion"/>
  </si>
  <si>
    <t>获取用户权限</t>
    <phoneticPr fontId="1" type="noConversion"/>
  </si>
  <si>
    <t>获取用户权限</t>
    <phoneticPr fontId="1" type="noConversion"/>
  </si>
  <si>
    <t>获取功能列表</t>
    <phoneticPr fontId="1" type="noConversion"/>
  </si>
  <si>
    <t>GET</t>
    <phoneticPr fontId="1" type="noConversion"/>
  </si>
  <si>
    <t>/api/gateway-service/tokens/users/current/applicationId.json</t>
    <phoneticPr fontId="1" type="noConversion"/>
  </si>
  <si>
    <t>/api/gateway-service/tokens/users/current.json</t>
    <phoneticPr fontId="1" type="noConversion"/>
  </si>
  <si>
    <t>/api/user-service/applications/module.json</t>
    <phoneticPr fontId="1" type="noConversion"/>
  </si>
  <si>
    <t>access_token</t>
    <phoneticPr fontId="1" type="noConversion"/>
  </si>
  <si>
    <t>AMI_WEB</t>
    <phoneticPr fontId="1" type="noConversion"/>
  </si>
  <si>
    <t>AMI_HOME</t>
    <phoneticPr fontId="1" type="noConversion"/>
  </si>
  <si>
    <t>METER</t>
    <phoneticPr fontId="1" type="noConversion"/>
  </si>
  <si>
    <t>{"Content-type": "application/json; charset=utf-8","Access-Token":"{{access_token}}"}</t>
    <phoneticPr fontId="1" type="noConversion"/>
  </si>
  <si>
    <t>{"Content-type": "application/json; charset=utf-8","Access-Token":"{{access_token}}"}</t>
    <phoneticPr fontId="1" type="noConversion"/>
  </si>
  <si>
    <t>Case ID</t>
    <phoneticPr fontId="1" type="noConversion"/>
  </si>
  <si>
    <t>Case Model</t>
    <phoneticPr fontId="1" type="noConversion"/>
  </si>
  <si>
    <t>Case Name</t>
    <phoneticPr fontId="1" type="noConversion"/>
  </si>
  <si>
    <t>Interface Name</t>
    <phoneticPr fontId="1" type="noConversion"/>
  </si>
  <si>
    <t>Interface Desc</t>
    <phoneticPr fontId="1" type="noConversion"/>
  </si>
  <si>
    <t>Case Desc</t>
    <phoneticPr fontId="1" type="noConversion"/>
  </si>
  <si>
    <t>Case Data</t>
    <phoneticPr fontId="1" type="noConversion"/>
  </si>
  <si>
    <t>Case Status</t>
    <phoneticPr fontId="1" type="noConversion"/>
  </si>
  <si>
    <t>1.1.1获取时间接口</t>
    <phoneticPr fontId="1" type="noConversion"/>
  </si>
  <si>
    <t>1.1.2</t>
  </si>
  <si>
    <t>1.1.4</t>
  </si>
  <si>
    <t>1.2.1</t>
    <phoneticPr fontId="1" type="noConversion"/>
  </si>
  <si>
    <t>1.2.2</t>
  </si>
  <si>
    <t>1.2.3</t>
  </si>
  <si>
    <t>1.2.4</t>
  </si>
  <si>
    <t>Login</t>
    <phoneticPr fontId="1" type="noConversion"/>
  </si>
  <si>
    <t>Type</t>
    <phoneticPr fontId="1" type="noConversion"/>
  </si>
  <si>
    <t>AMI Web</t>
    <phoneticPr fontId="1" type="noConversion"/>
  </si>
  <si>
    <t>获取服务端时间</t>
    <phoneticPr fontId="1" type="noConversion"/>
  </si>
  <si>
    <t>获取基础数据</t>
    <phoneticPr fontId="1" type="noConversion"/>
  </si>
  <si>
    <t>获取Web版本号</t>
    <phoneticPr fontId="1" type="noConversion"/>
  </si>
  <si>
    <t>获取数据字典</t>
    <phoneticPr fontId="1" type="noConversion"/>
  </si>
  <si>
    <t>获取数据字典</t>
    <phoneticPr fontId="1" type="noConversion"/>
  </si>
  <si>
    <t>1.2.1获取新Token接口</t>
    <phoneticPr fontId="1" type="noConversion"/>
  </si>
  <si>
    <t>正确获取Token</t>
    <phoneticPr fontId="1" type="noConversion"/>
  </si>
  <si>
    <t>/api/user-service/applications/date.json</t>
    <phoneticPr fontId="1" type="noConversion"/>
  </si>
  <si>
    <t>获取Web版本号</t>
    <phoneticPr fontId="1" type="noConversion"/>
  </si>
  <si>
    <t>数据字典接口</t>
    <phoneticPr fontId="1" type="noConversion"/>
  </si>
  <si>
    <t>Web版本号接口</t>
    <phoneticPr fontId="1" type="noConversion"/>
  </si>
  <si>
    <t>基础数据接口</t>
    <phoneticPr fontId="1" type="noConversion"/>
  </si>
  <si>
    <t>服务端时间接口</t>
    <phoneticPr fontId="1" type="noConversion"/>
  </si>
  <si>
    <t>申请Token接口</t>
    <phoneticPr fontId="1" type="noConversion"/>
  </si>
  <si>
    <t>1.2.2获取用户功能权限接口Tab页</t>
    <phoneticPr fontId="1" type="noConversion"/>
  </si>
  <si>
    <t>Tab页权限接口</t>
    <phoneticPr fontId="1" type="noConversion"/>
  </si>
  <si>
    <t>功能权限接口</t>
    <phoneticPr fontId="1" type="noConversion"/>
  </si>
  <si>
    <t>用户功能模块接口</t>
    <phoneticPr fontId="1" type="noConversion"/>
  </si>
  <si>
    <t>获取主页Tab页权限</t>
    <phoneticPr fontId="1" type="noConversion"/>
  </si>
  <si>
    <t>获取用户功能权限</t>
    <phoneticPr fontId="1" type="noConversion"/>
  </si>
  <si>
    <t>获取用户功能模块权限</t>
    <phoneticPr fontId="1" type="noConversion"/>
  </si>
  <si>
    <t>获取服务端时间</t>
    <phoneticPr fontId="1" type="noConversion"/>
  </si>
  <si>
    <t>oracle</t>
    <phoneticPr fontId="1" type="noConversion"/>
  </si>
  <si>
    <t>hes_host</t>
    <phoneticPr fontId="1" type="noConversion"/>
  </si>
  <si>
    <t>10.32.233.102:1521</t>
    <phoneticPr fontId="1" type="noConversion"/>
  </si>
  <si>
    <t>HES API</t>
    <phoneticPr fontId="1" type="noConversion"/>
  </si>
  <si>
    <t>Get Data</t>
    <phoneticPr fontId="1" type="noConversion"/>
  </si>
  <si>
    <t>2.1.1</t>
    <phoneticPr fontId="1" type="noConversion"/>
  </si>
  <si>
    <t>设备时间接口</t>
    <phoneticPr fontId="1" type="noConversion"/>
  </si>
  <si>
    <t>2.1.2</t>
    <phoneticPr fontId="1" type="noConversion"/>
  </si>
  <si>
    <t>获取在线DCU设备时间</t>
    <phoneticPr fontId="1" type="noConversion"/>
  </si>
  <si>
    <t>获取不在线DCU设备时间</t>
    <phoneticPr fontId="1" type="noConversion"/>
  </si>
  <si>
    <t>http://hes-api.cas.ivy</t>
    <phoneticPr fontId="1" type="noConversion"/>
  </si>
  <si>
    <t>HES API TestCase</t>
    <phoneticPr fontId="1" type="noConversion"/>
  </si>
  <si>
    <t>api_host</t>
    <phoneticPr fontId="1" type="noConversion"/>
  </si>
  <si>
    <t>跳过总数</t>
    <phoneticPr fontId="1" type="noConversion"/>
  </si>
  <si>
    <t>Expect Value</t>
    <phoneticPr fontId="1" type="noConversion"/>
  </si>
  <si>
    <t>No.</t>
    <phoneticPr fontId="1" type="noConversion"/>
  </si>
  <si>
    <t>Execute</t>
    <phoneticPr fontId="1" type="noConversion"/>
  </si>
  <si>
    <t>Interface Name</t>
    <phoneticPr fontId="1" type="noConversion"/>
  </si>
  <si>
    <t>Case Title</t>
    <phoneticPr fontId="1" type="noConversion"/>
  </si>
  <si>
    <t>Description</t>
    <phoneticPr fontId="1" type="noConversion"/>
  </si>
  <si>
    <t>Yes</t>
  </si>
  <si>
    <t>No</t>
  </si>
  <si>
    <t>Assert Result</t>
    <phoneticPr fontId="1" type="noConversion"/>
  </si>
  <si>
    <t>Output Parameters</t>
    <phoneticPr fontId="1" type="noConversion"/>
  </si>
  <si>
    <t>Input Parameters</t>
    <phoneticPr fontId="1" type="noConversion"/>
  </si>
  <si>
    <t>Headers</t>
    <phoneticPr fontId="1" type="noConversion"/>
  </si>
  <si>
    <t>Expected Code</t>
    <phoneticPr fontId="1" type="noConversion"/>
  </si>
  <si>
    <t>Status Code</t>
    <phoneticPr fontId="1" type="noConversion"/>
  </si>
  <si>
    <t>Error Info</t>
    <phoneticPr fontId="1" type="noConversion"/>
  </si>
  <si>
    <t>上传文件名称</t>
    <phoneticPr fontId="1" type="noConversion"/>
  </si>
  <si>
    <t>项目名称</t>
    <phoneticPr fontId="1" type="noConversion"/>
  </si>
  <si>
    <t>{"language":"en","username":"dmms","password":"Kaifa@123"}</t>
    <phoneticPr fontId="1" type="noConversion"/>
  </si>
  <si>
    <t>2.0</t>
    <phoneticPr fontId="1" type="noConversion"/>
  </si>
  <si>
    <t>/api/archive/manufacturer/all.json</t>
    <phoneticPr fontId="1" type="noConversion"/>
  </si>
  <si>
    <t>Token相关</t>
    <phoneticPr fontId="1" type="noConversion"/>
  </si>
  <si>
    <t>Manufacturer相关</t>
    <phoneticPr fontId="1" type="noConversion"/>
  </si>
  <si>
    <t>RegionDevice相关</t>
    <phoneticPr fontId="1" type="noConversion"/>
  </si>
  <si>
    <t>{"Content-type": "application/json; charset=utf-8","Access-Token":"{{access_token}}"}</t>
    <phoneticPr fontId="1" type="noConversion"/>
  </si>
  <si>
    <t>Archive Service Test Case</t>
    <phoneticPr fontId="1" type="noConversion"/>
  </si>
  <si>
    <t>/api/archive/home/get/region/device?region=0</t>
    <phoneticPr fontId="1" type="noConversion"/>
  </si>
  <si>
    <t>获取Manufacturer信息</t>
    <phoneticPr fontId="1" type="noConversion"/>
  </si>
  <si>
    <t>获取0层以及以下PTES层设备安装信息</t>
    <phoneticPr fontId="1" type="noConversion"/>
  </si>
  <si>
    <t>Response Date</t>
    <phoneticPr fontId="1" type="noConversion"/>
  </si>
  <si>
    <t>获取0节点以及以PTES层设备安装信息</t>
    <phoneticPr fontId="1" type="noConversion"/>
  </si>
  <si>
    <t>获取PTES层级以及下属ESP层设备安装信息</t>
    <phoneticPr fontId="1" type="noConversion"/>
  </si>
  <si>
    <t>获取PTES层以及以下ESP层设备安装信息</t>
    <phoneticPr fontId="1" type="noConversion"/>
  </si>
  <si>
    <t>/api/archive/home/get/region/device?region=33000</t>
    <phoneticPr fontId="1" type="noConversion"/>
  </si>
  <si>
    <t>获取厂商数据</t>
    <phoneticPr fontId="1" type="noConversion"/>
  </si>
  <si>
    <t>Assert Rule</t>
    <phoneticPr fontId="1" type="noConversion"/>
  </si>
  <si>
    <t>包含</t>
  </si>
  <si>
    <t>字符串出现次数</t>
  </si>
  <si>
    <t>manufacturerCode;4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</si>
</sst>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20"/>
      <color theme="1"/>
      <name val="DengXian"/>
      <family val="2"/>
      <charset val="134"/>
      <scheme val="minor"/>
    </font>
    <font>
      <sz val="20"/>
      <color theme="1"/>
      <name val="DengXian"/>
      <family val="4"/>
      <charset val="134"/>
      <scheme val="minor"/>
    </font>
    <font>
      <sz val="14"/>
      <color theme="1"/>
      <name val="DengXian"/>
      <family val="4"/>
      <charset val="134"/>
      <scheme val="minor"/>
    </font>
    <font>
      <sz val="12"/>
      <color theme="1"/>
      <name val="DengXian"/>
      <family val="4"/>
      <charset val="134"/>
      <scheme val="minor"/>
    </font>
    <font>
      <sz val="12"/>
      <color theme="1"/>
      <name val="华光黑体_CNKI"/>
      <family val="3"/>
      <charset val="134"/>
    </font>
    <font>
      <b/>
      <sz val="12"/>
      <color theme="1"/>
      <name val="华光黑体_CNK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/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5" borderId="0" xfId="0" applyFill="1" applyAlignment="1">
      <alignment vertical="top"/>
    </xf>
    <xf numFmtId="0" fontId="6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center" vertical="center"/>
    </xf>
    <xf numFmtId="0" fontId="2" fillId="0" borderId="0" xfId="129" applyFill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130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129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</cellStyles>
  <dxfs count="14"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2" name="图片 1" descr="page18image9979360">
          <a:extLst>
            <a:ext uri="{FF2B5EF4-FFF2-40B4-BE49-F238E27FC236}">
              <a16:creationId xmlns:a16="http://schemas.microsoft.com/office/drawing/2014/main" id="{138D865F-CA4A-1C44-BAAC-C2DB53048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195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3" name="图片 2" descr="page18image9980400">
          <a:extLst>
            <a:ext uri="{FF2B5EF4-FFF2-40B4-BE49-F238E27FC236}">
              <a16:creationId xmlns:a16="http://schemas.microsoft.com/office/drawing/2014/main" id="{0DF460DA-3855-EF44-9CAF-64E8EA2F5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04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4" name="图片 3" descr="page18image5103824">
          <a:extLst>
            <a:ext uri="{FF2B5EF4-FFF2-40B4-BE49-F238E27FC236}">
              <a16:creationId xmlns:a16="http://schemas.microsoft.com/office/drawing/2014/main" id="{7D6A5722-6326-7146-B0CA-1FCF272F3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19596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5" name="图片 4" descr="page18image5103936">
          <a:extLst>
            <a:ext uri="{FF2B5EF4-FFF2-40B4-BE49-F238E27FC236}">
              <a16:creationId xmlns:a16="http://schemas.microsoft.com/office/drawing/2014/main" id="{F76B3F2B-68F3-3041-815D-590190411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04216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6" name="图片 5" descr="page18image9982064">
          <a:extLst>
            <a:ext uri="{FF2B5EF4-FFF2-40B4-BE49-F238E27FC236}">
              <a16:creationId xmlns:a16="http://schemas.microsoft.com/office/drawing/2014/main" id="{BAA50B89-DA19-8D40-A422-78CED576A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195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7" name="图片 6" descr="page18image5092960">
          <a:extLst>
            <a:ext uri="{FF2B5EF4-FFF2-40B4-BE49-F238E27FC236}">
              <a16:creationId xmlns:a16="http://schemas.microsoft.com/office/drawing/2014/main" id="{BA2F6E86-BA83-394B-93D4-9953B4FB7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195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8" name="图片 7" descr="page18image9983312">
          <a:extLst>
            <a:ext uri="{FF2B5EF4-FFF2-40B4-BE49-F238E27FC236}">
              <a16:creationId xmlns:a16="http://schemas.microsoft.com/office/drawing/2014/main" id="{B1514507-BBF2-3F49-A7A9-A88C957E1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04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9" name="图片 8" descr="page18image9983728">
          <a:extLst>
            <a:ext uri="{FF2B5EF4-FFF2-40B4-BE49-F238E27FC236}">
              <a16:creationId xmlns:a16="http://schemas.microsoft.com/office/drawing/2014/main" id="{14DDDA79-221C-4A4C-B42F-06496228D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04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12700</xdr:colOff>
      <xdr:row>4</xdr:row>
      <xdr:rowOff>12700</xdr:rowOff>
    </xdr:to>
    <xdr:pic>
      <xdr:nvPicPr>
        <xdr:cNvPr id="10" name="图片 9" descr="page18image9984352">
          <a:extLst>
            <a:ext uri="{FF2B5EF4-FFF2-40B4-BE49-F238E27FC236}">
              <a16:creationId xmlns:a16="http://schemas.microsoft.com/office/drawing/2014/main" id="{0D3A8801-7E5E-6442-8D24-0D2609923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105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" name="图片 10" descr="page18image9986016">
          <a:extLst>
            <a:ext uri="{FF2B5EF4-FFF2-40B4-BE49-F238E27FC236}">
              <a16:creationId xmlns:a16="http://schemas.microsoft.com/office/drawing/2014/main" id="{CEBAE36A-5F7E-F44E-ABF1-A5E0DC5A7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212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1054100</xdr:colOff>
      <xdr:row>8</xdr:row>
      <xdr:rowOff>0</xdr:rowOff>
    </xdr:to>
    <xdr:pic>
      <xdr:nvPicPr>
        <xdr:cNvPr id="12" name="图片 11" descr="page18image5098224">
          <a:extLst>
            <a:ext uri="{FF2B5EF4-FFF2-40B4-BE49-F238E27FC236}">
              <a16:creationId xmlns:a16="http://schemas.microsoft.com/office/drawing/2014/main" id="{347BDE77-4986-3244-9E0E-CA979E3AB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21234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3" name="图片 12" descr="page18image9987056">
          <a:extLst>
            <a:ext uri="{FF2B5EF4-FFF2-40B4-BE49-F238E27FC236}">
              <a16:creationId xmlns:a16="http://schemas.microsoft.com/office/drawing/2014/main" id="{21091BA5-B026-3943-8BAA-3FB34C140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4" name="图片 13" descr="page18image9987472">
          <a:extLst>
            <a:ext uri="{FF2B5EF4-FFF2-40B4-BE49-F238E27FC236}">
              <a16:creationId xmlns:a16="http://schemas.microsoft.com/office/drawing/2014/main" id="{F5D8E3DA-88BE-534E-8A74-1647791B3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5" name="图片 14" descr="page18image9988096">
          <a:extLst>
            <a:ext uri="{FF2B5EF4-FFF2-40B4-BE49-F238E27FC236}">
              <a16:creationId xmlns:a16="http://schemas.microsoft.com/office/drawing/2014/main" id="{CBF67530-80D0-5545-9938-D117591D8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212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6" name="图片 15" descr="page18image9988512">
          <a:extLst>
            <a:ext uri="{FF2B5EF4-FFF2-40B4-BE49-F238E27FC236}">
              <a16:creationId xmlns:a16="http://schemas.microsoft.com/office/drawing/2014/main" id="{AED79F0B-05DF-EE46-9591-957402B55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212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7" name="图片 16" descr="page18image9989136">
          <a:extLst>
            <a:ext uri="{FF2B5EF4-FFF2-40B4-BE49-F238E27FC236}">
              <a16:creationId xmlns:a16="http://schemas.microsoft.com/office/drawing/2014/main" id="{965C16C3-49FD-0B4C-9FEE-A043FC24D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8" name="图片 17" descr="page18image5090160">
          <a:extLst>
            <a:ext uri="{FF2B5EF4-FFF2-40B4-BE49-F238E27FC236}">
              <a16:creationId xmlns:a16="http://schemas.microsoft.com/office/drawing/2014/main" id="{E51193F4-1312-1241-AF42-AEFA21EE5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9" name="图片 18" descr="page19image5831024">
          <a:extLst>
            <a:ext uri="{FF2B5EF4-FFF2-40B4-BE49-F238E27FC236}">
              <a16:creationId xmlns:a16="http://schemas.microsoft.com/office/drawing/2014/main" id="{9DE61A1E-8B10-3F41-A2F4-440273B92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20" name="图片 19" descr="page19image5815008">
          <a:extLst>
            <a:ext uri="{FF2B5EF4-FFF2-40B4-BE49-F238E27FC236}">
              <a16:creationId xmlns:a16="http://schemas.microsoft.com/office/drawing/2014/main" id="{51F0D2DA-BC13-2C46-85C3-8B15746FF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1054100</xdr:colOff>
      <xdr:row>13</xdr:row>
      <xdr:rowOff>0</xdr:rowOff>
    </xdr:to>
    <xdr:pic>
      <xdr:nvPicPr>
        <xdr:cNvPr id="21" name="图片 20" descr="page19image7087520">
          <a:extLst>
            <a:ext uri="{FF2B5EF4-FFF2-40B4-BE49-F238E27FC236}">
              <a16:creationId xmlns:a16="http://schemas.microsoft.com/office/drawing/2014/main" id="{E3355A08-7F0E-7842-9712-F50B5EC10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3152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22" name="图片 21" descr="page19image5831232">
          <a:extLst>
            <a:ext uri="{FF2B5EF4-FFF2-40B4-BE49-F238E27FC236}">
              <a16:creationId xmlns:a16="http://schemas.microsoft.com/office/drawing/2014/main" id="{27ABBA63-9F0B-6247-B13A-9BA0F0510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23" name="图片 22" descr="page19image7090432">
          <a:extLst>
            <a:ext uri="{FF2B5EF4-FFF2-40B4-BE49-F238E27FC236}">
              <a16:creationId xmlns:a16="http://schemas.microsoft.com/office/drawing/2014/main" id="{F15530F6-A0A1-2544-9963-48691E444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24" name="图片 23" descr="page19image5817296">
          <a:extLst>
            <a:ext uri="{FF2B5EF4-FFF2-40B4-BE49-F238E27FC236}">
              <a16:creationId xmlns:a16="http://schemas.microsoft.com/office/drawing/2014/main" id="{407B3FE3-EDD6-024A-8B54-025C2998C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443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1054100</xdr:colOff>
      <xdr:row>16</xdr:row>
      <xdr:rowOff>0</xdr:rowOff>
    </xdr:to>
    <xdr:pic>
      <xdr:nvPicPr>
        <xdr:cNvPr id="25" name="图片 24" descr="page19image7090208">
          <a:extLst>
            <a:ext uri="{FF2B5EF4-FFF2-40B4-BE49-F238E27FC236}">
              <a16:creationId xmlns:a16="http://schemas.microsoft.com/office/drawing/2014/main" id="{867EA079-78C6-F04B-8D1B-E51474CAC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44348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26" name="图片 25" descr="page19image7083600">
          <a:extLst>
            <a:ext uri="{FF2B5EF4-FFF2-40B4-BE49-F238E27FC236}">
              <a16:creationId xmlns:a16="http://schemas.microsoft.com/office/drawing/2014/main" id="{76CE0F14-449D-284F-80C1-BC95FA2F2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52603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27" name="图片 26" descr="page19image9991632">
          <a:extLst>
            <a:ext uri="{FF2B5EF4-FFF2-40B4-BE49-F238E27FC236}">
              <a16:creationId xmlns:a16="http://schemas.microsoft.com/office/drawing/2014/main" id="{6D1F8A77-345C-B247-81A6-A26E9BD18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443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28" name="图片 27" descr="page19image9992048">
          <a:extLst>
            <a:ext uri="{FF2B5EF4-FFF2-40B4-BE49-F238E27FC236}">
              <a16:creationId xmlns:a16="http://schemas.microsoft.com/office/drawing/2014/main" id="{1E88FEBC-8262-9B4C-AC3D-0248342B4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443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29" name="图片 28" descr="page19image9992672">
          <a:extLst>
            <a:ext uri="{FF2B5EF4-FFF2-40B4-BE49-F238E27FC236}">
              <a16:creationId xmlns:a16="http://schemas.microsoft.com/office/drawing/2014/main" id="{28A04877-8802-C244-A2E8-E614D252C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526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0" name="图片 29" descr="page19image9993088">
          <a:extLst>
            <a:ext uri="{FF2B5EF4-FFF2-40B4-BE49-F238E27FC236}">
              <a16:creationId xmlns:a16="http://schemas.microsoft.com/office/drawing/2014/main" id="{67BDB22E-94F3-9547-BEDC-8A69EA812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526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1" name="图片 30" descr="page19image9993712">
          <a:extLst>
            <a:ext uri="{FF2B5EF4-FFF2-40B4-BE49-F238E27FC236}">
              <a16:creationId xmlns:a16="http://schemas.microsoft.com/office/drawing/2014/main" id="{AB211393-F84A-474E-9BD1-7C44C7174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546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12700</xdr:colOff>
      <xdr:row>18</xdr:row>
      <xdr:rowOff>12700</xdr:rowOff>
    </xdr:to>
    <xdr:pic>
      <xdr:nvPicPr>
        <xdr:cNvPr id="32" name="图片 31" descr="page19image9994752">
          <a:extLst>
            <a:ext uri="{FF2B5EF4-FFF2-40B4-BE49-F238E27FC236}">
              <a16:creationId xmlns:a16="http://schemas.microsoft.com/office/drawing/2014/main" id="{0E32F35F-BFA2-4D48-9BDE-9F9E23E46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628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33" name="图片 32" descr="page19image7080688">
          <a:extLst>
            <a:ext uri="{FF2B5EF4-FFF2-40B4-BE49-F238E27FC236}">
              <a16:creationId xmlns:a16="http://schemas.microsoft.com/office/drawing/2014/main" id="{8C5E259A-C4C3-DB47-9A74-32AD4C845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58699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4" name="图片 33" descr="page19image9996208">
          <a:extLst>
            <a:ext uri="{FF2B5EF4-FFF2-40B4-BE49-F238E27FC236}">
              <a16:creationId xmlns:a16="http://schemas.microsoft.com/office/drawing/2014/main" id="{EDEB8893-9853-8844-ACB3-4F6D58A6D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586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5" name="图片 34" descr="page19image9996624">
          <a:extLst>
            <a:ext uri="{FF2B5EF4-FFF2-40B4-BE49-F238E27FC236}">
              <a16:creationId xmlns:a16="http://schemas.microsoft.com/office/drawing/2014/main" id="{F76ACB0E-FC41-FF4F-B0A3-A7544CF00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586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12700</xdr:colOff>
      <xdr:row>21</xdr:row>
      <xdr:rowOff>12700</xdr:rowOff>
    </xdr:to>
    <xdr:pic>
      <xdr:nvPicPr>
        <xdr:cNvPr id="36" name="图片 35" descr="page19image9997040">
          <a:extLst>
            <a:ext uri="{FF2B5EF4-FFF2-40B4-BE49-F238E27FC236}">
              <a16:creationId xmlns:a16="http://schemas.microsoft.com/office/drawing/2014/main" id="{1128D50F-FF54-2D4F-842E-7B977396A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689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37" name="图片 36" descr="page19image9998288">
          <a:extLst>
            <a:ext uri="{FF2B5EF4-FFF2-40B4-BE49-F238E27FC236}">
              <a16:creationId xmlns:a16="http://schemas.microsoft.com/office/drawing/2014/main" id="{2B305024-84FE-1C4B-97FD-66E091956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710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38" name="图片 37" descr="page19image7080800">
          <a:extLst>
            <a:ext uri="{FF2B5EF4-FFF2-40B4-BE49-F238E27FC236}">
              <a16:creationId xmlns:a16="http://schemas.microsoft.com/office/drawing/2014/main" id="{709A501A-4BF6-2149-A59A-3C8806E4C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71018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39" name="图片 38" descr="page19image9999536">
          <a:extLst>
            <a:ext uri="{FF2B5EF4-FFF2-40B4-BE49-F238E27FC236}">
              <a16:creationId xmlns:a16="http://schemas.microsoft.com/office/drawing/2014/main" id="{7F09DC5E-0E74-2343-AA50-D16C1089C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710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0" name="图片 39" descr="page19image9999952">
          <a:extLst>
            <a:ext uri="{FF2B5EF4-FFF2-40B4-BE49-F238E27FC236}">
              <a16:creationId xmlns:a16="http://schemas.microsoft.com/office/drawing/2014/main" id="{F704E55E-B8D9-2043-BDAE-0A8CED7F7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710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1" name="图片 40" descr="page19image10000992">
          <a:extLst>
            <a:ext uri="{FF2B5EF4-FFF2-40B4-BE49-F238E27FC236}">
              <a16:creationId xmlns:a16="http://schemas.microsoft.com/office/drawing/2014/main" id="{6B6D6F3A-2A2A-9647-A8CB-4CC5C5728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795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12700</xdr:colOff>
      <xdr:row>24</xdr:row>
      <xdr:rowOff>12700</xdr:rowOff>
    </xdr:to>
    <xdr:pic>
      <xdr:nvPicPr>
        <xdr:cNvPr id="42" name="图片 41" descr="page19image10002032">
          <a:extLst>
            <a:ext uri="{FF2B5EF4-FFF2-40B4-BE49-F238E27FC236}">
              <a16:creationId xmlns:a16="http://schemas.microsoft.com/office/drawing/2014/main" id="{3A40DF8A-3406-3246-88FF-7F2C6297F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87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43" name="图片 42" descr="page19image5093408">
          <a:extLst>
            <a:ext uri="{FF2B5EF4-FFF2-40B4-BE49-F238E27FC236}">
              <a16:creationId xmlns:a16="http://schemas.microsoft.com/office/drawing/2014/main" id="{4895E249-399E-2D4A-8935-06EAC2C82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79527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4" name="图片 43" descr="page19image10003072">
          <a:extLst>
            <a:ext uri="{FF2B5EF4-FFF2-40B4-BE49-F238E27FC236}">
              <a16:creationId xmlns:a16="http://schemas.microsoft.com/office/drawing/2014/main" id="{50736A67-7159-5842-9EFB-9475B9731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795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5" name="图片 44" descr="page19image10003488">
          <a:extLst>
            <a:ext uri="{FF2B5EF4-FFF2-40B4-BE49-F238E27FC236}">
              <a16:creationId xmlns:a16="http://schemas.microsoft.com/office/drawing/2014/main" id="{D48BF3AA-6350-C04D-814A-DE33206D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795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12700</xdr:colOff>
      <xdr:row>27</xdr:row>
      <xdr:rowOff>12700</xdr:rowOff>
    </xdr:to>
    <xdr:pic>
      <xdr:nvPicPr>
        <xdr:cNvPr id="46" name="图片 45" descr="page19image10004320">
          <a:extLst>
            <a:ext uri="{FF2B5EF4-FFF2-40B4-BE49-F238E27FC236}">
              <a16:creationId xmlns:a16="http://schemas.microsoft.com/office/drawing/2014/main" id="{A36069C1-F9C5-DE45-B951-E1EEEE18B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938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1054100</xdr:colOff>
      <xdr:row>25</xdr:row>
      <xdr:rowOff>0</xdr:rowOff>
    </xdr:to>
    <xdr:pic>
      <xdr:nvPicPr>
        <xdr:cNvPr id="47" name="图片 46" descr="page19image7078112">
          <a:extLst>
            <a:ext uri="{FF2B5EF4-FFF2-40B4-BE49-F238E27FC236}">
              <a16:creationId xmlns:a16="http://schemas.microsoft.com/office/drawing/2014/main" id="{4AA0B0CA-F619-F749-AC0E-6B96D1595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89814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48" name="图片 47" descr="page19image10005568">
          <a:extLst>
            <a:ext uri="{FF2B5EF4-FFF2-40B4-BE49-F238E27FC236}">
              <a16:creationId xmlns:a16="http://schemas.microsoft.com/office/drawing/2014/main" id="{CF747DDA-9AC0-6144-B3BD-A8A2488ED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980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49" name="图片 48" descr="page19image7078784">
          <a:extLst>
            <a:ext uri="{FF2B5EF4-FFF2-40B4-BE49-F238E27FC236}">
              <a16:creationId xmlns:a16="http://schemas.microsoft.com/office/drawing/2014/main" id="{AB9C8EA8-9089-7447-B2BA-E5DCEE0CE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298069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50" name="图片 49" descr="page19image10006608">
          <a:extLst>
            <a:ext uri="{FF2B5EF4-FFF2-40B4-BE49-F238E27FC236}">
              <a16:creationId xmlns:a16="http://schemas.microsoft.com/office/drawing/2014/main" id="{664A9E86-B0AE-C048-8D4D-90E540988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898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51" name="图片 50" descr="page19image10007024">
          <a:extLst>
            <a:ext uri="{FF2B5EF4-FFF2-40B4-BE49-F238E27FC236}">
              <a16:creationId xmlns:a16="http://schemas.microsoft.com/office/drawing/2014/main" id="{B228D490-51B4-8545-918F-9B6EFBDA0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898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2" name="图片 51" descr="page19image10007648">
          <a:extLst>
            <a:ext uri="{FF2B5EF4-FFF2-40B4-BE49-F238E27FC236}">
              <a16:creationId xmlns:a16="http://schemas.microsoft.com/office/drawing/2014/main" id="{B4A0C056-B037-9841-8674-FD18DEE5C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980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3" name="图片 52" descr="page19image10008064">
          <a:extLst>
            <a:ext uri="{FF2B5EF4-FFF2-40B4-BE49-F238E27FC236}">
              <a16:creationId xmlns:a16="http://schemas.microsoft.com/office/drawing/2014/main" id="{6368CB4A-F04E-7243-9FB1-E4386BD44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980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54" name="图片 53" descr="page19image10009728">
          <a:extLst>
            <a:ext uri="{FF2B5EF4-FFF2-40B4-BE49-F238E27FC236}">
              <a16:creationId xmlns:a16="http://schemas.microsoft.com/office/drawing/2014/main" id="{494DCBCF-2118-8D40-B010-AE356160D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105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55" name="图片 54" descr="page19image10010560">
          <a:extLst>
            <a:ext uri="{FF2B5EF4-FFF2-40B4-BE49-F238E27FC236}">
              <a16:creationId xmlns:a16="http://schemas.microsoft.com/office/drawing/2014/main" id="{44C17369-1869-A44C-A92B-74B70C267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306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56" name="图片 55" descr="page19image5107856">
          <a:extLst>
            <a:ext uri="{FF2B5EF4-FFF2-40B4-BE49-F238E27FC236}">
              <a16:creationId xmlns:a16="http://schemas.microsoft.com/office/drawing/2014/main" id="{71D6BDB3-4281-F646-87CC-5E69D161D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30645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7" name="图片 56" descr="page19image10011808">
          <a:extLst>
            <a:ext uri="{FF2B5EF4-FFF2-40B4-BE49-F238E27FC236}">
              <a16:creationId xmlns:a16="http://schemas.microsoft.com/office/drawing/2014/main" id="{59BA5411-6549-8E4A-B616-EBB16F696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306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8" name="图片 57" descr="page19image10012224">
          <a:extLst>
            <a:ext uri="{FF2B5EF4-FFF2-40B4-BE49-F238E27FC236}">
              <a16:creationId xmlns:a16="http://schemas.microsoft.com/office/drawing/2014/main" id="{DF8DF391-A2A7-3D4C-A782-F9DD31233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306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59" name="图片 58" descr="page19image10012848">
          <a:extLst>
            <a:ext uri="{FF2B5EF4-FFF2-40B4-BE49-F238E27FC236}">
              <a16:creationId xmlns:a16="http://schemas.microsoft.com/office/drawing/2014/main" id="{62A88B54-3242-FF40-8298-73A670D86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147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60" name="图片 59" descr="page19image5108640">
          <a:extLst>
            <a:ext uri="{FF2B5EF4-FFF2-40B4-BE49-F238E27FC236}">
              <a16:creationId xmlns:a16="http://schemas.microsoft.com/office/drawing/2014/main" id="{5CB95C55-4AE3-4541-A393-C9A6E31A4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14706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1" name="图片 60" descr="page19image10014096">
          <a:extLst>
            <a:ext uri="{FF2B5EF4-FFF2-40B4-BE49-F238E27FC236}">
              <a16:creationId xmlns:a16="http://schemas.microsoft.com/office/drawing/2014/main" id="{73CAE433-5A83-0F4E-BE8D-1BA12EA37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147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2" name="图片 61" descr="page19image10014512">
          <a:extLst>
            <a:ext uri="{FF2B5EF4-FFF2-40B4-BE49-F238E27FC236}">
              <a16:creationId xmlns:a16="http://schemas.microsoft.com/office/drawing/2014/main" id="{1F4FB7DA-E08D-A145-9B3E-DD830FA09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3147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3" name="图片 62" descr="page19image10015344">
          <a:extLst>
            <a:ext uri="{FF2B5EF4-FFF2-40B4-BE49-F238E27FC236}">
              <a16:creationId xmlns:a16="http://schemas.microsoft.com/office/drawing/2014/main" id="{CE7B5B1A-B306-0B43-BC99-003AC9CB6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64" name="图片 63" descr="page19image10015760">
          <a:extLst>
            <a:ext uri="{FF2B5EF4-FFF2-40B4-BE49-F238E27FC236}">
              <a16:creationId xmlns:a16="http://schemas.microsoft.com/office/drawing/2014/main" id="{2CE90A2B-4612-8348-9EC4-6F8056271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31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5" name="图片 64" descr="page19image10016800">
          <a:extLst>
            <a:ext uri="{FF2B5EF4-FFF2-40B4-BE49-F238E27FC236}">
              <a16:creationId xmlns:a16="http://schemas.microsoft.com/office/drawing/2014/main" id="{9222C75A-E555-5540-96E5-0227C9DDD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66" name="图片 65" descr="page19image5090384">
          <a:extLst>
            <a:ext uri="{FF2B5EF4-FFF2-40B4-BE49-F238E27FC236}">
              <a16:creationId xmlns:a16="http://schemas.microsoft.com/office/drawing/2014/main" id="{EA327ED2-E4B1-FC4E-9BDC-B5DAFA594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32296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7" name="图片 66" descr="page19image5824160">
          <a:extLst>
            <a:ext uri="{FF2B5EF4-FFF2-40B4-BE49-F238E27FC236}">
              <a16:creationId xmlns:a16="http://schemas.microsoft.com/office/drawing/2014/main" id="{DDD022E2-967E-0C43-B82D-00E58646F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8" name="图片 67" descr="page19image10018048">
          <a:extLst>
            <a:ext uri="{FF2B5EF4-FFF2-40B4-BE49-F238E27FC236}">
              <a16:creationId xmlns:a16="http://schemas.microsoft.com/office/drawing/2014/main" id="{7A1262FE-F6D6-F844-BACA-B4A2ACF05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69" name="图片 68" descr="page19image10018672">
          <a:extLst>
            <a:ext uri="{FF2B5EF4-FFF2-40B4-BE49-F238E27FC236}">
              <a16:creationId xmlns:a16="http://schemas.microsoft.com/office/drawing/2014/main" id="{8567D378-EFD3-DD4A-B300-4BDBADD68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332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1054100</xdr:colOff>
      <xdr:row>31</xdr:row>
      <xdr:rowOff>0</xdr:rowOff>
    </xdr:to>
    <xdr:pic>
      <xdr:nvPicPr>
        <xdr:cNvPr id="70" name="图片 69" descr="page19image5104496">
          <a:extLst>
            <a:ext uri="{FF2B5EF4-FFF2-40B4-BE49-F238E27FC236}">
              <a16:creationId xmlns:a16="http://schemas.microsoft.com/office/drawing/2014/main" id="{FB395B1F-EB2E-1646-BC66-20FB6C689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33248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71" name="图片 70" descr="page19image5810640">
          <a:extLst>
            <a:ext uri="{FF2B5EF4-FFF2-40B4-BE49-F238E27FC236}">
              <a16:creationId xmlns:a16="http://schemas.microsoft.com/office/drawing/2014/main" id="{DC5319F9-E97D-CD46-B2DE-FF87A9EBA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332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72" name="图片 71" descr="page19image5780272">
          <a:extLst>
            <a:ext uri="{FF2B5EF4-FFF2-40B4-BE49-F238E27FC236}">
              <a16:creationId xmlns:a16="http://schemas.microsoft.com/office/drawing/2014/main" id="{1B99416A-EE3D-6547-84DD-31B6791D1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3332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73" name="图片 72" descr="page19image10019712">
          <a:extLst>
            <a:ext uri="{FF2B5EF4-FFF2-40B4-BE49-F238E27FC236}">
              <a16:creationId xmlns:a16="http://schemas.microsoft.com/office/drawing/2014/main" id="{CD039C7B-2B41-E642-8A13-B188A8BD5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415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1054100</xdr:colOff>
      <xdr:row>35</xdr:row>
      <xdr:rowOff>0</xdr:rowOff>
    </xdr:to>
    <xdr:pic>
      <xdr:nvPicPr>
        <xdr:cNvPr id="74" name="图片 73" descr="page19image5105840">
          <a:extLst>
            <a:ext uri="{FF2B5EF4-FFF2-40B4-BE49-F238E27FC236}">
              <a16:creationId xmlns:a16="http://schemas.microsoft.com/office/drawing/2014/main" id="{E6EF3328-CF97-3D42-B628-30709C1A2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41503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75" name="图片 74" descr="page19image10020752">
          <a:extLst>
            <a:ext uri="{FF2B5EF4-FFF2-40B4-BE49-F238E27FC236}">
              <a16:creationId xmlns:a16="http://schemas.microsoft.com/office/drawing/2014/main" id="{D60F0E11-C56A-844B-8A21-4873B13C3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497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76" name="图片 75" descr="page19image10021168">
          <a:extLst>
            <a:ext uri="{FF2B5EF4-FFF2-40B4-BE49-F238E27FC236}">
              <a16:creationId xmlns:a16="http://schemas.microsoft.com/office/drawing/2014/main" id="{27854F7B-DF8B-F44F-A7B3-CF1703249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497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77" name="图片 76" descr="page19image10021792">
          <a:extLst>
            <a:ext uri="{FF2B5EF4-FFF2-40B4-BE49-F238E27FC236}">
              <a16:creationId xmlns:a16="http://schemas.microsoft.com/office/drawing/2014/main" id="{D1C5329B-29BD-2444-8D06-52436633D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415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78" name="图片 77" descr="page19image10022208">
          <a:extLst>
            <a:ext uri="{FF2B5EF4-FFF2-40B4-BE49-F238E27FC236}">
              <a16:creationId xmlns:a16="http://schemas.microsoft.com/office/drawing/2014/main" id="{2DAA56A8-2F76-624E-908B-0AFA28623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3415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79" name="图片 78" descr="page19image10022832">
          <a:extLst>
            <a:ext uri="{FF2B5EF4-FFF2-40B4-BE49-F238E27FC236}">
              <a16:creationId xmlns:a16="http://schemas.microsoft.com/office/drawing/2014/main" id="{621666AF-4697-1043-BBC2-0C2149793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497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80" name="图片 79" descr="page19image10003072">
          <a:extLst>
            <a:ext uri="{FF2B5EF4-FFF2-40B4-BE49-F238E27FC236}">
              <a16:creationId xmlns:a16="http://schemas.microsoft.com/office/drawing/2014/main" id="{E5ACC76D-24AD-EE4A-889F-6AF87EFBF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81" name="图片 80" descr="page19image10003488">
          <a:extLst>
            <a:ext uri="{FF2B5EF4-FFF2-40B4-BE49-F238E27FC236}">
              <a16:creationId xmlns:a16="http://schemas.microsoft.com/office/drawing/2014/main" id="{27E8E5A0-EC61-9F41-A00D-10B5063DA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82" name="图片 81" descr="page19image10003072">
          <a:extLst>
            <a:ext uri="{FF2B5EF4-FFF2-40B4-BE49-F238E27FC236}">
              <a16:creationId xmlns:a16="http://schemas.microsoft.com/office/drawing/2014/main" id="{068D7F85-60B8-5341-A4D4-59CAB6826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83" name="图片 82" descr="page19image10003488">
          <a:extLst>
            <a:ext uri="{FF2B5EF4-FFF2-40B4-BE49-F238E27FC236}">
              <a16:creationId xmlns:a16="http://schemas.microsoft.com/office/drawing/2014/main" id="{3B2581F4-C421-3D4B-816B-93437D036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4" name="图片 83" descr="page18image9983312">
          <a:extLst>
            <a:ext uri="{FF2B5EF4-FFF2-40B4-BE49-F238E27FC236}">
              <a16:creationId xmlns:a16="http://schemas.microsoft.com/office/drawing/2014/main" id="{D6564EA3-9280-3A4C-A741-6ECB1674C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5" name="图片 84" descr="page18image9983728">
          <a:extLst>
            <a:ext uri="{FF2B5EF4-FFF2-40B4-BE49-F238E27FC236}">
              <a16:creationId xmlns:a16="http://schemas.microsoft.com/office/drawing/2014/main" id="{D5ED4EE6-DC4B-0643-904D-FC58E52FB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6" name="图片 85" descr="page18image9983312">
          <a:extLst>
            <a:ext uri="{FF2B5EF4-FFF2-40B4-BE49-F238E27FC236}">
              <a16:creationId xmlns:a16="http://schemas.microsoft.com/office/drawing/2014/main" id="{5ACC162D-6C71-734A-BB57-D5378704C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7" name="图片 86" descr="page18image9983728">
          <a:extLst>
            <a:ext uri="{FF2B5EF4-FFF2-40B4-BE49-F238E27FC236}">
              <a16:creationId xmlns:a16="http://schemas.microsoft.com/office/drawing/2014/main" id="{017269A0-6707-4D47-B426-FD68B6C88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8" name="图片 87" descr="page18image9983312">
          <a:extLst>
            <a:ext uri="{FF2B5EF4-FFF2-40B4-BE49-F238E27FC236}">
              <a16:creationId xmlns:a16="http://schemas.microsoft.com/office/drawing/2014/main" id="{D240C8DB-D250-4F49-97BF-026C12952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9" name="图片 88" descr="page18image9983728">
          <a:extLst>
            <a:ext uri="{FF2B5EF4-FFF2-40B4-BE49-F238E27FC236}">
              <a16:creationId xmlns:a16="http://schemas.microsoft.com/office/drawing/2014/main" id="{CF02C857-983F-1541-ACFB-F85C7A1E1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90" name="图片 89" descr="page18image9983312">
          <a:extLst>
            <a:ext uri="{FF2B5EF4-FFF2-40B4-BE49-F238E27FC236}">
              <a16:creationId xmlns:a16="http://schemas.microsoft.com/office/drawing/2014/main" id="{8A464C98-8EBD-5C4C-A8CB-EEA12C9EA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91" name="图片 90" descr="page18image9983728">
          <a:extLst>
            <a:ext uri="{FF2B5EF4-FFF2-40B4-BE49-F238E27FC236}">
              <a16:creationId xmlns:a16="http://schemas.microsoft.com/office/drawing/2014/main" id="{6071D2A7-2D44-8948-A511-0D089E032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92" name="图片 91" descr="page18image9983312">
          <a:extLst>
            <a:ext uri="{FF2B5EF4-FFF2-40B4-BE49-F238E27FC236}">
              <a16:creationId xmlns:a16="http://schemas.microsoft.com/office/drawing/2014/main" id="{497B57FC-AD5C-0B4A-8524-FA08C15A1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93" name="图片 92" descr="page18image9983728">
          <a:extLst>
            <a:ext uri="{FF2B5EF4-FFF2-40B4-BE49-F238E27FC236}">
              <a16:creationId xmlns:a16="http://schemas.microsoft.com/office/drawing/2014/main" id="{12EDB832-95F0-0A42-AC32-3EB92F62F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94" name="图片 93" descr="page18image9983312">
          <a:extLst>
            <a:ext uri="{FF2B5EF4-FFF2-40B4-BE49-F238E27FC236}">
              <a16:creationId xmlns:a16="http://schemas.microsoft.com/office/drawing/2014/main" id="{9ECB6E68-DBB7-5F4D-B327-04A2D7B95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95" name="图片 94" descr="page18image9983728">
          <a:extLst>
            <a:ext uri="{FF2B5EF4-FFF2-40B4-BE49-F238E27FC236}">
              <a16:creationId xmlns:a16="http://schemas.microsoft.com/office/drawing/2014/main" id="{2A49731D-44A5-AA4D-A2D3-C3F740E04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96" name="图片 95" descr="page18image9983312">
          <a:extLst>
            <a:ext uri="{FF2B5EF4-FFF2-40B4-BE49-F238E27FC236}">
              <a16:creationId xmlns:a16="http://schemas.microsoft.com/office/drawing/2014/main" id="{1E0F3732-C768-EF4E-B8F7-E0FAE5824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97" name="图片 96" descr="page18image9983728">
          <a:extLst>
            <a:ext uri="{FF2B5EF4-FFF2-40B4-BE49-F238E27FC236}">
              <a16:creationId xmlns:a16="http://schemas.microsoft.com/office/drawing/2014/main" id="{0A1A6B1A-E6B9-214F-8C29-B36CCF775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98" name="图片 97" descr="page18image9983312">
          <a:extLst>
            <a:ext uri="{FF2B5EF4-FFF2-40B4-BE49-F238E27FC236}">
              <a16:creationId xmlns:a16="http://schemas.microsoft.com/office/drawing/2014/main" id="{B397C68F-C0DB-1F4C-9939-2F4349944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99" name="图片 98" descr="page18image9983728">
          <a:extLst>
            <a:ext uri="{FF2B5EF4-FFF2-40B4-BE49-F238E27FC236}">
              <a16:creationId xmlns:a16="http://schemas.microsoft.com/office/drawing/2014/main" id="{9C509F4A-6CFB-2444-B861-434C67785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100" name="图片 99" descr="page18image9983312">
          <a:extLst>
            <a:ext uri="{FF2B5EF4-FFF2-40B4-BE49-F238E27FC236}">
              <a16:creationId xmlns:a16="http://schemas.microsoft.com/office/drawing/2014/main" id="{563FFD9E-C9C3-904C-B89D-728EB15E5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101" name="图片 100" descr="page18image9983728">
          <a:extLst>
            <a:ext uri="{FF2B5EF4-FFF2-40B4-BE49-F238E27FC236}">
              <a16:creationId xmlns:a16="http://schemas.microsoft.com/office/drawing/2014/main" id="{7374211C-97FB-5B44-BFF2-A70E99ADB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2" name="图片 101" descr="page18image9979360">
          <a:extLst>
            <a:ext uri="{FF2B5EF4-FFF2-40B4-BE49-F238E27FC236}">
              <a16:creationId xmlns:a16="http://schemas.microsoft.com/office/drawing/2014/main" id="{F8CABB09-A565-7B4B-BAD5-CCFB0894D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461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3" name="图片 102" descr="page18image9980400">
          <a:extLst>
            <a:ext uri="{FF2B5EF4-FFF2-40B4-BE49-F238E27FC236}">
              <a16:creationId xmlns:a16="http://schemas.microsoft.com/office/drawing/2014/main" id="{D68699A6-4036-FD44-A42D-A8DE681D3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4828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104" name="图片 103" descr="page18image5103824">
          <a:extLst>
            <a:ext uri="{FF2B5EF4-FFF2-40B4-BE49-F238E27FC236}">
              <a16:creationId xmlns:a16="http://schemas.microsoft.com/office/drawing/2014/main" id="{CC37DE56-06AA-584D-A3B3-D7A3FD671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461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105" name="图片 104" descr="page18image5103936">
          <a:extLst>
            <a:ext uri="{FF2B5EF4-FFF2-40B4-BE49-F238E27FC236}">
              <a16:creationId xmlns:a16="http://schemas.microsoft.com/office/drawing/2014/main" id="{10798768-18F3-044E-B8E3-179B2DB79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48285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6" name="图片 105" descr="page18image9982064">
          <a:extLst>
            <a:ext uri="{FF2B5EF4-FFF2-40B4-BE49-F238E27FC236}">
              <a16:creationId xmlns:a16="http://schemas.microsoft.com/office/drawing/2014/main" id="{FA7802BA-D23C-DE44-9869-E0D6B8131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461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7" name="图片 106" descr="page18image5092960">
          <a:extLst>
            <a:ext uri="{FF2B5EF4-FFF2-40B4-BE49-F238E27FC236}">
              <a16:creationId xmlns:a16="http://schemas.microsoft.com/office/drawing/2014/main" id="{243BC15A-27EC-4A44-A0ED-9B85A685A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55800" y="2461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8" name="图片 107" descr="page18image9983312">
          <a:extLst>
            <a:ext uri="{FF2B5EF4-FFF2-40B4-BE49-F238E27FC236}">
              <a16:creationId xmlns:a16="http://schemas.microsoft.com/office/drawing/2014/main" id="{3D8B1926-6CFF-DB4B-8610-4CE70FFC5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4828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9" name="图片 108" descr="page18image9983728">
          <a:extLst>
            <a:ext uri="{FF2B5EF4-FFF2-40B4-BE49-F238E27FC236}">
              <a16:creationId xmlns:a16="http://schemas.microsoft.com/office/drawing/2014/main" id="{9C01BCBA-2FA2-3347-9D09-36C026070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4828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12700</xdr:colOff>
      <xdr:row>4</xdr:row>
      <xdr:rowOff>12700</xdr:rowOff>
    </xdr:to>
    <xdr:pic>
      <xdr:nvPicPr>
        <xdr:cNvPr id="110" name="图片 109" descr="page18image9984352">
          <a:extLst>
            <a:ext uri="{FF2B5EF4-FFF2-40B4-BE49-F238E27FC236}">
              <a16:creationId xmlns:a16="http://schemas.microsoft.com/office/drawing/2014/main" id="{8C08CA3C-B0A3-A04F-855E-51F04F151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2590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1" name="图片 110" descr="page18image9986016">
          <a:extLst>
            <a:ext uri="{FF2B5EF4-FFF2-40B4-BE49-F238E27FC236}">
              <a16:creationId xmlns:a16="http://schemas.microsoft.com/office/drawing/2014/main" id="{662D31A1-4E3E-3744-8F2B-F109A37B2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1054100</xdr:colOff>
      <xdr:row>8</xdr:row>
      <xdr:rowOff>0</xdr:rowOff>
    </xdr:to>
    <xdr:pic>
      <xdr:nvPicPr>
        <xdr:cNvPr id="112" name="图片 111" descr="page18image5098224">
          <a:extLst>
            <a:ext uri="{FF2B5EF4-FFF2-40B4-BE49-F238E27FC236}">
              <a16:creationId xmlns:a16="http://schemas.microsoft.com/office/drawing/2014/main" id="{12C28F86-3192-9044-B4B6-D6CC1985B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26771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3" name="图片 112" descr="page18image9987056">
          <a:extLst>
            <a:ext uri="{FF2B5EF4-FFF2-40B4-BE49-F238E27FC236}">
              <a16:creationId xmlns:a16="http://schemas.microsoft.com/office/drawing/2014/main" id="{1EADB59E-99ED-C64D-9CF6-87394D685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4" name="图片 113" descr="page18image9987472">
          <a:extLst>
            <a:ext uri="{FF2B5EF4-FFF2-40B4-BE49-F238E27FC236}">
              <a16:creationId xmlns:a16="http://schemas.microsoft.com/office/drawing/2014/main" id="{F397FA9D-F4AA-E146-AA31-9CC666A02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5" name="图片 114" descr="page18image9988096">
          <a:extLst>
            <a:ext uri="{FF2B5EF4-FFF2-40B4-BE49-F238E27FC236}">
              <a16:creationId xmlns:a16="http://schemas.microsoft.com/office/drawing/2014/main" id="{1173F45E-4E10-B248-858D-E2EF3BBFE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6" name="图片 115" descr="page18image9988512">
          <a:extLst>
            <a:ext uri="{FF2B5EF4-FFF2-40B4-BE49-F238E27FC236}">
              <a16:creationId xmlns:a16="http://schemas.microsoft.com/office/drawing/2014/main" id="{4F9525F7-8929-6A4A-AC4B-ADEB53276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7" name="图片 116" descr="page18image9989136">
          <a:extLst>
            <a:ext uri="{FF2B5EF4-FFF2-40B4-BE49-F238E27FC236}">
              <a16:creationId xmlns:a16="http://schemas.microsoft.com/office/drawing/2014/main" id="{EBB06015-1679-DB4C-85E3-92136153A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8" name="图片 117" descr="page18image5090160">
          <a:extLst>
            <a:ext uri="{FF2B5EF4-FFF2-40B4-BE49-F238E27FC236}">
              <a16:creationId xmlns:a16="http://schemas.microsoft.com/office/drawing/2014/main" id="{C9F16F18-ABB4-AF47-966E-0E05B978F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37541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19" name="图片 118" descr="page19image5831024">
          <a:extLst>
            <a:ext uri="{FF2B5EF4-FFF2-40B4-BE49-F238E27FC236}">
              <a16:creationId xmlns:a16="http://schemas.microsoft.com/office/drawing/2014/main" id="{2E907A85-C27F-2D43-AF7F-546EF690B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20" name="图片 119" descr="page19image5815008">
          <a:extLst>
            <a:ext uri="{FF2B5EF4-FFF2-40B4-BE49-F238E27FC236}">
              <a16:creationId xmlns:a16="http://schemas.microsoft.com/office/drawing/2014/main" id="{22C38550-380D-A74C-A237-CA810D34C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680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1054100</xdr:colOff>
      <xdr:row>13</xdr:row>
      <xdr:rowOff>0</xdr:rowOff>
    </xdr:to>
    <xdr:pic>
      <xdr:nvPicPr>
        <xdr:cNvPr id="121" name="图片 120" descr="page19image7087520">
          <a:extLst>
            <a:ext uri="{FF2B5EF4-FFF2-40B4-BE49-F238E27FC236}">
              <a16:creationId xmlns:a16="http://schemas.microsoft.com/office/drawing/2014/main" id="{1FBD070E-ECA0-5549-9BC1-91C5F6450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78384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22" name="图片 121" descr="page19image5831232">
          <a:extLst>
            <a:ext uri="{FF2B5EF4-FFF2-40B4-BE49-F238E27FC236}">
              <a16:creationId xmlns:a16="http://schemas.microsoft.com/office/drawing/2014/main" id="{2CECCD7B-A8E7-0C46-B086-C8777F031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23" name="图片 122" descr="page19image7090432">
          <a:extLst>
            <a:ext uri="{FF2B5EF4-FFF2-40B4-BE49-F238E27FC236}">
              <a16:creationId xmlns:a16="http://schemas.microsoft.com/office/drawing/2014/main" id="{AE602301-4AD5-AD4E-8101-2116A759A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558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124" name="图片 123" descr="page19image5817296">
          <a:extLst>
            <a:ext uri="{FF2B5EF4-FFF2-40B4-BE49-F238E27FC236}">
              <a16:creationId xmlns:a16="http://schemas.microsoft.com/office/drawing/2014/main" id="{015235A7-4C2C-D749-AE97-C883B13B4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8486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1054100</xdr:colOff>
      <xdr:row>16</xdr:row>
      <xdr:rowOff>0</xdr:rowOff>
    </xdr:to>
    <xdr:pic>
      <xdr:nvPicPr>
        <xdr:cNvPr id="125" name="图片 124" descr="page19image7090208">
          <a:extLst>
            <a:ext uri="{FF2B5EF4-FFF2-40B4-BE49-F238E27FC236}">
              <a16:creationId xmlns:a16="http://schemas.microsoft.com/office/drawing/2014/main" id="{D3E404D8-4E8F-254D-AAC9-D8A70A6B1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284861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126" name="图片 125" descr="page19image7083600">
          <a:extLst>
            <a:ext uri="{FF2B5EF4-FFF2-40B4-BE49-F238E27FC236}">
              <a16:creationId xmlns:a16="http://schemas.microsoft.com/office/drawing/2014/main" id="{4059E596-9B2C-B445-8D0F-8A6E3404E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42600" y="28689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127" name="图片 126" descr="page19image9991632">
          <a:extLst>
            <a:ext uri="{FF2B5EF4-FFF2-40B4-BE49-F238E27FC236}">
              <a16:creationId xmlns:a16="http://schemas.microsoft.com/office/drawing/2014/main" id="{EA8726F6-751D-8D49-A856-1F8223C3D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8486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128" name="图片 127" descr="page19image9992048">
          <a:extLst>
            <a:ext uri="{FF2B5EF4-FFF2-40B4-BE49-F238E27FC236}">
              <a16:creationId xmlns:a16="http://schemas.microsoft.com/office/drawing/2014/main" id="{A64982E7-B9A0-BF4F-B65B-23D4F09E8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8486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29" name="图片 128" descr="page19image9992672">
          <a:extLst>
            <a:ext uri="{FF2B5EF4-FFF2-40B4-BE49-F238E27FC236}">
              <a16:creationId xmlns:a16="http://schemas.microsoft.com/office/drawing/2014/main" id="{537D1C94-A44B-084A-A5CF-D6817DFA1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0" name="图片 129" descr="page19image9993088">
          <a:extLst>
            <a:ext uri="{FF2B5EF4-FFF2-40B4-BE49-F238E27FC236}">
              <a16:creationId xmlns:a16="http://schemas.microsoft.com/office/drawing/2014/main" id="{C9275C2E-9A10-9149-91F2-9D97EDE7A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1" name="图片 130" descr="page19image9993712">
          <a:extLst>
            <a:ext uri="{FF2B5EF4-FFF2-40B4-BE49-F238E27FC236}">
              <a16:creationId xmlns:a16="http://schemas.microsoft.com/office/drawing/2014/main" id="{1699BC51-EBEC-2E4E-A272-609C78DFB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12700</xdr:colOff>
      <xdr:row>18</xdr:row>
      <xdr:rowOff>12700</xdr:rowOff>
    </xdr:to>
    <xdr:pic>
      <xdr:nvPicPr>
        <xdr:cNvPr id="132" name="图片 131" descr="page19image9994752">
          <a:extLst>
            <a:ext uri="{FF2B5EF4-FFF2-40B4-BE49-F238E27FC236}">
              <a16:creationId xmlns:a16="http://schemas.microsoft.com/office/drawing/2014/main" id="{E50B1294-CDB4-AC4C-A3E9-93116883D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89052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133" name="图片 132" descr="page19image7080688">
          <a:extLst>
            <a:ext uri="{FF2B5EF4-FFF2-40B4-BE49-F238E27FC236}">
              <a16:creationId xmlns:a16="http://schemas.microsoft.com/office/drawing/2014/main" id="{19A45807-60C6-0948-8057-A07F97C50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8689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4" name="图片 133" descr="page19image9996208">
          <a:extLst>
            <a:ext uri="{FF2B5EF4-FFF2-40B4-BE49-F238E27FC236}">
              <a16:creationId xmlns:a16="http://schemas.microsoft.com/office/drawing/2014/main" id="{F1560FE9-6FA2-D840-8AB7-3D2AA6332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5" name="图片 134" descr="page19image9996624">
          <a:extLst>
            <a:ext uri="{FF2B5EF4-FFF2-40B4-BE49-F238E27FC236}">
              <a16:creationId xmlns:a16="http://schemas.microsoft.com/office/drawing/2014/main" id="{46CD8058-65B1-344C-9FDC-9B950B033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12700</xdr:colOff>
      <xdr:row>21</xdr:row>
      <xdr:rowOff>12700</xdr:rowOff>
    </xdr:to>
    <xdr:pic>
      <xdr:nvPicPr>
        <xdr:cNvPr id="136" name="图片 135" descr="page19image9997040">
          <a:extLst>
            <a:ext uri="{FF2B5EF4-FFF2-40B4-BE49-F238E27FC236}">
              <a16:creationId xmlns:a16="http://schemas.microsoft.com/office/drawing/2014/main" id="{15C08C7A-A8E3-5648-A5D7-5BF51841D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29514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37" name="图片 136" descr="page19image9998288">
          <a:extLst>
            <a:ext uri="{FF2B5EF4-FFF2-40B4-BE49-F238E27FC236}">
              <a16:creationId xmlns:a16="http://schemas.microsoft.com/office/drawing/2014/main" id="{A6BA1DEB-9B59-7145-8925-9919B2C22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138" name="图片 137" descr="page19image7080800">
          <a:extLst>
            <a:ext uri="{FF2B5EF4-FFF2-40B4-BE49-F238E27FC236}">
              <a16:creationId xmlns:a16="http://schemas.microsoft.com/office/drawing/2014/main" id="{445BADEE-AACC-6C45-BB23-5A4CF890C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297180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39" name="图片 138" descr="page19image9999536">
          <a:extLst>
            <a:ext uri="{FF2B5EF4-FFF2-40B4-BE49-F238E27FC236}">
              <a16:creationId xmlns:a16="http://schemas.microsoft.com/office/drawing/2014/main" id="{AB04C6DA-F1AC-A541-A50E-FBE57C199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0" name="图片 139" descr="page19image9999952">
          <a:extLst>
            <a:ext uri="{FF2B5EF4-FFF2-40B4-BE49-F238E27FC236}">
              <a16:creationId xmlns:a16="http://schemas.microsoft.com/office/drawing/2014/main" id="{8055AB55-AE42-164E-BA0D-B3B7B5446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1" name="图片 140" descr="page19image10000992">
          <a:extLst>
            <a:ext uri="{FF2B5EF4-FFF2-40B4-BE49-F238E27FC236}">
              <a16:creationId xmlns:a16="http://schemas.microsoft.com/office/drawing/2014/main" id="{B0B61304-163D-D144-9E79-6A76CECBD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12700</xdr:colOff>
      <xdr:row>24</xdr:row>
      <xdr:rowOff>12700</xdr:rowOff>
    </xdr:to>
    <xdr:pic>
      <xdr:nvPicPr>
        <xdr:cNvPr id="142" name="图片 141" descr="page19image10002032">
          <a:extLst>
            <a:ext uri="{FF2B5EF4-FFF2-40B4-BE49-F238E27FC236}">
              <a16:creationId xmlns:a16="http://schemas.microsoft.com/office/drawing/2014/main" id="{1A7B6404-DFB7-7D4F-BCA3-2004E112D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0137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143" name="图片 142" descr="page19image5093408">
          <a:extLst>
            <a:ext uri="{FF2B5EF4-FFF2-40B4-BE49-F238E27FC236}">
              <a16:creationId xmlns:a16="http://schemas.microsoft.com/office/drawing/2014/main" id="{B3845690-541D-7F44-BACE-76D1D15FE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97180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4" name="图片 143" descr="page19image10003072">
          <a:extLst>
            <a:ext uri="{FF2B5EF4-FFF2-40B4-BE49-F238E27FC236}">
              <a16:creationId xmlns:a16="http://schemas.microsoft.com/office/drawing/2014/main" id="{44A534CD-52E2-8B43-BF02-1D43C7387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5" name="图片 144" descr="page19image10003488">
          <a:extLst>
            <a:ext uri="{FF2B5EF4-FFF2-40B4-BE49-F238E27FC236}">
              <a16:creationId xmlns:a16="http://schemas.microsoft.com/office/drawing/2014/main" id="{2A2116BD-F2EA-B940-8D64-4BBF0E3EF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12700</xdr:colOff>
      <xdr:row>27</xdr:row>
      <xdr:rowOff>12700</xdr:rowOff>
    </xdr:to>
    <xdr:pic>
      <xdr:nvPicPr>
        <xdr:cNvPr id="146" name="图片 145" descr="page19image10004320">
          <a:extLst>
            <a:ext uri="{FF2B5EF4-FFF2-40B4-BE49-F238E27FC236}">
              <a16:creationId xmlns:a16="http://schemas.microsoft.com/office/drawing/2014/main" id="{C287CD8B-DFC5-7F41-AE71-A83480529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07467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1054100</xdr:colOff>
      <xdr:row>25</xdr:row>
      <xdr:rowOff>0</xdr:rowOff>
    </xdr:to>
    <xdr:pic>
      <xdr:nvPicPr>
        <xdr:cNvPr id="147" name="图片 146" descr="page19image7078112">
          <a:extLst>
            <a:ext uri="{FF2B5EF4-FFF2-40B4-BE49-F238E27FC236}">
              <a16:creationId xmlns:a16="http://schemas.microsoft.com/office/drawing/2014/main" id="{323ADB17-DDB5-D341-BE9B-667B1C972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30340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48" name="图片 147" descr="page19image10005568">
          <a:extLst>
            <a:ext uri="{FF2B5EF4-FFF2-40B4-BE49-F238E27FC236}">
              <a16:creationId xmlns:a16="http://schemas.microsoft.com/office/drawing/2014/main" id="{2A62D636-F8E1-224B-8660-E80FB5AB1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44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49" name="图片 148" descr="page19image7078784">
          <a:extLst>
            <a:ext uri="{FF2B5EF4-FFF2-40B4-BE49-F238E27FC236}">
              <a16:creationId xmlns:a16="http://schemas.microsoft.com/office/drawing/2014/main" id="{454EC67D-7653-A44F-8817-E1D2BA6A2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698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150" name="图片 149" descr="page19image10006608">
          <a:extLst>
            <a:ext uri="{FF2B5EF4-FFF2-40B4-BE49-F238E27FC236}">
              <a16:creationId xmlns:a16="http://schemas.microsoft.com/office/drawing/2014/main" id="{0B06543E-41C5-FE44-8836-9071D35B5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151" name="图片 150" descr="page19image10007024">
          <a:extLst>
            <a:ext uri="{FF2B5EF4-FFF2-40B4-BE49-F238E27FC236}">
              <a16:creationId xmlns:a16="http://schemas.microsoft.com/office/drawing/2014/main" id="{6127515B-6CF9-4140-9D54-0866A3B8E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2" name="图片 151" descr="page19image10007648">
          <a:extLst>
            <a:ext uri="{FF2B5EF4-FFF2-40B4-BE49-F238E27FC236}">
              <a16:creationId xmlns:a16="http://schemas.microsoft.com/office/drawing/2014/main" id="{F8B60675-B454-D64B-AB6D-86A50FA81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3" name="图片 152" descr="page19image10008064">
          <a:extLst>
            <a:ext uri="{FF2B5EF4-FFF2-40B4-BE49-F238E27FC236}">
              <a16:creationId xmlns:a16="http://schemas.microsoft.com/office/drawing/2014/main" id="{20CA3DA0-E5B8-F44E-B512-45BB9AD80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54" name="图片 153" descr="page19image10009728">
          <a:extLst>
            <a:ext uri="{FF2B5EF4-FFF2-40B4-BE49-F238E27FC236}">
              <a16:creationId xmlns:a16="http://schemas.microsoft.com/office/drawing/2014/main" id="{84F141CB-D79B-6241-B6DE-98A9FC235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55" name="图片 154" descr="page19image10010560">
          <a:extLst>
            <a:ext uri="{FF2B5EF4-FFF2-40B4-BE49-F238E27FC236}">
              <a16:creationId xmlns:a16="http://schemas.microsoft.com/office/drawing/2014/main" id="{8FFF20DE-D2A8-EE44-93DE-0526E5B6F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44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56" name="图片 155" descr="page19image5107856">
          <a:extLst>
            <a:ext uri="{FF2B5EF4-FFF2-40B4-BE49-F238E27FC236}">
              <a16:creationId xmlns:a16="http://schemas.microsoft.com/office/drawing/2014/main" id="{5D81E48C-8D1E-2B46-BE67-DF6800E4E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698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7" name="图片 156" descr="page19image10011808">
          <a:extLst>
            <a:ext uri="{FF2B5EF4-FFF2-40B4-BE49-F238E27FC236}">
              <a16:creationId xmlns:a16="http://schemas.microsoft.com/office/drawing/2014/main" id="{10075110-2281-994F-ACF8-8598DFCA5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8" name="图片 157" descr="page19image10012224">
          <a:extLst>
            <a:ext uri="{FF2B5EF4-FFF2-40B4-BE49-F238E27FC236}">
              <a16:creationId xmlns:a16="http://schemas.microsoft.com/office/drawing/2014/main" id="{5DF9431B-88E4-F145-9ECF-579E47AB8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59" name="图片 158" descr="page19image10012848">
          <a:extLst>
            <a:ext uri="{FF2B5EF4-FFF2-40B4-BE49-F238E27FC236}">
              <a16:creationId xmlns:a16="http://schemas.microsoft.com/office/drawing/2014/main" id="{E885BE62-C4DC-5B42-B14E-120717F6E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60" name="图片 159" descr="page19image5108640">
          <a:extLst>
            <a:ext uri="{FF2B5EF4-FFF2-40B4-BE49-F238E27FC236}">
              <a16:creationId xmlns:a16="http://schemas.microsoft.com/office/drawing/2014/main" id="{2339A7F3-5BF9-6341-A87F-3243599FA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1" name="图片 160" descr="page19image10014096">
          <a:extLst>
            <a:ext uri="{FF2B5EF4-FFF2-40B4-BE49-F238E27FC236}">
              <a16:creationId xmlns:a16="http://schemas.microsoft.com/office/drawing/2014/main" id="{9621CDD3-2B21-F843-9091-7E4D093E1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2" name="图片 161" descr="page19image10014512">
          <a:extLst>
            <a:ext uri="{FF2B5EF4-FFF2-40B4-BE49-F238E27FC236}">
              <a16:creationId xmlns:a16="http://schemas.microsoft.com/office/drawing/2014/main" id="{ACC71ED5-9952-F448-9B28-25074EC73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3" name="图片 162" descr="page19image10015344">
          <a:extLst>
            <a:ext uri="{FF2B5EF4-FFF2-40B4-BE49-F238E27FC236}">
              <a16:creationId xmlns:a16="http://schemas.microsoft.com/office/drawing/2014/main" id="{23F047C0-EE08-A14C-B241-5159A28CC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64" name="图片 163" descr="page19image10015760">
          <a:extLst>
            <a:ext uri="{FF2B5EF4-FFF2-40B4-BE49-F238E27FC236}">
              <a16:creationId xmlns:a16="http://schemas.microsoft.com/office/drawing/2014/main" id="{29BA2F8E-F4CC-6C44-B871-1EF1E01AE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1394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5" name="图片 164" descr="page19image10016800">
          <a:extLst>
            <a:ext uri="{FF2B5EF4-FFF2-40B4-BE49-F238E27FC236}">
              <a16:creationId xmlns:a16="http://schemas.microsoft.com/office/drawing/2014/main" id="{A516954A-F85B-C149-B6D0-BF0FF0ECE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44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66" name="图片 165" descr="page19image5090384">
          <a:extLst>
            <a:ext uri="{FF2B5EF4-FFF2-40B4-BE49-F238E27FC236}">
              <a16:creationId xmlns:a16="http://schemas.microsoft.com/office/drawing/2014/main" id="{D26CE5D3-6985-5F42-A199-D8F543218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698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7" name="图片 166" descr="page19image5824160">
          <a:extLst>
            <a:ext uri="{FF2B5EF4-FFF2-40B4-BE49-F238E27FC236}">
              <a16:creationId xmlns:a16="http://schemas.microsoft.com/office/drawing/2014/main" id="{E3044535-AA76-4640-844A-312451ED0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8" name="图片 167" descr="page19image10018048">
          <a:extLst>
            <a:ext uri="{FF2B5EF4-FFF2-40B4-BE49-F238E27FC236}">
              <a16:creationId xmlns:a16="http://schemas.microsoft.com/office/drawing/2014/main" id="{D46D675C-FA55-464D-882F-D8EFBE7F7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169" name="图片 168" descr="page19image10018672">
          <a:extLst>
            <a:ext uri="{FF2B5EF4-FFF2-40B4-BE49-F238E27FC236}">
              <a16:creationId xmlns:a16="http://schemas.microsoft.com/office/drawing/2014/main" id="{10CD4B60-4406-FD4E-B3AC-48C2310D4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161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1054100</xdr:colOff>
      <xdr:row>31</xdr:row>
      <xdr:rowOff>0</xdr:rowOff>
    </xdr:to>
    <xdr:pic>
      <xdr:nvPicPr>
        <xdr:cNvPr id="170" name="图片 169" descr="page19image5104496">
          <a:extLst>
            <a:ext uri="{FF2B5EF4-FFF2-40B4-BE49-F238E27FC236}">
              <a16:creationId xmlns:a16="http://schemas.microsoft.com/office/drawing/2014/main" id="{0C451202-E7EE-7445-8DCA-6C7C5460A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31610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171" name="图片 170" descr="page19image5810640">
          <a:extLst>
            <a:ext uri="{FF2B5EF4-FFF2-40B4-BE49-F238E27FC236}">
              <a16:creationId xmlns:a16="http://schemas.microsoft.com/office/drawing/2014/main" id="{BDAB05E1-A147-6646-99AC-14B561950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161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172" name="图片 171" descr="page19image5780272">
          <a:extLst>
            <a:ext uri="{FF2B5EF4-FFF2-40B4-BE49-F238E27FC236}">
              <a16:creationId xmlns:a16="http://schemas.microsoft.com/office/drawing/2014/main" id="{0E8A5532-5D6C-DE4A-859B-3A29A31E0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3161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173" name="图片 172" descr="page19image10019712">
          <a:extLst>
            <a:ext uri="{FF2B5EF4-FFF2-40B4-BE49-F238E27FC236}">
              <a16:creationId xmlns:a16="http://schemas.microsoft.com/office/drawing/2014/main" id="{7A0B063C-8306-374C-B514-F3EE6563C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2435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1054100</xdr:colOff>
      <xdr:row>35</xdr:row>
      <xdr:rowOff>0</xdr:rowOff>
    </xdr:to>
    <xdr:pic>
      <xdr:nvPicPr>
        <xdr:cNvPr id="174" name="图片 173" descr="page19image5105840">
          <a:extLst>
            <a:ext uri="{FF2B5EF4-FFF2-40B4-BE49-F238E27FC236}">
              <a16:creationId xmlns:a16="http://schemas.microsoft.com/office/drawing/2014/main" id="{823165CD-FC95-034E-8877-3909A5759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324358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175" name="图片 174" descr="page19image10020752">
          <a:extLst>
            <a:ext uri="{FF2B5EF4-FFF2-40B4-BE49-F238E27FC236}">
              <a16:creationId xmlns:a16="http://schemas.microsoft.com/office/drawing/2014/main" id="{2D18AF21-AB6F-7F48-9A55-1564848C4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3261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176" name="图片 175" descr="page19image10021168">
          <a:extLst>
            <a:ext uri="{FF2B5EF4-FFF2-40B4-BE49-F238E27FC236}">
              <a16:creationId xmlns:a16="http://schemas.microsoft.com/office/drawing/2014/main" id="{C8201F98-3BEA-934A-A9A6-2A6DD4165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0" y="33261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177" name="图片 176" descr="page19image10021792">
          <a:extLst>
            <a:ext uri="{FF2B5EF4-FFF2-40B4-BE49-F238E27FC236}">
              <a16:creationId xmlns:a16="http://schemas.microsoft.com/office/drawing/2014/main" id="{44215967-C3BD-4641-A20D-3C569509B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2435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178" name="图片 177" descr="page19image10022208">
          <a:extLst>
            <a:ext uri="{FF2B5EF4-FFF2-40B4-BE49-F238E27FC236}">
              <a16:creationId xmlns:a16="http://schemas.microsoft.com/office/drawing/2014/main" id="{8CF5685A-140B-9E4B-BB90-87932E3A0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32435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179" name="图片 178" descr="page19image10022832">
          <a:extLst>
            <a:ext uri="{FF2B5EF4-FFF2-40B4-BE49-F238E27FC236}">
              <a16:creationId xmlns:a16="http://schemas.microsoft.com/office/drawing/2014/main" id="{49874725-5B6D-714C-B01E-2BE75D004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3261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180" name="图片 179" descr="page19image10003072">
          <a:extLst>
            <a:ext uri="{FF2B5EF4-FFF2-40B4-BE49-F238E27FC236}">
              <a16:creationId xmlns:a16="http://schemas.microsoft.com/office/drawing/2014/main" id="{0249BAD5-996D-EE4D-B077-2B4149CDB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137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181" name="图片 180" descr="page19image10003488">
          <a:extLst>
            <a:ext uri="{FF2B5EF4-FFF2-40B4-BE49-F238E27FC236}">
              <a16:creationId xmlns:a16="http://schemas.microsoft.com/office/drawing/2014/main" id="{75C5851B-4571-CF41-B884-48651E414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137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182" name="图片 181" descr="page19image10003072">
          <a:extLst>
            <a:ext uri="{FF2B5EF4-FFF2-40B4-BE49-F238E27FC236}">
              <a16:creationId xmlns:a16="http://schemas.microsoft.com/office/drawing/2014/main" id="{1ADAE22B-5BFE-6B4B-862D-9CDAC60C0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183" name="图片 182" descr="page19image10003488">
          <a:extLst>
            <a:ext uri="{FF2B5EF4-FFF2-40B4-BE49-F238E27FC236}">
              <a16:creationId xmlns:a16="http://schemas.microsoft.com/office/drawing/2014/main" id="{ADF1CEE0-90C1-4044-91D7-B69C46465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4" name="图片 183" descr="page18image9983312">
          <a:extLst>
            <a:ext uri="{FF2B5EF4-FFF2-40B4-BE49-F238E27FC236}">
              <a16:creationId xmlns:a16="http://schemas.microsoft.com/office/drawing/2014/main" id="{E83848C6-E71E-114F-AE24-FDDF772A4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044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5" name="图片 184" descr="page18image9983728">
          <a:extLst>
            <a:ext uri="{FF2B5EF4-FFF2-40B4-BE49-F238E27FC236}">
              <a16:creationId xmlns:a16="http://schemas.microsoft.com/office/drawing/2014/main" id="{BD21C85F-CBD0-8847-8595-E2D775CEE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044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6" name="图片 185" descr="page18image9983312">
          <a:extLst>
            <a:ext uri="{FF2B5EF4-FFF2-40B4-BE49-F238E27FC236}">
              <a16:creationId xmlns:a16="http://schemas.microsoft.com/office/drawing/2014/main" id="{1C0872BB-836D-534B-898B-D3391F1ED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26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7" name="图片 186" descr="page18image9983728">
          <a:extLst>
            <a:ext uri="{FF2B5EF4-FFF2-40B4-BE49-F238E27FC236}">
              <a16:creationId xmlns:a16="http://schemas.microsoft.com/office/drawing/2014/main" id="{9F0A3099-570B-ED4B-B782-9E1AF7287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26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8" name="图片 187" descr="page18image9983312">
          <a:extLst>
            <a:ext uri="{FF2B5EF4-FFF2-40B4-BE49-F238E27FC236}">
              <a16:creationId xmlns:a16="http://schemas.microsoft.com/office/drawing/2014/main" id="{19B69FAE-181E-9F4D-B9B5-FC2E7ADD8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4762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9" name="图片 188" descr="page18image9983728">
          <a:extLst>
            <a:ext uri="{FF2B5EF4-FFF2-40B4-BE49-F238E27FC236}">
              <a16:creationId xmlns:a16="http://schemas.microsoft.com/office/drawing/2014/main" id="{68E98FB8-1662-DF48-BBC3-74ECB8C99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4762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90" name="图片 189" descr="page18image9983312">
          <a:extLst>
            <a:ext uri="{FF2B5EF4-FFF2-40B4-BE49-F238E27FC236}">
              <a16:creationId xmlns:a16="http://schemas.microsoft.com/office/drawing/2014/main" id="{4C8604B4-9AA7-1747-8657-7A258F2C3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692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91" name="图片 190" descr="page18image9983728">
          <a:extLst>
            <a:ext uri="{FF2B5EF4-FFF2-40B4-BE49-F238E27FC236}">
              <a16:creationId xmlns:a16="http://schemas.microsoft.com/office/drawing/2014/main" id="{9727117C-E42D-E549-A8D4-E6673D023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692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192" name="图片 191" descr="page18image9983312">
          <a:extLst>
            <a:ext uri="{FF2B5EF4-FFF2-40B4-BE49-F238E27FC236}">
              <a16:creationId xmlns:a16="http://schemas.microsoft.com/office/drawing/2014/main" id="{11736450-5566-A345-B3F5-2C33457B6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90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193" name="图片 192" descr="page18image9983728">
          <a:extLst>
            <a:ext uri="{FF2B5EF4-FFF2-40B4-BE49-F238E27FC236}">
              <a16:creationId xmlns:a16="http://schemas.microsoft.com/office/drawing/2014/main" id="{836BB0EB-A5B7-274F-B7E2-A6C7CEA92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90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194" name="图片 193" descr="page18image9983312">
          <a:extLst>
            <a:ext uri="{FF2B5EF4-FFF2-40B4-BE49-F238E27FC236}">
              <a16:creationId xmlns:a16="http://schemas.microsoft.com/office/drawing/2014/main" id="{5C703230-9D8E-EB42-9772-3CF77EB71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1239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195" name="图片 194" descr="page18image9983728">
          <a:extLst>
            <a:ext uri="{FF2B5EF4-FFF2-40B4-BE49-F238E27FC236}">
              <a16:creationId xmlns:a16="http://schemas.microsoft.com/office/drawing/2014/main" id="{C57100D5-0E09-CC42-B8CA-6756422EC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1239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196" name="图片 195" descr="page18image9983312">
          <a:extLst>
            <a:ext uri="{FF2B5EF4-FFF2-40B4-BE49-F238E27FC236}">
              <a16:creationId xmlns:a16="http://schemas.microsoft.com/office/drawing/2014/main" id="{9DF75F2B-7B2C-0E4B-9476-1C4FE9424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339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197" name="图片 196" descr="page18image9983728">
          <a:extLst>
            <a:ext uri="{FF2B5EF4-FFF2-40B4-BE49-F238E27FC236}">
              <a16:creationId xmlns:a16="http://schemas.microsoft.com/office/drawing/2014/main" id="{E36B5454-7F72-2D48-ACAA-611483F18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339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198" name="图片 197" descr="page18image9983312">
          <a:extLst>
            <a:ext uri="{FF2B5EF4-FFF2-40B4-BE49-F238E27FC236}">
              <a16:creationId xmlns:a16="http://schemas.microsoft.com/office/drawing/2014/main" id="{6A29EE13-D415-1049-906E-8F0F7AC2D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5557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199" name="图片 198" descr="page18image9983728">
          <a:extLst>
            <a:ext uri="{FF2B5EF4-FFF2-40B4-BE49-F238E27FC236}">
              <a16:creationId xmlns:a16="http://schemas.microsoft.com/office/drawing/2014/main" id="{E9CD04E4-2BA5-DE4C-9439-C350E47C1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5557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200" name="图片 199" descr="page18image9983312">
          <a:extLst>
            <a:ext uri="{FF2B5EF4-FFF2-40B4-BE49-F238E27FC236}">
              <a16:creationId xmlns:a16="http://schemas.microsoft.com/office/drawing/2014/main" id="{618A4A67-2CF9-AA47-B098-DE1B25D9F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201" name="图片 200" descr="page18image9983728">
          <a:extLst>
            <a:ext uri="{FF2B5EF4-FFF2-40B4-BE49-F238E27FC236}">
              <a16:creationId xmlns:a16="http://schemas.microsoft.com/office/drawing/2014/main" id="{BC5CE7A9-9A0D-5B48-BBBE-F8342AF7D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hes-api.cas.ivy/" TargetMode="External"/><Relationship Id="rId1" Type="http://schemas.openxmlformats.org/officeDocument/2006/relationships/hyperlink" Target="http://gateway.cas.iv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"/>
  <sheetViews>
    <sheetView tabSelected="1" topLeftCell="H1" zoomScale="85" zoomScaleNormal="85" workbookViewId="0">
      <pane ySplit="1" topLeftCell="A2" activePane="bottomLeft" state="frozen"/>
      <selection pane="bottomLeft" activeCell="J3" sqref="J3"/>
    </sheetView>
  </sheetViews>
  <sheetFormatPr defaultColWidth="10.81640625" defaultRowHeight="15.6"/>
  <cols>
    <col min="1" max="1" width="4.36328125" style="18" customWidth="1"/>
    <col min="2" max="2" width="7.36328125" style="18" customWidth="1"/>
    <col min="3" max="3" width="15.81640625" style="18" bestFit="1" customWidth="1"/>
    <col min="4" max="4" width="35" style="18" customWidth="1"/>
    <col min="5" max="5" width="37" style="18" bestFit="1" customWidth="1"/>
    <col min="6" max="6" width="7.26953125" style="18" bestFit="1" customWidth="1"/>
    <col min="7" max="7" width="40.1796875" style="18" bestFit="1" customWidth="1"/>
    <col min="8" max="8" width="65.90625" style="18" customWidth="1"/>
    <col min="9" max="9" width="48.90625" style="18" customWidth="1"/>
    <col min="10" max="10" width="14.453125" style="18" customWidth="1"/>
    <col min="11" max="11" width="11.1796875" style="18" customWidth="1"/>
    <col min="12" max="12" width="8.7265625" style="18" bestFit="1" customWidth="1"/>
    <col min="13" max="13" width="19.36328125" style="18" bestFit="1" customWidth="1"/>
    <col min="14" max="14" width="14.36328125" style="18" bestFit="1" customWidth="1"/>
    <col min="15" max="15" width="13.54296875" style="18" bestFit="1" customWidth="1"/>
    <col min="16" max="16" width="21.36328125" style="18" customWidth="1"/>
    <col min="17" max="17" width="12.453125" style="18" customWidth="1"/>
    <col min="18" max="18" width="12.6328125" style="18" customWidth="1"/>
    <col min="19" max="19" width="4.90625" style="18" bestFit="1" customWidth="1"/>
    <col min="20" max="20" width="11.453125" style="18" bestFit="1" customWidth="1"/>
    <col min="21" max="16384" width="10.81640625" style="18"/>
  </cols>
  <sheetData>
    <row r="1" spans="1:20" s="25" customFormat="1" ht="34.049999999999997" customHeight="1">
      <c r="A1" s="25" t="s">
        <v>110</v>
      </c>
      <c r="B1" s="25" t="s">
        <v>111</v>
      </c>
      <c r="C1" s="25" t="s">
        <v>58</v>
      </c>
      <c r="D1" s="25" t="s">
        <v>113</v>
      </c>
      <c r="E1" s="25" t="s">
        <v>114</v>
      </c>
      <c r="F1" s="25" t="s">
        <v>0</v>
      </c>
      <c r="G1" s="25" t="s">
        <v>1</v>
      </c>
      <c r="H1" s="25" t="s">
        <v>120</v>
      </c>
      <c r="I1" s="25" t="s">
        <v>119</v>
      </c>
      <c r="J1" s="25" t="s">
        <v>121</v>
      </c>
      <c r="K1" s="25" t="s">
        <v>137</v>
      </c>
      <c r="L1" s="25" t="s">
        <v>123</v>
      </c>
      <c r="M1" s="25" t="s">
        <v>109</v>
      </c>
      <c r="N1" s="25" t="s">
        <v>143</v>
      </c>
      <c r="O1" s="27" t="s">
        <v>117</v>
      </c>
      <c r="P1" s="25" t="s">
        <v>118</v>
      </c>
      <c r="Q1" s="25" t="s">
        <v>124</v>
      </c>
      <c r="R1" s="25" t="s">
        <v>9</v>
      </c>
      <c r="S1" s="25" t="s">
        <v>12</v>
      </c>
      <c r="T1" s="26" t="s">
        <v>13</v>
      </c>
    </row>
    <row r="2" spans="1:20">
      <c r="A2" s="18">
        <v>1</v>
      </c>
      <c r="B2" s="18" t="s">
        <v>115</v>
      </c>
      <c r="C2" s="18" t="s">
        <v>129</v>
      </c>
      <c r="D2" s="18" t="s">
        <v>34</v>
      </c>
      <c r="E2" s="18" t="s">
        <v>33</v>
      </c>
      <c r="F2" s="18" t="s">
        <v>35</v>
      </c>
      <c r="G2" s="18" t="s">
        <v>36</v>
      </c>
      <c r="H2" s="20" t="s">
        <v>10</v>
      </c>
      <c r="I2" s="18" t="s">
        <v>126</v>
      </c>
      <c r="J2" s="18">
        <v>300</v>
      </c>
      <c r="M2" s="18" t="s">
        <v>49</v>
      </c>
      <c r="N2" s="18" t="s">
        <v>144</v>
      </c>
      <c r="O2" s="21"/>
      <c r="P2" s="18" t="s">
        <v>37</v>
      </c>
    </row>
    <row r="3" spans="1:20">
      <c r="A3" s="18">
        <v>2</v>
      </c>
      <c r="B3" s="18" t="s">
        <v>115</v>
      </c>
      <c r="C3" s="18" t="s">
        <v>130</v>
      </c>
      <c r="D3" s="18" t="s">
        <v>135</v>
      </c>
      <c r="E3" s="18" t="s">
        <v>142</v>
      </c>
      <c r="F3" s="18" t="s">
        <v>14</v>
      </c>
      <c r="G3" s="18" t="s">
        <v>128</v>
      </c>
      <c r="H3" s="18" t="s">
        <v>53</v>
      </c>
      <c r="J3" s="18">
        <v>200</v>
      </c>
      <c r="M3" s="18" t="s">
        <v>146</v>
      </c>
      <c r="N3" s="18" t="s">
        <v>145</v>
      </c>
      <c r="O3" s="21"/>
    </row>
    <row r="4" spans="1:20">
      <c r="A4" s="18">
        <v>3</v>
      </c>
      <c r="B4" s="18" t="s">
        <v>115</v>
      </c>
      <c r="C4" s="18" t="s">
        <v>131</v>
      </c>
      <c r="D4" s="18" t="s">
        <v>138</v>
      </c>
      <c r="E4" s="18" t="s">
        <v>136</v>
      </c>
      <c r="F4" s="18" t="s">
        <v>14</v>
      </c>
      <c r="G4" s="18" t="s">
        <v>134</v>
      </c>
      <c r="H4" s="18" t="s">
        <v>132</v>
      </c>
      <c r="J4" s="18">
        <v>200</v>
      </c>
      <c r="M4" s="18">
        <v>33000</v>
      </c>
      <c r="N4" s="18" t="s">
        <v>144</v>
      </c>
      <c r="O4" s="21"/>
    </row>
    <row r="5" spans="1:20">
      <c r="A5" s="18">
        <v>4</v>
      </c>
      <c r="B5" s="18" t="s">
        <v>115</v>
      </c>
      <c r="C5" s="18" t="s">
        <v>131</v>
      </c>
      <c r="D5" s="18" t="s">
        <v>139</v>
      </c>
      <c r="E5" s="18" t="s">
        <v>140</v>
      </c>
      <c r="F5" s="18" t="s">
        <v>14</v>
      </c>
      <c r="G5" s="18" t="s">
        <v>141</v>
      </c>
      <c r="H5" s="18" t="s">
        <v>53</v>
      </c>
      <c r="J5" s="18">
        <v>200</v>
      </c>
      <c r="M5" s="18">
        <v>33000</v>
      </c>
      <c r="N5" s="18" t="s">
        <v>144</v>
      </c>
      <c r="O5" s="21"/>
    </row>
  </sheetData>
  <phoneticPr fontId="1" type="noConversion"/>
  <conditionalFormatting sqref="O1">
    <cfRule type="cellIs" dxfId="13" priority="7" operator="equal">
      <formula>"fail"</formula>
    </cfRule>
    <cfRule type="cellIs" dxfId="12" priority="8" operator="equal">
      <formula>"fail"</formula>
    </cfRule>
  </conditionalFormatting>
  <conditionalFormatting sqref="O1">
    <cfRule type="cellIs" dxfId="11" priority="5" operator="equal">
      <formula>"测试不通过"</formula>
    </cfRule>
    <cfRule type="cellIs" dxfId="10" priority="6" operator="equal">
      <formula>"测试通过"</formula>
    </cfRule>
  </conditionalFormatting>
  <conditionalFormatting sqref="O2:O4">
    <cfRule type="cellIs" dxfId="9" priority="3" operator="equal">
      <formula>"测试通过"</formula>
    </cfRule>
    <cfRule type="cellIs" dxfId="8" priority="4" operator="equal">
      <formula>"测试不通过"</formula>
    </cfRule>
  </conditionalFormatting>
  <conditionalFormatting sqref="O5">
    <cfRule type="cellIs" dxfId="7" priority="1" operator="equal">
      <formula>"测试通过"</formula>
    </cfRule>
    <cfRule type="cellIs" dxfId="6" priority="2" operator="equal">
      <formula>"测试不通过"</formula>
    </cfRule>
  </conditionalFormatting>
  <dataValidations count="2">
    <dataValidation type="list" showInputMessage="1" showErrorMessage="1" sqref="B2:B5">
      <formula1>"Yes,No"</formula1>
    </dataValidation>
    <dataValidation type="list" allowBlank="1" showInputMessage="1" showErrorMessage="1" sqref="N1:N1048576">
      <formula1>"包含,不包含,字符串出现次数,返回数据大于,返回数据小于"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3"/>
  <sheetViews>
    <sheetView workbookViewId="0">
      <selection activeCell="H4" sqref="H4"/>
    </sheetView>
  </sheetViews>
  <sheetFormatPr defaultColWidth="10.81640625" defaultRowHeight="15.6"/>
  <cols>
    <col min="1" max="1" width="24.6328125" style="4" customWidth="1"/>
    <col min="2" max="2" width="16" style="4" customWidth="1"/>
    <col min="3" max="3" width="20" style="1" customWidth="1"/>
    <col min="4" max="4" width="11.453125" style="4" customWidth="1"/>
    <col min="5" max="6" width="11.6328125" style="4" customWidth="1"/>
    <col min="7" max="7" width="24" style="4" customWidth="1"/>
    <col min="8" max="16384" width="10.81640625" style="4"/>
  </cols>
  <sheetData>
    <row r="1" spans="1:8" ht="25.2">
      <c r="A1" s="28" t="s">
        <v>2</v>
      </c>
      <c r="B1" s="28"/>
      <c r="C1" s="29"/>
      <c r="D1" s="29"/>
      <c r="E1" s="29"/>
      <c r="F1" s="29"/>
      <c r="G1" s="29"/>
      <c r="H1" s="29"/>
    </row>
    <row r="2" spans="1:8" ht="25.2">
      <c r="A2" s="30" t="s">
        <v>3</v>
      </c>
      <c r="B2" s="31"/>
      <c r="C2" s="31"/>
      <c r="D2" s="31"/>
      <c r="E2" s="31"/>
      <c r="F2" s="31"/>
      <c r="G2" s="31"/>
      <c r="H2" s="32"/>
    </row>
    <row r="3" spans="1:8" s="7" customFormat="1" ht="17.399999999999999">
      <c r="A3" s="5" t="s">
        <v>125</v>
      </c>
      <c r="B3" s="5" t="s">
        <v>4</v>
      </c>
      <c r="C3" s="6" t="s">
        <v>11</v>
      </c>
      <c r="D3" s="6" t="s">
        <v>5</v>
      </c>
      <c r="E3" s="6" t="s">
        <v>6</v>
      </c>
      <c r="F3" s="6" t="s">
        <v>108</v>
      </c>
      <c r="G3" s="6" t="s">
        <v>7</v>
      </c>
      <c r="H3" s="6" t="s">
        <v>8</v>
      </c>
    </row>
    <row r="4" spans="1:8" ht="17.399999999999999">
      <c r="A4" s="13" t="s">
        <v>133</v>
      </c>
      <c r="B4" s="8">
        <f>COUNT('Archive Service Test Case'!A2:A456)</f>
        <v>4</v>
      </c>
      <c r="C4" s="8">
        <f>COUNTIF('Archive Service Test Case'!B2:B124,"*"&amp;"Yes"&amp;"*")</f>
        <v>4</v>
      </c>
      <c r="D4" s="9">
        <f>C4-E4</f>
        <v>4</v>
      </c>
      <c r="E4" s="9">
        <f>COUNTIF('Archive Service Test Case'!O2:O36,FALSE)</f>
        <v>0</v>
      </c>
      <c r="F4" s="9">
        <f>B4-C4</f>
        <v>0</v>
      </c>
      <c r="G4" s="10">
        <f>SUM('Web Test Case'!Q2:Q109)</f>
        <v>0</v>
      </c>
      <c r="H4" s="14"/>
    </row>
    <row r="5" spans="1:8" s="7" customFormat="1" ht="17.399999999999999">
      <c r="A5" s="13" t="s">
        <v>106</v>
      </c>
      <c r="B5" s="8">
        <f>COUNT(#REF!)</f>
        <v>0</v>
      </c>
      <c r="C5" s="8" t="e">
        <f>COUNTIF(#REF!,"*"&amp;"是"&amp;"*")</f>
        <v>#REF!</v>
      </c>
      <c r="D5" s="9" t="e">
        <f>C5-E5</f>
        <v>#REF!</v>
      </c>
      <c r="E5" s="9" t="e">
        <f>COUNTIF(#REF!,"*"&amp;"Failed"&amp;"*")</f>
        <v>#REF!</v>
      </c>
      <c r="F5" s="9" t="e">
        <f>B5-C5</f>
        <v>#REF!</v>
      </c>
      <c r="G5" s="10" t="e">
        <f>SUM(#REF!)</f>
        <v>#REF!</v>
      </c>
      <c r="H5" s="14"/>
    </row>
    <row r="6" spans="1:8" s="7" customFormat="1" ht="17.399999999999999"/>
    <row r="8" spans="1:8">
      <c r="D8" s="11"/>
    </row>
    <row r="9" spans="1:8">
      <c r="D9" s="11"/>
    </row>
    <row r="10" spans="1:8">
      <c r="D10" s="11"/>
    </row>
    <row r="11" spans="1:8">
      <c r="D11" s="11"/>
    </row>
    <row r="12" spans="1:8">
      <c r="D12" s="11"/>
    </row>
    <row r="13" spans="1:8">
      <c r="D13" s="11"/>
    </row>
  </sheetData>
  <mergeCells count="2">
    <mergeCell ref="A1:H1"/>
    <mergeCell ref="A2:H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9"/>
  <sheetViews>
    <sheetView topLeftCell="D1" workbookViewId="0">
      <pane ySplit="1" topLeftCell="A2" activePane="bottomLeft" state="frozen"/>
      <selection pane="bottomLeft" activeCell="F7" sqref="F7"/>
    </sheetView>
  </sheetViews>
  <sheetFormatPr defaultColWidth="10.81640625" defaultRowHeight="15.6"/>
  <cols>
    <col min="1" max="1" width="4.36328125" style="18" customWidth="1"/>
    <col min="2" max="2" width="7.36328125" style="18" customWidth="1"/>
    <col min="3" max="3" width="28" style="18" customWidth="1"/>
    <col min="4" max="4" width="14.36328125" style="18" bestFit="1" customWidth="1"/>
    <col min="5" max="5" width="44.36328125" style="18" customWidth="1"/>
    <col min="6" max="6" width="7.26953125" style="18" bestFit="1" customWidth="1"/>
    <col min="7" max="7" width="44" style="18" customWidth="1"/>
    <col min="8" max="8" width="65.90625" style="18" customWidth="1"/>
    <col min="9" max="9" width="48.90625" style="18" customWidth="1"/>
    <col min="10" max="10" width="14.453125" style="18" customWidth="1"/>
    <col min="11" max="11" width="11.1796875" style="18" customWidth="1"/>
    <col min="12" max="12" width="8.7265625" style="18" bestFit="1" customWidth="1"/>
    <col min="13" max="13" width="19.36328125" style="18" bestFit="1" customWidth="1"/>
    <col min="14" max="14" width="11.1796875" style="18" bestFit="1" customWidth="1"/>
    <col min="15" max="15" width="21.36328125" style="18" customWidth="1"/>
    <col min="16" max="16" width="12.453125" style="18" customWidth="1"/>
    <col min="17" max="17" width="12.6328125" style="18" customWidth="1"/>
    <col min="18" max="18" width="4.90625" style="18" bestFit="1" customWidth="1"/>
    <col min="19" max="19" width="11.453125" style="18" bestFit="1" customWidth="1"/>
    <col min="20" max="16384" width="10.81640625" style="18"/>
  </cols>
  <sheetData>
    <row r="1" spans="1:19" s="23" customFormat="1" ht="34.049999999999997" customHeight="1">
      <c r="A1" s="23" t="s">
        <v>110</v>
      </c>
      <c r="B1" s="23" t="s">
        <v>111</v>
      </c>
      <c r="C1" s="23" t="s">
        <v>112</v>
      </c>
      <c r="D1" s="23" t="s">
        <v>113</v>
      </c>
      <c r="E1" s="23" t="s">
        <v>114</v>
      </c>
      <c r="F1" s="23" t="s">
        <v>0</v>
      </c>
      <c r="G1" s="23" t="s">
        <v>1</v>
      </c>
      <c r="H1" s="23" t="s">
        <v>120</v>
      </c>
      <c r="I1" s="23" t="s">
        <v>119</v>
      </c>
      <c r="J1" s="23" t="s">
        <v>121</v>
      </c>
      <c r="K1" s="23" t="s">
        <v>122</v>
      </c>
      <c r="L1" s="23" t="s">
        <v>123</v>
      </c>
      <c r="M1" s="23" t="s">
        <v>109</v>
      </c>
      <c r="N1" s="23" t="s">
        <v>117</v>
      </c>
      <c r="O1" s="23" t="s">
        <v>118</v>
      </c>
      <c r="P1" s="23" t="s">
        <v>124</v>
      </c>
      <c r="Q1" s="23" t="s">
        <v>9</v>
      </c>
      <c r="R1" s="23" t="s">
        <v>12</v>
      </c>
      <c r="S1" s="24" t="s">
        <v>13</v>
      </c>
    </row>
    <row r="2" spans="1:19" s="20" customFormat="1">
      <c r="A2" s="17">
        <f>ROW()-1</f>
        <v>1</v>
      </c>
      <c r="B2" s="18" t="s">
        <v>115</v>
      </c>
      <c r="C2" s="16" t="s">
        <v>63</v>
      </c>
      <c r="D2" s="16" t="s">
        <v>73</v>
      </c>
      <c r="E2" s="19" t="s">
        <v>18</v>
      </c>
      <c r="F2" s="16" t="s">
        <v>14</v>
      </c>
      <c r="G2" s="18" t="s">
        <v>80</v>
      </c>
      <c r="H2" s="20" t="s">
        <v>10</v>
      </c>
      <c r="I2" s="16"/>
      <c r="J2" s="18">
        <v>200</v>
      </c>
      <c r="K2" s="18"/>
      <c r="L2" s="18"/>
      <c r="M2" s="20" t="s">
        <v>15</v>
      </c>
      <c r="N2" s="21" t="str">
        <f t="shared" ref="N2:N9" si="0">IF(B2="Yes",IF(L2&gt;0,"Failed",IF(ISERROR(FIND(M2,K2,1)),"Failed","Passed")))</f>
        <v>Failed</v>
      </c>
      <c r="O2" s="16"/>
    </row>
    <row r="3" spans="1:19">
      <c r="A3" s="18">
        <v>2</v>
      </c>
      <c r="B3" s="18" t="s">
        <v>115</v>
      </c>
      <c r="C3" s="18" t="s">
        <v>21</v>
      </c>
      <c r="D3" s="18" t="s">
        <v>20</v>
      </c>
      <c r="E3" s="18" t="s">
        <v>22</v>
      </c>
      <c r="F3" s="18" t="s">
        <v>23</v>
      </c>
      <c r="G3" s="18" t="s">
        <v>19</v>
      </c>
      <c r="H3" s="20" t="s">
        <v>10</v>
      </c>
      <c r="J3" s="18">
        <v>200</v>
      </c>
      <c r="M3" s="18" t="s">
        <v>24</v>
      </c>
      <c r="N3" s="21" t="str">
        <f t="shared" si="0"/>
        <v>Failed</v>
      </c>
    </row>
    <row r="4" spans="1:19">
      <c r="A4" s="18">
        <v>3</v>
      </c>
      <c r="B4" s="18" t="s">
        <v>115</v>
      </c>
      <c r="C4" s="18" t="s">
        <v>26</v>
      </c>
      <c r="D4" s="18" t="s">
        <v>75</v>
      </c>
      <c r="E4" s="18" t="s">
        <v>27</v>
      </c>
      <c r="F4" s="18" t="s">
        <v>23</v>
      </c>
      <c r="G4" s="18" t="s">
        <v>28</v>
      </c>
      <c r="H4" s="20" t="s">
        <v>10</v>
      </c>
      <c r="J4" s="18">
        <v>200</v>
      </c>
      <c r="M4" s="22" t="s">
        <v>127</v>
      </c>
      <c r="N4" s="21" t="str">
        <f t="shared" si="0"/>
        <v>Failed</v>
      </c>
    </row>
    <row r="5" spans="1:19">
      <c r="A5" s="18">
        <v>4</v>
      </c>
      <c r="B5" s="18" t="s">
        <v>115</v>
      </c>
      <c r="C5" s="18" t="s">
        <v>30</v>
      </c>
      <c r="D5" s="18" t="s">
        <v>76</v>
      </c>
      <c r="E5" s="18" t="s">
        <v>29</v>
      </c>
      <c r="F5" s="18" t="s">
        <v>23</v>
      </c>
      <c r="G5" s="18" t="s">
        <v>31</v>
      </c>
      <c r="H5" s="20" t="s">
        <v>10</v>
      </c>
      <c r="J5" s="18">
        <v>200</v>
      </c>
      <c r="M5" s="18" t="s">
        <v>32</v>
      </c>
      <c r="N5" s="21" t="str">
        <f t="shared" si="0"/>
        <v>Failed</v>
      </c>
    </row>
    <row r="6" spans="1:19">
      <c r="A6" s="18">
        <v>5</v>
      </c>
      <c r="B6" s="18" t="s">
        <v>116</v>
      </c>
      <c r="C6" s="18" t="s">
        <v>78</v>
      </c>
      <c r="D6" s="18" t="s">
        <v>34</v>
      </c>
      <c r="E6" s="18" t="s">
        <v>33</v>
      </c>
      <c r="F6" s="18" t="s">
        <v>35</v>
      </c>
      <c r="G6" s="18" t="s">
        <v>36</v>
      </c>
      <c r="H6" s="20" t="s">
        <v>10</v>
      </c>
      <c r="I6" s="18" t="s">
        <v>126</v>
      </c>
      <c r="J6" s="18">
        <v>200</v>
      </c>
      <c r="M6" s="18" t="s">
        <v>49</v>
      </c>
      <c r="N6" s="21" t="b">
        <f t="shared" si="0"/>
        <v>0</v>
      </c>
      <c r="O6" s="18" t="s">
        <v>37</v>
      </c>
    </row>
    <row r="7" spans="1:19">
      <c r="A7" s="18">
        <v>6</v>
      </c>
      <c r="B7" s="18" t="s">
        <v>116</v>
      </c>
      <c r="C7" s="18" t="s">
        <v>87</v>
      </c>
      <c r="D7" s="18" t="s">
        <v>42</v>
      </c>
      <c r="E7" s="18" t="s">
        <v>41</v>
      </c>
      <c r="F7" s="18" t="s">
        <v>45</v>
      </c>
      <c r="G7" s="18" t="s">
        <v>46</v>
      </c>
      <c r="H7" s="18" t="s">
        <v>53</v>
      </c>
      <c r="J7" s="18">
        <v>200</v>
      </c>
      <c r="M7" s="18" t="s">
        <v>50</v>
      </c>
      <c r="N7" s="21" t="b">
        <f t="shared" si="0"/>
        <v>0</v>
      </c>
    </row>
    <row r="8" spans="1:19">
      <c r="A8" s="18">
        <v>7</v>
      </c>
      <c r="B8" s="18" t="s">
        <v>116</v>
      </c>
      <c r="C8" s="18" t="s">
        <v>38</v>
      </c>
      <c r="D8" s="18" t="s">
        <v>43</v>
      </c>
      <c r="E8" s="18" t="s">
        <v>41</v>
      </c>
      <c r="F8" s="18" t="s">
        <v>45</v>
      </c>
      <c r="G8" s="18" t="s">
        <v>47</v>
      </c>
      <c r="H8" s="18" t="s">
        <v>54</v>
      </c>
      <c r="J8" s="18">
        <v>200</v>
      </c>
      <c r="M8" s="18" t="s">
        <v>51</v>
      </c>
      <c r="N8" s="21" t="b">
        <f t="shared" si="0"/>
        <v>0</v>
      </c>
    </row>
    <row r="9" spans="1:19">
      <c r="A9" s="18">
        <v>8</v>
      </c>
      <c r="B9" s="18" t="s">
        <v>116</v>
      </c>
      <c r="C9" s="18" t="s">
        <v>39</v>
      </c>
      <c r="D9" s="18" t="s">
        <v>44</v>
      </c>
      <c r="E9" s="18" t="s">
        <v>40</v>
      </c>
      <c r="F9" s="18" t="s">
        <v>23</v>
      </c>
      <c r="G9" s="18" t="s">
        <v>48</v>
      </c>
      <c r="H9" s="18" t="s">
        <v>54</v>
      </c>
      <c r="J9" s="18">
        <v>200</v>
      </c>
      <c r="M9" s="18" t="s">
        <v>52</v>
      </c>
      <c r="N9" s="21" t="b">
        <f t="shared" si="0"/>
        <v>0</v>
      </c>
    </row>
  </sheetData>
  <phoneticPr fontId="1" type="noConversion"/>
  <conditionalFormatting sqref="N1">
    <cfRule type="cellIs" dxfId="5" priority="313" operator="equal">
      <formula>"fail"</formula>
    </cfRule>
    <cfRule type="cellIs" dxfId="4" priority="314" operator="equal">
      <formula>"fail"</formula>
    </cfRule>
  </conditionalFormatting>
  <conditionalFormatting sqref="N1">
    <cfRule type="cellIs" dxfId="3" priority="311" operator="equal">
      <formula>"测试不通过"</formula>
    </cfRule>
    <cfRule type="cellIs" dxfId="2" priority="312" operator="equal">
      <formula>"测试通过"</formula>
    </cfRule>
  </conditionalFormatting>
  <conditionalFormatting sqref="N2:N9">
    <cfRule type="cellIs" dxfId="1" priority="309" operator="equal">
      <formula>"测试通过"</formula>
    </cfRule>
    <cfRule type="cellIs" dxfId="0" priority="310" operator="equal">
      <formula>"测试不通过"</formula>
    </cfRule>
  </conditionalFormatting>
  <dataValidations disablePrompts="1" count="1">
    <dataValidation type="list" showInputMessage="1" showErrorMessage="1" sqref="B2:B9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40"/>
  <sheetViews>
    <sheetView workbookViewId="0">
      <selection activeCell="D19" sqref="D19"/>
    </sheetView>
  </sheetViews>
  <sheetFormatPr defaultColWidth="10.81640625" defaultRowHeight="15.6"/>
  <cols>
    <col min="1" max="1" width="11.36328125" style="2" customWidth="1"/>
    <col min="2" max="2" width="24.81640625" style="3" customWidth="1"/>
    <col min="3" max="16384" width="10.81640625" style="3"/>
  </cols>
  <sheetData>
    <row r="1" spans="1:2">
      <c r="A1" s="12" t="s">
        <v>107</v>
      </c>
      <c r="B1" s="15" t="s">
        <v>16</v>
      </c>
    </row>
    <row r="2" spans="1:2">
      <c r="A2" s="12" t="s">
        <v>96</v>
      </c>
      <c r="B2" s="15" t="s">
        <v>105</v>
      </c>
    </row>
    <row r="3" spans="1:2">
      <c r="A3" s="2" t="s">
        <v>95</v>
      </c>
      <c r="B3" s="3" t="s">
        <v>97</v>
      </c>
    </row>
    <row r="4" spans="1:2" ht="16.95" customHeight="1"/>
    <row r="5" spans="1:2" ht="16.95" customHeight="1"/>
    <row r="6" spans="1:2" ht="16.95" customHeight="1"/>
    <row r="7" spans="1:2" ht="16.95" customHeight="1"/>
    <row r="8" spans="1:2" ht="16.95" customHeight="1"/>
    <row r="9" spans="1:2" ht="16.95" customHeight="1"/>
    <row r="10" spans="1:2" ht="16.05" customHeight="1"/>
    <row r="11" spans="1:2" ht="16.95" customHeight="1"/>
    <row r="12" spans="1:2" ht="16.95" customHeight="1"/>
    <row r="13" spans="1:2" ht="16.95" customHeight="1"/>
    <row r="14" spans="1:2" ht="16.95" customHeight="1"/>
    <row r="15" spans="1:2" ht="16.95" customHeight="1"/>
    <row r="16" spans="1:2" ht="16.95" customHeight="1"/>
    <row r="17" ht="16.05" customHeight="1"/>
    <row r="18" ht="16.95" customHeight="1"/>
    <row r="19" ht="16.05" customHeight="1"/>
    <row r="20" ht="16.05" customHeight="1"/>
    <row r="21" ht="16.05" customHeight="1"/>
    <row r="22" ht="16.05" customHeight="1"/>
    <row r="23" ht="16.95" customHeight="1"/>
    <row r="24" ht="16.05" customHeight="1"/>
    <row r="25" ht="16.05" customHeight="1"/>
    <row r="26" ht="16.05" customHeight="1"/>
    <row r="27" ht="16.05" customHeight="1"/>
    <row r="28" ht="16.95" customHeight="1"/>
    <row r="29" ht="16.95" customHeight="1"/>
    <row r="30" ht="16.95" customHeight="1"/>
    <row r="31" ht="16.95" customHeight="1"/>
    <row r="32" ht="16.05" customHeight="1"/>
    <row r="33" ht="16.05" customHeight="1"/>
    <row r="34" ht="16.95" customHeight="1"/>
    <row r="35" ht="16.05" customHeight="1"/>
    <row r="36" ht="16.05" customHeight="1"/>
    <row r="37" ht="16.05" customHeight="1"/>
    <row r="38" ht="16.95" customHeight="1"/>
    <row r="39" ht="16.05" customHeight="1"/>
    <row r="40" ht="16.05" customHeight="1"/>
  </sheetData>
  <phoneticPr fontId="1" type="noConversion"/>
  <hyperlinks>
    <hyperlink ref="B1" r:id="rId1"/>
    <hyperlink ref="B2" r:id="rId2"/>
  </hyperlinks>
  <pageMargins left="0.7" right="0.7" top="0.75" bottom="0.75" header="0.3" footer="0.3"/>
  <pageSetup paperSize="9" orientation="portrait" horizontalDpi="0" verticalDpi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2"/>
  <sheetViews>
    <sheetView workbookViewId="0">
      <selection activeCell="F21" sqref="F21"/>
    </sheetView>
  </sheetViews>
  <sheetFormatPr defaultRowHeight="15.6"/>
  <cols>
    <col min="1" max="1" width="8.453125" style="3" customWidth="1"/>
    <col min="2" max="2" width="11.7265625" customWidth="1"/>
    <col min="4" max="4" width="19.08984375" customWidth="1"/>
    <col min="5" max="5" width="21.90625" customWidth="1"/>
    <col min="6" max="6" width="13.26953125" customWidth="1"/>
    <col min="7" max="7" width="10.7265625" customWidth="1"/>
    <col min="8" max="8" width="10.81640625" customWidth="1"/>
    <col min="9" max="9" width="10.08984375" customWidth="1"/>
  </cols>
  <sheetData>
    <row r="1" spans="1:9">
      <c r="A1" s="3" t="s">
        <v>71</v>
      </c>
      <c r="B1" t="s">
        <v>56</v>
      </c>
      <c r="C1" t="s">
        <v>55</v>
      </c>
      <c r="D1" t="s">
        <v>58</v>
      </c>
      <c r="E1" t="s">
        <v>57</v>
      </c>
      <c r="F1" t="s">
        <v>59</v>
      </c>
      <c r="G1" t="s">
        <v>60</v>
      </c>
      <c r="H1" t="s">
        <v>61</v>
      </c>
      <c r="I1" t="s">
        <v>62</v>
      </c>
    </row>
    <row r="2" spans="1:9">
      <c r="A2" s="3" t="s">
        <v>72</v>
      </c>
      <c r="B2" t="s">
        <v>70</v>
      </c>
      <c r="C2" t="s">
        <v>17</v>
      </c>
      <c r="D2" t="s">
        <v>85</v>
      </c>
      <c r="E2" t="s">
        <v>94</v>
      </c>
    </row>
    <row r="3" spans="1:9">
      <c r="B3" s="3" t="s">
        <v>70</v>
      </c>
      <c r="C3" s="3" t="s">
        <v>64</v>
      </c>
      <c r="D3" t="s">
        <v>84</v>
      </c>
      <c r="E3" t="s">
        <v>74</v>
      </c>
    </row>
    <row r="4" spans="1:9">
      <c r="B4" s="3" t="s">
        <v>70</v>
      </c>
      <c r="C4" s="3" t="s">
        <v>25</v>
      </c>
      <c r="D4" t="s">
        <v>83</v>
      </c>
      <c r="E4" t="s">
        <v>81</v>
      </c>
    </row>
    <row r="5" spans="1:9">
      <c r="B5" s="3" t="s">
        <v>70</v>
      </c>
      <c r="C5" s="3" t="s">
        <v>65</v>
      </c>
      <c r="D5" s="3" t="s">
        <v>82</v>
      </c>
      <c r="E5" t="s">
        <v>77</v>
      </c>
    </row>
    <row r="6" spans="1:9">
      <c r="B6" s="3" t="s">
        <v>70</v>
      </c>
      <c r="C6" s="3" t="s">
        <v>66</v>
      </c>
      <c r="D6" t="s">
        <v>86</v>
      </c>
      <c r="E6" t="s">
        <v>79</v>
      </c>
    </row>
    <row r="7" spans="1:9">
      <c r="B7" s="3" t="s">
        <v>70</v>
      </c>
      <c r="C7" s="3" t="s">
        <v>67</v>
      </c>
      <c r="D7" t="s">
        <v>88</v>
      </c>
      <c r="E7" t="s">
        <v>91</v>
      </c>
    </row>
    <row r="8" spans="1:9">
      <c r="B8" s="3" t="s">
        <v>70</v>
      </c>
      <c r="C8" s="3" t="s">
        <v>68</v>
      </c>
      <c r="D8" t="s">
        <v>89</v>
      </c>
      <c r="E8" t="s">
        <v>92</v>
      </c>
    </row>
    <row r="9" spans="1:9">
      <c r="B9" s="3" t="s">
        <v>70</v>
      </c>
      <c r="C9" s="3" t="s">
        <v>69</v>
      </c>
      <c r="D9" t="s">
        <v>90</v>
      </c>
      <c r="E9" t="s">
        <v>93</v>
      </c>
    </row>
    <row r="11" spans="1:9">
      <c r="A11" s="3" t="s">
        <v>98</v>
      </c>
      <c r="B11" t="s">
        <v>99</v>
      </c>
      <c r="C11" t="s">
        <v>100</v>
      </c>
      <c r="D11" t="s">
        <v>101</v>
      </c>
      <c r="E11" t="s">
        <v>103</v>
      </c>
    </row>
    <row r="12" spans="1:9">
      <c r="C12" t="s">
        <v>102</v>
      </c>
      <c r="D12" t="s">
        <v>101</v>
      </c>
      <c r="E12" t="s">
        <v>104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Archive Service Test Case</vt:lpstr>
      <vt:lpstr>测试报告</vt:lpstr>
      <vt:lpstr>Web Test Case</vt:lpstr>
      <vt:lpstr>全局参数化配置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JianNanCao</cp:lastModifiedBy>
  <dcterms:created xsi:type="dcterms:W3CDTF">2018-11-27T07:21:37Z</dcterms:created>
  <dcterms:modified xsi:type="dcterms:W3CDTF">2020-10-21T17:09:08Z</dcterms:modified>
</cp:coreProperties>
</file>