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nnancao\Documents\GitHub\exceltest\TestCase\"/>
    </mc:Choice>
  </mc:AlternateContent>
  <bookViews>
    <workbookView xWindow="1356" yWindow="444" windowWidth="26580" windowHeight="17556" tabRatio="528"/>
  </bookViews>
  <sheets>
    <sheet name="Archive Service Test Case" sheetId="24" r:id="rId1"/>
    <sheet name="测试报告" sheetId="19" r:id="rId2"/>
    <sheet name="Web Test 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C4" i="19" l="1"/>
  <c r="B4" i="19"/>
  <c r="N5" i="21" l="1"/>
  <c r="N9" i="21" l="1"/>
  <c r="N8" i="21"/>
  <c r="N7" i="21"/>
  <c r="N6" i="21"/>
  <c r="N4" i="21"/>
  <c r="N3" i="21"/>
  <c r="N2" i="21"/>
  <c r="E5" i="19" l="1"/>
  <c r="C5" i="19"/>
  <c r="G4" i="19" l="1"/>
  <c r="G5" i="19"/>
  <c r="B5" i="19"/>
  <c r="F5" i="19" s="1"/>
  <c r="D4" i="19" l="1"/>
  <c r="A2" i="21"/>
  <c r="F4" i="19" s="1"/>
  <c r="D5" i="19" l="1"/>
</calcChain>
</file>

<file path=xl/sharedStrings.xml><?xml version="1.0" encoding="utf-8"?>
<sst xmlns="http://schemas.openxmlformats.org/spreadsheetml/2006/main" count="202" uniqueCount="143">
  <si>
    <t>Method</t>
  </si>
  <si>
    <t>API</t>
  </si>
  <si>
    <t>测试报告总概况</t>
    <phoneticPr fontId="1" type="noConversion"/>
  </si>
  <si>
    <t>测试概况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</si>
  <si>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</si>
  <si>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</si>
  <si>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</si>
  <si>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</si>
  <si>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</si>
  <si>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</si>
  <si>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</si>
  <si>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</si>
  <si>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备注</t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</si>
  <si>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</si>
  <si>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</si>
  <si>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</si>
  <si>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</si>
  <si>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</si>
  <si>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</si>
  <si>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</si>
  <si>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</si>
  <si>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</si>
  <si>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</si>
  <si>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</si>
  <si>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</si>
  <si>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</si>
  <si>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</si>
  <si>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</si>
  <si>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</si>
  <si>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</si>
  <si>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</si>
  <si>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</si>
  <si>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</si>
  <si>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</si>
  <si>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</si>
  <si>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</si>
  <si>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</si>
  <si>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</si>
  <si>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</si>
  <si>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</si>
  <si>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</si>
  <si>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</si>
  <si>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</si>
  <si>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</si>
  <si>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</si>
  <si>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</si>
  <si>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</si>
  <si>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</si>
  <si>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</si>
  <si>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</si>
  <si>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</si>
  <si>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</si>
  <si>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</si>
  <si>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</si>
  <si>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</si>
  <si>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</si>
  <si>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</si>
  <si>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</si>
  <si>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</si>
  <si>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</si>
  <si>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</si>
  <si>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</si>
  <si>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</si>
  <si>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</si>
  <si>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</si>
  <si>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</si>
  <si>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</si>
  <si>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</si>
  <si>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</si>
  <si>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</si>
  <si>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</si>
  <si>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</si>
  <si>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</si>
  <si>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</si>
  <si>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</si>
  <si>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</si>
  <si>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</si>
  <si>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</si>
  <si>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</si>
  <si>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</si>
  <si>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</si>
  <si>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</si>
  <si>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</si>
  <si>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</si>
  <si>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</si>
  <si>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</si>
  <si>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</si>
  <si>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</si>
  <si>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</si>
  <si>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</si>
  <si>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</si>
  <si>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</si>
  <si>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</si>
  <si>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</si>
  <si>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</si>
  <si>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</si>
  <si>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</si>
  <si>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</si>
  <si>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</si>
  <si>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</si>
  <si>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</si>
  <si>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</si>
  <si>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</si>
  <si>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</si>
  <si>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</si>
  <si>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</si>
  <si>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HES API TestCase</t>
    <phoneticPr fontId="1" type="noConversion"/>
  </si>
  <si>
    <t>api_host</t>
    <phoneticPr fontId="1" type="noConversion"/>
  </si>
  <si>
    <t>跳过总数</t>
    <phoneticPr fontId="1" type="noConversion"/>
  </si>
  <si>
    <t>Expect Value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</si>
  <si>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</si>
  <si>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</si>
  <si>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</si>
  <si>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</si>
  <si>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</si>
  <si>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Yes</t>
  </si>
  <si>
    <t>No</t>
  </si>
  <si>
    <t>Assert Result</t>
    <phoneticPr fontId="1" type="noConversion"/>
  </si>
  <si>
    <t>Output Parameters</t>
    <phoneticPr fontId="1" type="noConversion"/>
  </si>
  <si>
    <t>Input Parameters</t>
    <phoneticPr fontId="1" type="noConversion"/>
  </si>
  <si>
    <t>Headers</t>
    <phoneticPr fontId="1" type="noConversion"/>
  </si>
  <si>
    <t>Expected Code</t>
    <phoneticPr fontId="1" type="noConversion"/>
  </si>
  <si>
    <t>Status Code</t>
    <phoneticPr fontId="1" type="noConversion"/>
  </si>
  <si>
    <t>Error Info</t>
    <phoneticPr fontId="1" type="noConversion"/>
  </si>
  <si>
    <t>上传文件名称</t>
    <phoneticPr fontId="1" type="noConversion"/>
  </si>
  <si>
    <t>项目名称</t>
    <phoneticPr fontId="1" type="noConversion"/>
  </si>
  <si>
    <t>{"language":"en","username":"dmms","password":"Kaifa@123"}</t>
    <phoneticPr fontId="1" type="noConversion"/>
  </si>
  <si>
    <t>2.0</t>
    <phoneticPr fontId="1" type="noConversion"/>
  </si>
  <si>
    <t>Token相关</t>
    <phoneticPr fontId="1" type="noConversion"/>
  </si>
  <si>
    <t>Archive Service Test Case</t>
    <phoneticPr fontId="1" type="noConversion"/>
  </si>
  <si>
    <t>Response Date</t>
    <phoneticPr fontId="1" type="noConversion"/>
  </si>
  <si>
    <t>Assert Rule</t>
    <phoneticPr fontId="1" type="noConversion"/>
  </si>
  <si>
    <t>包含</t>
  </si>
  <si>
    <t>字符串出现次数</t>
  </si>
  <si>
    <t>CollectionStatus相关</t>
    <phoneticPr fontId="1" type="noConversion"/>
  </si>
  <si>
    <t>获取0节点23号日结采集成功率</t>
    <phoneticPr fontId="1" type="noConversion"/>
  </si>
  <si>
    <t>读取0节点23号以及15天内的采集成功率数据</t>
    <phoneticPr fontId="1" type="noConversion"/>
  </si>
  <si>
    <t>freezeDate;15</t>
    <phoneticPr fontId="1" type="noConversion"/>
  </si>
  <si>
    <t>/api/mdm-service/collection/0.json?freezeDate=23%2F10%2F2020&amp;dataType=DAILY</t>
    <phoneticPr fontId="1" type="noConversion"/>
  </si>
  <si>
    <t>/api/mdm-service/collection/data/region/0.json?dataType=DAILY&amp;freezeDate=23%2F10%2F2020&amp;intervalType=INTERVAL_H3&amp;regionId=0&amp;pageNo=1&amp;pageSize=20</t>
    <phoneticPr fontId="1" type="noConversion"/>
  </si>
  <si>
    <t>读取0节点23号3小时内采集成功数量</t>
    <phoneticPr fontId="1" type="noConversion"/>
  </si>
  <si>
    <t>获取0节点23号日结3小时采集成功数量2</t>
    <phoneticPr fontId="1" type="noConversion"/>
  </si>
  <si>
    <t>regionId;20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</si>
</sst>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theme="1"/>
      <name val="华光黑体_CNKI"/>
      <family val="3"/>
      <charset val="134"/>
    </font>
    <font>
      <b/>
      <sz val="12"/>
      <color theme="1"/>
      <name val="华光黑体_CNK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0" xfId="129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12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18.453125" style="18" bestFit="1" customWidth="1"/>
    <col min="4" max="4" width="35" style="18" customWidth="1"/>
    <col min="5" max="5" width="37" style="18" bestFit="1" customWidth="1"/>
    <col min="6" max="6" width="7.26953125" style="18" bestFit="1" customWidth="1"/>
    <col min="7" max="7" width="40.1796875" style="18" bestFit="1" customWidth="1"/>
    <col min="8" max="8" width="66.5429687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4.36328125" style="18" bestFit="1" customWidth="1"/>
    <col min="15" max="15" width="13.54296875" style="18" bestFit="1" customWidth="1"/>
    <col min="16" max="16" width="21.36328125" style="18" customWidth="1"/>
    <col min="17" max="17" width="12.453125" style="18" customWidth="1"/>
    <col min="18" max="18" width="12.6328125" style="18" customWidth="1"/>
    <col min="19" max="19" width="4.90625" style="18" bestFit="1" customWidth="1"/>
    <col min="20" max="20" width="11.453125" style="18" bestFit="1" customWidth="1"/>
    <col min="21" max="16384" width="10.81640625" style="18"/>
  </cols>
  <sheetData>
    <row r="1" spans="1:20" s="25" customFormat="1" ht="34.049999999999997" customHeight="1">
      <c r="A1" s="25" t="s">
        <v>110</v>
      </c>
      <c r="B1" s="25" t="s">
        <v>111</v>
      </c>
      <c r="C1" s="25" t="s">
        <v>58</v>
      </c>
      <c r="D1" s="25" t="s">
        <v>113</v>
      </c>
      <c r="E1" s="25" t="s">
        <v>114</v>
      </c>
      <c r="F1" s="25" t="s">
        <v>0</v>
      </c>
      <c r="G1" s="25" t="s">
        <v>1</v>
      </c>
      <c r="H1" s="25" t="s">
        <v>120</v>
      </c>
      <c r="I1" s="25" t="s">
        <v>119</v>
      </c>
      <c r="J1" s="25" t="s">
        <v>121</v>
      </c>
      <c r="K1" s="26" t="s">
        <v>130</v>
      </c>
      <c r="L1" s="26" t="s">
        <v>123</v>
      </c>
      <c r="M1" s="25" t="s">
        <v>109</v>
      </c>
      <c r="N1" s="25" t="s">
        <v>131</v>
      </c>
      <c r="O1" s="26" t="s">
        <v>117</v>
      </c>
      <c r="P1" s="25" t="s">
        <v>118</v>
      </c>
      <c r="Q1" s="25" t="s">
        <v>124</v>
      </c>
      <c r="R1" s="26" t="s">
        <v>9</v>
      </c>
      <c r="S1" s="25" t="s">
        <v>12</v>
      </c>
      <c r="T1" s="27" t="s">
        <v>13</v>
      </c>
    </row>
    <row r="2" spans="1:20">
      <c r="A2" s="18">
        <v>1</v>
      </c>
      <c r="B2" s="18" t="s">
        <v>115</v>
      </c>
      <c r="C2" s="18" t="s">
        <v>128</v>
      </c>
      <c r="D2" s="18" t="s">
        <v>34</v>
      </c>
      <c r="E2" s="18" t="s">
        <v>33</v>
      </c>
      <c r="F2" s="18" t="s">
        <v>35</v>
      </c>
      <c r="G2" s="18" t="s">
        <v>36</v>
      </c>
      <c r="H2" s="20" t="s">
        <v>10</v>
      </c>
      <c r="I2" s="18" t="s">
        <v>126</v>
      </c>
      <c r="J2" s="18">
        <v>200</v>
      </c>
      <c r="M2" s="18" t="s">
        <v>49</v>
      </c>
      <c r="N2" s="18" t="s">
        <v>132</v>
      </c>
      <c r="O2" s="21"/>
      <c r="P2" s="18" t="s">
        <v>37</v>
      </c>
    </row>
    <row r="3" spans="1:20">
      <c r="A3" s="18">
        <v>2</v>
      </c>
      <c r="B3" s="18" t="s">
        <v>115</v>
      </c>
      <c r="C3" s="18" t="s">
        <v>134</v>
      </c>
      <c r="D3" s="18" t="s">
        <v>135</v>
      </c>
      <c r="E3" s="18" t="s">
        <v>136</v>
      </c>
      <c r="F3" s="18" t="s">
        <v>14</v>
      </c>
      <c r="G3" s="18" t="s">
        <v>138</v>
      </c>
      <c r="H3" s="18" t="s">
        <v>53</v>
      </c>
      <c r="J3" s="18">
        <v>200</v>
      </c>
      <c r="M3" s="18" t="s">
        <v>137</v>
      </c>
      <c r="N3" s="18" t="s">
        <v>133</v>
      </c>
      <c r="O3" s="21"/>
    </row>
    <row r="4" spans="1:20">
      <c r="A4" s="18">
        <v>3</v>
      </c>
      <c r="B4" s="18" t="s">
        <v>115</v>
      </c>
      <c r="C4" s="18" t="s">
        <v>134</v>
      </c>
      <c r="D4" s="18" t="s">
        <v>141</v>
      </c>
      <c r="E4" s="18" t="s">
        <v>140</v>
      </c>
      <c r="F4" s="18" t="s">
        <v>14</v>
      </c>
      <c r="G4" s="18" t="s">
        <v>139</v>
      </c>
      <c r="H4" s="18" t="s">
        <v>53</v>
      </c>
      <c r="J4" s="18">
        <v>200</v>
      </c>
      <c r="M4" s="18" t="s">
        <v>142</v>
      </c>
      <c r="N4" s="18" t="s">
        <v>133</v>
      </c>
    </row>
  </sheetData>
  <phoneticPr fontId="1" type="noConversion"/>
  <conditionalFormatting sqref="O1">
    <cfRule type="cellIs" dxfId="11" priority="7" operator="equal">
      <formula>"fail"</formula>
    </cfRule>
    <cfRule type="cellIs" dxfId="10" priority="8" operator="equal">
      <formula>"fail"</formula>
    </cfRule>
  </conditionalFormatting>
  <conditionalFormatting sqref="O1">
    <cfRule type="cellIs" dxfId="9" priority="5" operator="equal">
      <formula>"测试不通过"</formula>
    </cfRule>
    <cfRule type="cellIs" dxfId="8" priority="6" operator="equal">
      <formula>"测试通过"</formula>
    </cfRule>
  </conditionalFormatting>
  <conditionalFormatting sqref="O2:O3">
    <cfRule type="cellIs" dxfId="7" priority="3" operator="equal">
      <formula>"测试通过"</formula>
    </cfRule>
    <cfRule type="cellIs" dxfId="6" priority="4" operator="equal">
      <formula>"测试不通过"</formula>
    </cfRule>
  </conditionalFormatting>
  <dataValidations count="2">
    <dataValidation type="list" showInputMessage="1" showErrorMessage="1" sqref="B2:B4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workbookViewId="0">
      <selection activeCell="H4" sqref="H4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28" t="s">
        <v>2</v>
      </c>
      <c r="B1" s="28"/>
      <c r="C1" s="29"/>
      <c r="D1" s="29"/>
      <c r="E1" s="29"/>
      <c r="F1" s="29"/>
      <c r="G1" s="29"/>
      <c r="H1" s="29"/>
    </row>
    <row r="2" spans="1:8" ht="25.2">
      <c r="A2" s="30" t="s">
        <v>3</v>
      </c>
      <c r="B2" s="31"/>
      <c r="C2" s="31"/>
      <c r="D2" s="31"/>
      <c r="E2" s="31"/>
      <c r="F2" s="31"/>
      <c r="G2" s="31"/>
      <c r="H2" s="32"/>
    </row>
    <row r="3" spans="1:8" s="7" customFormat="1" ht="17.399999999999999">
      <c r="A3" s="5" t="s">
        <v>125</v>
      </c>
      <c r="B3" s="5" t="s">
        <v>4</v>
      </c>
      <c r="C3" s="6" t="s">
        <v>11</v>
      </c>
      <c r="D3" s="6" t="s">
        <v>5</v>
      </c>
      <c r="E3" s="6" t="s">
        <v>6</v>
      </c>
      <c r="F3" s="6" t="s">
        <v>108</v>
      </c>
      <c r="G3" s="6" t="s">
        <v>7</v>
      </c>
      <c r="H3" s="6" t="s">
        <v>8</v>
      </c>
    </row>
    <row r="4" spans="1:8" ht="17.399999999999999">
      <c r="A4" s="13" t="s">
        <v>129</v>
      </c>
      <c r="B4" s="8">
        <f>COUNT('Archive Service Test Case'!A2:A453)</f>
        <v>3</v>
      </c>
      <c r="C4" s="8">
        <f>COUNTIF('Archive Service Test Case'!B2:B121,"*"&amp;"Yes"&amp;"*")</f>
        <v>3</v>
      </c>
      <c r="D4" s="9">
        <f>C4-E4</f>
        <v>3</v>
      </c>
      <c r="E4" s="9">
        <f>COUNTIF('Archive Service Test Case'!O2:O33,FALSE)</f>
        <v>0</v>
      </c>
      <c r="F4" s="9">
        <f>B4-C4</f>
        <v>0</v>
      </c>
      <c r="G4" s="10">
        <f>SUM('Web Test Case'!Q2:Q109)</f>
        <v>0</v>
      </c>
      <c r="H4" s="14"/>
    </row>
    <row r="5" spans="1:8" s="7" customFormat="1" ht="17.399999999999999">
      <c r="A5" s="13" t="s">
        <v>106</v>
      </c>
      <c r="B5" s="8">
        <f>COUNT(#REF!)</f>
        <v>0</v>
      </c>
      <c r="C5" s="8" t="e">
        <f>COUNTIF(#REF!,"*"&amp;"是"&amp;"*")</f>
        <v>#REF!</v>
      </c>
      <c r="D5" s="9" t="e">
        <f>C5-E5</f>
        <v>#REF!</v>
      </c>
      <c r="E5" s="9" t="e">
        <f>COUNTIF(#REF!,"*"&amp;"Failed"&amp;"*")</f>
        <v>#REF!</v>
      </c>
      <c r="F5" s="9" t="e">
        <f>B5-C5</f>
        <v>#REF!</v>
      </c>
      <c r="G5" s="10" t="e">
        <f>SUM(#REF!)</f>
        <v>#REF!</v>
      </c>
      <c r="H5" s="14"/>
    </row>
    <row r="6" spans="1:8" s="7" customFormat="1" ht="17.399999999999999"/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  <row r="13" spans="1:8">
      <c r="D13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28" style="18" customWidth="1"/>
    <col min="4" max="4" width="14.36328125" style="18" bestFit="1" customWidth="1"/>
    <col min="5" max="5" width="44.36328125" style="18" customWidth="1"/>
    <col min="6" max="6" width="7.26953125" style="18" bestFit="1" customWidth="1"/>
    <col min="7" max="7" width="44" style="18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1.1796875" style="18" bestFit="1" customWidth="1"/>
    <col min="15" max="15" width="21.36328125" style="18" customWidth="1"/>
    <col min="16" max="16" width="12.453125" style="18" customWidth="1"/>
    <col min="17" max="17" width="12.6328125" style="18" customWidth="1"/>
    <col min="18" max="18" width="4.90625" style="18" bestFit="1" customWidth="1"/>
    <col min="19" max="19" width="11.453125" style="18" bestFit="1" customWidth="1"/>
    <col min="20" max="16384" width="10.81640625" style="18"/>
  </cols>
  <sheetData>
    <row r="1" spans="1:19" s="23" customFormat="1" ht="34.049999999999997" customHeight="1">
      <c r="A1" s="23" t="s">
        <v>110</v>
      </c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0</v>
      </c>
      <c r="G1" s="23" t="s">
        <v>1</v>
      </c>
      <c r="H1" s="23" t="s">
        <v>120</v>
      </c>
      <c r="I1" s="23" t="s">
        <v>119</v>
      </c>
      <c r="J1" s="23" t="s">
        <v>121</v>
      </c>
      <c r="K1" s="23" t="s">
        <v>122</v>
      </c>
      <c r="L1" s="23" t="s">
        <v>123</v>
      </c>
      <c r="M1" s="23" t="s">
        <v>109</v>
      </c>
      <c r="N1" s="23" t="s">
        <v>117</v>
      </c>
      <c r="O1" s="23" t="s">
        <v>118</v>
      </c>
      <c r="P1" s="23" t="s">
        <v>124</v>
      </c>
      <c r="Q1" s="23" t="s">
        <v>9</v>
      </c>
      <c r="R1" s="23" t="s">
        <v>12</v>
      </c>
      <c r="S1" s="24" t="s">
        <v>13</v>
      </c>
    </row>
    <row r="2" spans="1:19" s="20" customFormat="1">
      <c r="A2" s="17">
        <f>ROW()-1</f>
        <v>1</v>
      </c>
      <c r="B2" s="18" t="s">
        <v>115</v>
      </c>
      <c r="C2" s="16" t="s">
        <v>63</v>
      </c>
      <c r="D2" s="16" t="s">
        <v>73</v>
      </c>
      <c r="E2" s="19" t="s">
        <v>18</v>
      </c>
      <c r="F2" s="16" t="s">
        <v>14</v>
      </c>
      <c r="G2" s="18" t="s">
        <v>80</v>
      </c>
      <c r="H2" s="20" t="s">
        <v>10</v>
      </c>
      <c r="I2" s="16"/>
      <c r="J2" s="18">
        <v>200</v>
      </c>
      <c r="K2" s="18"/>
      <c r="L2" s="18"/>
      <c r="M2" s="20" t="s">
        <v>15</v>
      </c>
      <c r="N2" s="21" t="str">
        <f t="shared" ref="N2:N9" si="0">IF(B2="Yes",IF(L2&gt;0,"Failed",IF(ISERROR(FIND(M2,K2,1)),"Failed","Passed")))</f>
        <v>Failed</v>
      </c>
      <c r="O2" s="16"/>
    </row>
    <row r="3" spans="1:19">
      <c r="A3" s="18">
        <v>2</v>
      </c>
      <c r="B3" s="18" t="s">
        <v>115</v>
      </c>
      <c r="C3" s="18" t="s">
        <v>21</v>
      </c>
      <c r="D3" s="18" t="s">
        <v>20</v>
      </c>
      <c r="E3" s="18" t="s">
        <v>22</v>
      </c>
      <c r="F3" s="18" t="s">
        <v>23</v>
      </c>
      <c r="G3" s="18" t="s">
        <v>19</v>
      </c>
      <c r="H3" s="20" t="s">
        <v>10</v>
      </c>
      <c r="J3" s="18">
        <v>200</v>
      </c>
      <c r="M3" s="18" t="s">
        <v>24</v>
      </c>
      <c r="N3" s="21" t="str">
        <f t="shared" si="0"/>
        <v>Failed</v>
      </c>
    </row>
    <row r="4" spans="1:19">
      <c r="A4" s="18">
        <v>3</v>
      </c>
      <c r="B4" s="18" t="s">
        <v>115</v>
      </c>
      <c r="C4" s="18" t="s">
        <v>26</v>
      </c>
      <c r="D4" s="18" t="s">
        <v>75</v>
      </c>
      <c r="E4" s="18" t="s">
        <v>27</v>
      </c>
      <c r="F4" s="18" t="s">
        <v>23</v>
      </c>
      <c r="G4" s="18" t="s">
        <v>28</v>
      </c>
      <c r="H4" s="20" t="s">
        <v>10</v>
      </c>
      <c r="J4" s="18">
        <v>200</v>
      </c>
      <c r="M4" s="22" t="s">
        <v>127</v>
      </c>
      <c r="N4" s="21" t="str">
        <f t="shared" si="0"/>
        <v>Failed</v>
      </c>
    </row>
    <row r="5" spans="1:19">
      <c r="A5" s="18">
        <v>4</v>
      </c>
      <c r="B5" s="18" t="s">
        <v>115</v>
      </c>
      <c r="C5" s="18" t="s">
        <v>30</v>
      </c>
      <c r="D5" s="18" t="s">
        <v>76</v>
      </c>
      <c r="E5" s="18" t="s">
        <v>29</v>
      </c>
      <c r="F5" s="18" t="s">
        <v>23</v>
      </c>
      <c r="G5" s="18" t="s">
        <v>31</v>
      </c>
      <c r="H5" s="20" t="s">
        <v>10</v>
      </c>
      <c r="J5" s="18">
        <v>200</v>
      </c>
      <c r="M5" s="18" t="s">
        <v>32</v>
      </c>
      <c r="N5" s="21" t="str">
        <f t="shared" si="0"/>
        <v>Failed</v>
      </c>
    </row>
    <row r="6" spans="1:19">
      <c r="A6" s="18">
        <v>5</v>
      </c>
      <c r="B6" s="18" t="s">
        <v>116</v>
      </c>
      <c r="C6" s="18" t="s">
        <v>78</v>
      </c>
      <c r="D6" s="18" t="s">
        <v>34</v>
      </c>
      <c r="E6" s="18" t="s">
        <v>33</v>
      </c>
      <c r="F6" s="18" t="s">
        <v>35</v>
      </c>
      <c r="G6" s="18" t="s">
        <v>36</v>
      </c>
      <c r="H6" s="20" t="s">
        <v>10</v>
      </c>
      <c r="I6" s="18" t="s">
        <v>126</v>
      </c>
      <c r="J6" s="18">
        <v>200</v>
      </c>
      <c r="M6" s="18" t="s">
        <v>49</v>
      </c>
      <c r="N6" s="21" t="b">
        <f t="shared" si="0"/>
        <v>0</v>
      </c>
      <c r="O6" s="18" t="s">
        <v>37</v>
      </c>
    </row>
    <row r="7" spans="1:19">
      <c r="A7" s="18">
        <v>6</v>
      </c>
      <c r="B7" s="18" t="s">
        <v>116</v>
      </c>
      <c r="C7" s="18" t="s">
        <v>87</v>
      </c>
      <c r="D7" s="18" t="s">
        <v>42</v>
      </c>
      <c r="E7" s="18" t="s">
        <v>41</v>
      </c>
      <c r="F7" s="18" t="s">
        <v>45</v>
      </c>
      <c r="G7" s="18" t="s">
        <v>46</v>
      </c>
      <c r="H7" s="18" t="s">
        <v>53</v>
      </c>
      <c r="J7" s="18">
        <v>200</v>
      </c>
      <c r="M7" s="18" t="s">
        <v>50</v>
      </c>
      <c r="N7" s="21" t="b">
        <f t="shared" si="0"/>
        <v>0</v>
      </c>
    </row>
    <row r="8" spans="1:19">
      <c r="A8" s="18">
        <v>7</v>
      </c>
      <c r="B8" s="18" t="s">
        <v>116</v>
      </c>
      <c r="C8" s="18" t="s">
        <v>38</v>
      </c>
      <c r="D8" s="18" t="s">
        <v>43</v>
      </c>
      <c r="E8" s="18" t="s">
        <v>41</v>
      </c>
      <c r="F8" s="18" t="s">
        <v>45</v>
      </c>
      <c r="G8" s="18" t="s">
        <v>47</v>
      </c>
      <c r="H8" s="18" t="s">
        <v>54</v>
      </c>
      <c r="J8" s="18">
        <v>200</v>
      </c>
      <c r="M8" s="18" t="s">
        <v>51</v>
      </c>
      <c r="N8" s="21" t="b">
        <f t="shared" si="0"/>
        <v>0</v>
      </c>
    </row>
    <row r="9" spans="1:19">
      <c r="A9" s="18">
        <v>8</v>
      </c>
      <c r="B9" s="18" t="s">
        <v>116</v>
      </c>
      <c r="C9" s="18" t="s">
        <v>39</v>
      </c>
      <c r="D9" s="18" t="s">
        <v>44</v>
      </c>
      <c r="E9" s="18" t="s">
        <v>40</v>
      </c>
      <c r="F9" s="18" t="s">
        <v>23</v>
      </c>
      <c r="G9" s="18" t="s">
        <v>48</v>
      </c>
      <c r="H9" s="18" t="s">
        <v>54</v>
      </c>
      <c r="J9" s="18">
        <v>200</v>
      </c>
      <c r="M9" s="18" t="s">
        <v>52</v>
      </c>
      <c r="N9" s="21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disablePrompts="1" count="1">
    <dataValidation type="list" showInputMessage="1" showErrorMessage="1" sqref="B2:B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9" sqref="D19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2">
      <c r="A1" s="12" t="s">
        <v>107</v>
      </c>
      <c r="B1" s="15" t="s">
        <v>16</v>
      </c>
    </row>
    <row r="2" spans="1:2">
      <c r="A2" s="12" t="s">
        <v>96</v>
      </c>
      <c r="B2" s="15" t="s">
        <v>105</v>
      </c>
    </row>
    <row r="3" spans="1:2">
      <c r="A3" s="2" t="s">
        <v>95</v>
      </c>
      <c r="B3" s="3" t="s">
        <v>97</v>
      </c>
    </row>
    <row r="4" spans="1:2" ht="16.95" customHeight="1"/>
    <row r="5" spans="1:2" ht="16.95" customHeight="1"/>
    <row r="6" spans="1:2" ht="16.95" customHeight="1"/>
    <row r="7" spans="1:2" ht="16.95" customHeight="1"/>
    <row r="8" spans="1:2" ht="16.95" customHeight="1"/>
    <row r="9" spans="1:2" ht="16.95" customHeight="1"/>
    <row r="10" spans="1:2" ht="16.05" customHeight="1"/>
    <row r="11" spans="1:2" ht="16.95" customHeight="1"/>
    <row r="12" spans="1:2" ht="16.95" customHeight="1"/>
    <row r="13" spans="1:2" ht="16.95" customHeight="1"/>
    <row r="14" spans="1:2" ht="16.95" customHeight="1"/>
    <row r="15" spans="1:2" ht="16.95" customHeight="1"/>
    <row r="16" spans="1:2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F21" sqref="F21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71</v>
      </c>
      <c r="B1" t="s">
        <v>56</v>
      </c>
      <c r="C1" t="s">
        <v>55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</row>
    <row r="2" spans="1:9">
      <c r="A2" s="3" t="s">
        <v>72</v>
      </c>
      <c r="B2" t="s">
        <v>70</v>
      </c>
      <c r="C2" t="s">
        <v>17</v>
      </c>
      <c r="D2" t="s">
        <v>85</v>
      </c>
      <c r="E2" t="s">
        <v>94</v>
      </c>
    </row>
    <row r="3" spans="1:9">
      <c r="B3" s="3" t="s">
        <v>70</v>
      </c>
      <c r="C3" s="3" t="s">
        <v>64</v>
      </c>
      <c r="D3" t="s">
        <v>84</v>
      </c>
      <c r="E3" t="s">
        <v>74</v>
      </c>
    </row>
    <row r="4" spans="1:9">
      <c r="B4" s="3" t="s">
        <v>70</v>
      </c>
      <c r="C4" s="3" t="s">
        <v>25</v>
      </c>
      <c r="D4" t="s">
        <v>83</v>
      </c>
      <c r="E4" t="s">
        <v>81</v>
      </c>
    </row>
    <row r="5" spans="1:9">
      <c r="B5" s="3" t="s">
        <v>70</v>
      </c>
      <c r="C5" s="3" t="s">
        <v>65</v>
      </c>
      <c r="D5" s="3" t="s">
        <v>82</v>
      </c>
      <c r="E5" t="s">
        <v>77</v>
      </c>
    </row>
    <row r="6" spans="1:9">
      <c r="B6" s="3" t="s">
        <v>70</v>
      </c>
      <c r="C6" s="3" t="s">
        <v>66</v>
      </c>
      <c r="D6" t="s">
        <v>86</v>
      </c>
      <c r="E6" t="s">
        <v>79</v>
      </c>
    </row>
    <row r="7" spans="1:9">
      <c r="B7" s="3" t="s">
        <v>70</v>
      </c>
      <c r="C7" s="3" t="s">
        <v>67</v>
      </c>
      <c r="D7" t="s">
        <v>88</v>
      </c>
      <c r="E7" t="s">
        <v>91</v>
      </c>
    </row>
    <row r="8" spans="1:9">
      <c r="B8" s="3" t="s">
        <v>70</v>
      </c>
      <c r="C8" s="3" t="s">
        <v>68</v>
      </c>
      <c r="D8" t="s">
        <v>89</v>
      </c>
      <c r="E8" t="s">
        <v>92</v>
      </c>
    </row>
    <row r="9" spans="1:9">
      <c r="B9" s="3" t="s">
        <v>70</v>
      </c>
      <c r="C9" s="3" t="s">
        <v>69</v>
      </c>
      <c r="D9" t="s">
        <v>90</v>
      </c>
      <c r="E9" t="s">
        <v>93</v>
      </c>
    </row>
    <row r="11" spans="1:9">
      <c r="A11" s="3" t="s">
        <v>98</v>
      </c>
      <c r="B11" t="s">
        <v>99</v>
      </c>
      <c r="C11" t="s">
        <v>100</v>
      </c>
      <c r="D11" t="s">
        <v>101</v>
      </c>
      <c r="E11" t="s">
        <v>103</v>
      </c>
    </row>
    <row r="12" spans="1:9">
      <c r="C12" t="s">
        <v>102</v>
      </c>
      <c r="D12" t="s">
        <v>101</v>
      </c>
      <c r="E12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Archive Service Test Case</vt:lpstr>
      <vt:lpstr>测试报告</vt:lpstr>
      <vt:lpstr>Web Test 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2020-10-23T13:47:23Z</dcterms:modified>
</cp:coreProperties>
</file>