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defaultThemeVersion="124226"/>
  <bookViews>
    <workbookView xWindow="0" yWindow="720" windowWidth="23256" windowHeight="13176" tabRatio="876" activeTab="3"/>
  </bookViews>
  <sheets>
    <sheet name="Problem 1" sheetId="7" r:id="rId1"/>
    <sheet name="Problem 2" sheetId="8" r:id="rId2"/>
    <sheet name="Problem 3" sheetId="12" r:id="rId3"/>
    <sheet name="Problem 4" sheetId="13" r:id="rId4"/>
  </sheets>
  <definedNames>
    <definedName name="solver_cvg" localSheetId="3" hidden="1">0.0001</definedName>
    <definedName name="solver_drv" localSheetId="3" hidden="1">1</definedName>
    <definedName name="solver_est" localSheetId="3" hidden="1">1</definedName>
    <definedName name="solver_itr" localSheetId="3" hidden="1">100</definedName>
    <definedName name="solver_lin" localSheetId="3" hidden="1">2</definedName>
    <definedName name="solver_neg" localSheetId="3" hidden="1">2</definedName>
    <definedName name="solver_num" localSheetId="3" hidden="1">0</definedName>
    <definedName name="solver_nwt" localSheetId="3" hidden="1">1</definedName>
    <definedName name="solver_opt" localSheetId="3" hidden="1">'Problem 4'!$B$16</definedName>
    <definedName name="solver_pre" localSheetId="3" hidden="1">0.000001</definedName>
    <definedName name="solver_scl" localSheetId="3" hidden="1">2</definedName>
    <definedName name="solver_sho" localSheetId="3" hidden="1">2</definedName>
    <definedName name="solver_tim" localSheetId="3" hidden="1">100</definedName>
    <definedName name="solver_tol" localSheetId="3" hidden="1">0.05</definedName>
    <definedName name="solver_typ" localSheetId="0" hidden="1">2</definedName>
    <definedName name="solver_typ" localSheetId="2" hidden="1">2</definedName>
    <definedName name="solver_typ" localSheetId="3" hidden="1">1</definedName>
    <definedName name="solver_val" localSheetId="3" hidden="1">0</definedName>
    <definedName name="solver_ver" localSheetId="0" hidden="1">17</definedName>
    <definedName name="solver_ver" localSheetId="2" hidden="1">17</definedName>
    <definedName name="xlm_21_1" localSheetId="3" hidden="1">"'{""wkbk"":""MidTermExam(Solution).xlsx"",""wksheet"":""Hierarchical Clustering"",""data_range"":""$A$4:$G$14"",""has_header"":true,""input_cols"":[{""varName"":""StadiumCapacity""},{""varName"":""Latitude""},{""varName"":""Longitude""},{""varName"":""Enrollment""}],""cat_cols"":[],""first"</definedName>
    <definedName name="xlm_21_2" localSheetId="3" hidden="1">"'Row"":4,""rows"":10,""isPartitionSheet"":false,""clusteringTypeCode"":1,""normalizeData"":true,""similarityMeasureCode"":1,""clusteringMethodCode"":1,""dataTypeCode"":1,""drawDendrogram"":true,""showClusterMembership"":true,""numClusters"":2,""numSubClusters"":10}"</definedName>
  </definedNames>
  <calcPr calcId="125725"/>
  <pivotCaches>
    <pivotCache cacheId="13" r:id="rId5"/>
    <pivotCache cacheId="3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3"/>
  <c r="E25"/>
  <c r="E24"/>
  <c r="E23"/>
  <c r="E22"/>
  <c r="E21"/>
  <c r="E20"/>
  <c r="E19"/>
  <c r="E18"/>
  <c r="E17"/>
  <c r="D17"/>
  <c r="D18"/>
  <c r="D19"/>
  <c r="D20"/>
  <c r="D21"/>
  <c r="D22"/>
  <c r="D23"/>
  <c r="D24"/>
  <c r="D25"/>
  <c r="D26"/>
  <c r="C18"/>
  <c r="C19"/>
  <c r="C20"/>
  <c r="C21"/>
  <c r="C22"/>
  <c r="C23"/>
  <c r="C24"/>
  <c r="C25"/>
  <c r="C26"/>
  <c r="C17"/>
  <c r="B26"/>
  <c r="B25"/>
  <c r="B24"/>
  <c r="B23"/>
  <c r="B22"/>
  <c r="B21"/>
  <c r="B20"/>
  <c r="B19"/>
  <c r="B18"/>
  <c r="B17"/>
  <c r="J7" i="12"/>
  <c r="J6"/>
  <c r="J5"/>
  <c r="J4"/>
  <c r="J3"/>
  <c r="H6"/>
  <c r="G6"/>
  <c r="F6"/>
  <c r="H5"/>
  <c r="G5"/>
  <c r="F5"/>
  <c r="H4"/>
  <c r="G4"/>
  <c r="F4"/>
  <c r="F5" i="7"/>
  <c r="F6"/>
  <c r="F7"/>
  <c r="F8"/>
  <c r="F9"/>
  <c r="F10"/>
  <c r="F11"/>
  <c r="F12"/>
  <c r="F13"/>
  <c r="F4"/>
  <c r="E5"/>
  <c r="E6"/>
  <c r="E7"/>
  <c r="E8"/>
  <c r="E9"/>
  <c r="E10"/>
  <c r="E11"/>
  <c r="E12"/>
  <c r="E13"/>
  <c r="E4"/>
  <c r="D13"/>
  <c r="D12"/>
  <c r="D11"/>
  <c r="D10"/>
  <c r="D9"/>
  <c r="D8"/>
  <c r="D7"/>
  <c r="D6"/>
  <c r="D5"/>
  <c r="D4"/>
</calcChain>
</file>

<file path=xl/comments1.xml><?xml version="1.0" encoding="utf-8"?>
<comments xmlns="http://schemas.openxmlformats.org/spreadsheetml/2006/main">
  <authors>
    <author>Christopher J. Zappe, Ph.D.</author>
  </authors>
  <commentList>
    <comment ref="C3" authorId="0">
      <text>
        <r>
          <rPr>
            <b/>
            <sz val="8"/>
            <color indexed="81"/>
            <rFont val="Tahoma"/>
            <family val="2"/>
          </rPr>
          <t xml:space="preserve">Location of residence within the given city:
</t>
        </r>
        <r>
          <rPr>
            <sz val="8"/>
            <color indexed="81"/>
            <rFont val="Tahoma"/>
            <family val="2"/>
          </rPr>
          <t>1=SW sector, 2=NW sector, 3=NE sector, and 4=SE sector.</t>
        </r>
        <r>
          <rPr>
            <sz val="8"/>
            <color indexed="81"/>
            <rFont val="Tahoma"/>
            <family val="2"/>
          </rPr>
          <t xml:space="preserve">
</t>
        </r>
      </text>
    </comment>
    <comment ref="D3" authorId="0">
      <text>
        <r>
          <rPr>
            <sz val="8"/>
            <color indexed="81"/>
            <rFont val="Tahoma"/>
            <family val="2"/>
          </rPr>
          <t xml:space="preserve">0= rent home (house or apartment) or 1= own home.
</t>
        </r>
      </text>
    </comment>
    <comment ref="E3" authorId="0">
      <text>
        <r>
          <rPr>
            <sz val="8"/>
            <color indexed="81"/>
            <rFont val="Tahoma"/>
            <family val="2"/>
          </rPr>
          <t xml:space="preserve">Annual income of first household wage earner.
</t>
        </r>
      </text>
    </comment>
    <comment ref="F3" authorId="0">
      <text>
        <r>
          <rPr>
            <sz val="8"/>
            <color indexed="81"/>
            <rFont val="Tahoma"/>
            <family val="2"/>
          </rPr>
          <t xml:space="preserve">Annual income of second household wage earner (if applicable).
</t>
        </r>
      </text>
    </comment>
    <comment ref="G3" authorId="0">
      <text>
        <r>
          <rPr>
            <sz val="8"/>
            <color indexed="81"/>
            <rFont val="Tahoma"/>
            <family val="2"/>
          </rPr>
          <t xml:space="preserve">Monthly home mortgage payment or rent payment.
</t>
        </r>
      </text>
    </comment>
    <comment ref="H3" authorId="0">
      <text>
        <r>
          <rPr>
            <sz val="8"/>
            <color indexed="81"/>
            <rFont val="Tahoma"/>
            <family val="2"/>
          </rPr>
          <t xml:space="preserve">Average monthly expenditure on utilities.
</t>
        </r>
      </text>
    </comment>
    <comment ref="I3" authorId="0">
      <text>
        <r>
          <rPr>
            <sz val="8"/>
            <color indexed="81"/>
            <rFont val="Tahoma"/>
            <family val="2"/>
          </rPr>
          <t xml:space="preserve">Total indebtedness (excluding home mortgage) in dollars.
</t>
        </r>
      </text>
    </comment>
  </commentList>
</comments>
</file>

<file path=xl/sharedStrings.xml><?xml version="1.0" encoding="utf-8"?>
<sst xmlns="http://schemas.openxmlformats.org/spreadsheetml/2006/main" count="168" uniqueCount="75">
  <si>
    <r>
      <t xml:space="preserve">Problem 1: Frequency Distribution (50 points) </t>
    </r>
    <r>
      <rPr>
        <sz val="12"/>
        <color theme="1"/>
        <rFont val="Calibri"/>
        <family val="2"/>
        <scheme val="minor"/>
      </rPr>
      <t xml:space="preserve">Several seniors at the University ABC were asked about their current majors. The collected data is presented below.
</t>
    </r>
    <r>
      <rPr>
        <b/>
        <sz val="12"/>
        <color theme="1"/>
        <rFont val="Calibri"/>
        <family val="2"/>
        <scheme val="minor"/>
      </rPr>
      <t xml:space="preserve">Without using Pivot Tables, </t>
    </r>
    <r>
      <rPr>
        <sz val="12"/>
        <color theme="1"/>
        <rFont val="Calibri"/>
        <family val="2"/>
        <scheme val="minor"/>
      </rPr>
      <t>calculate the Frequency, Relative Frequency, and Percent Frequency for each major.</t>
    </r>
  </si>
  <si>
    <t>Major</t>
  </si>
  <si>
    <t>Frequency</t>
  </si>
  <si>
    <t>Relative Frequency</t>
  </si>
  <si>
    <t>Percent Frequency (%)</t>
  </si>
  <si>
    <t>ECON</t>
  </si>
  <si>
    <t>BIOL</t>
  </si>
  <si>
    <t>CHEM</t>
  </si>
  <si>
    <t>MKTG</t>
  </si>
  <si>
    <t>ACCT</t>
  </si>
  <si>
    <t>MGMT</t>
  </si>
  <si>
    <t>IBUS</t>
  </si>
  <si>
    <t>FINA</t>
  </si>
  <si>
    <t>PHYS</t>
  </si>
  <si>
    <t>MATH</t>
  </si>
  <si>
    <r>
      <rPr>
        <b/>
        <i/>
        <u/>
        <sz val="12"/>
        <rFont val="Calibri"/>
        <family val="2"/>
        <scheme val="minor"/>
      </rPr>
      <t>Problem 2: Household Income (80 points)</t>
    </r>
    <r>
      <rPr>
        <sz val="12"/>
        <rFont val="Calibri"/>
        <family val="2"/>
        <scheme val="minor"/>
      </rPr>
      <t xml:space="preserve"> Consider the data below  from an economic development study. 
Create three separate pivot tables to answer to each of the following questions:
    a. What percentage of households within each of the four locations owns their homes?
    b. What are average utilities paid in each of four locations and which location has the highest average first income?
    c. What is the percentage of household who lives in location 1 and owns a home? </t>
    </r>
  </si>
  <si>
    <t>Household</t>
  </si>
  <si>
    <t>Family_Size</t>
  </si>
  <si>
    <t>Location</t>
  </si>
  <si>
    <t>Ownership</t>
  </si>
  <si>
    <t>First_Income</t>
  </si>
  <si>
    <t>Second_Income</t>
  </si>
  <si>
    <t>Monthly_Payment</t>
  </si>
  <si>
    <t>Utilities</t>
  </si>
  <si>
    <t>Debt</t>
  </si>
  <si>
    <r>
      <rPr>
        <b/>
        <i/>
        <u/>
        <sz val="12"/>
        <color theme="1"/>
        <rFont val="Calibri"/>
        <family val="2"/>
        <scheme val="minor"/>
      </rPr>
      <t xml:space="preserve">Problem 3: Measures of Similarities (100 points) </t>
    </r>
    <r>
      <rPr>
        <sz val="12"/>
        <color theme="1"/>
        <rFont val="Calibri"/>
        <family val="2"/>
        <scheme val="minor"/>
      </rPr>
      <t>6 observations with two variables (attributes) - x and y are presented below. Those observations are divided into two clusters - Cluster A and Cluster B.
Calculate the Euclidean distance between Clusters A and B by using the following methods:
   a) Single Linkage
   b) Complete Linkage
   c) Group Average Linkage
   d) Median Linkage
   e) Centroid Linkage</t>
    </r>
  </si>
  <si>
    <t>Observations</t>
  </si>
  <si>
    <t>Clusters</t>
  </si>
  <si>
    <t>x</t>
  </si>
  <si>
    <t>y</t>
  </si>
  <si>
    <t>Obs. 1</t>
  </si>
  <si>
    <t>Cluster B</t>
  </si>
  <si>
    <t>Obs. 2</t>
  </si>
  <si>
    <t>Obs. 3</t>
  </si>
  <si>
    <t>Cluster A</t>
  </si>
  <si>
    <t>Obs. 4</t>
  </si>
  <si>
    <t>Obs. 5</t>
  </si>
  <si>
    <t>Obs. 6</t>
  </si>
  <si>
    <r>
      <rPr>
        <b/>
        <i/>
        <u/>
        <sz val="12"/>
        <color theme="1"/>
        <rFont val="Calibri"/>
        <family val="2"/>
        <scheme val="minor"/>
      </rPr>
      <t>Problem 4: Hierarchical Clustering (40 points)</t>
    </r>
    <r>
      <rPr>
        <sz val="12"/>
        <color theme="1"/>
        <rFont val="Calibri"/>
        <family val="2"/>
        <scheme val="minor"/>
      </rPr>
      <t xml:space="preserve"> The table below contains data on 10 schools that belong to the FBS (Football Bowl Subdivision).
    a) Apply hierarchical clustering using variables StadiumCapacity, Latitude, Longitude, and Enrollment. Decide whether to normalize the values or not. Use Single Linkage method, 10 for maximum number of levels, and 2 for number of clusters;
    b) Click on HC_Dendrogram tab (if you don't see a dedrogram, click on "Model" button in the "Data Mining" tab and the dendrogram will appear), use a snipping tool to copy the dendrogram and save it on the HC_Dendrogram tab;
    c) Draw a horizontal line which will divide the dendrogram into four clusters. 
    d) List (or highlight) all four clusters found in c).
    e) What is the (approximate) largest distance within each cluster found in  c)?
   </t>
    </r>
  </si>
  <si>
    <t>School</t>
  </si>
  <si>
    <t>StadiumCapacity</t>
  </si>
  <si>
    <t>Latitude</t>
  </si>
  <si>
    <t>Longitude</t>
  </si>
  <si>
    <t>AthleticRevenue ($)</t>
  </si>
  <si>
    <t>Endowment ($000)</t>
  </si>
  <si>
    <t>Enrollment</t>
  </si>
  <si>
    <t>Michigan Wolverines</t>
  </si>
  <si>
    <t>Penn State Nittany Lions</t>
  </si>
  <si>
    <t>Tennessee Volunteers</t>
  </si>
  <si>
    <t>Ohio State Buckeyes</t>
  </si>
  <si>
    <t>Alabama Crimson Tide</t>
  </si>
  <si>
    <t>Texas Longhorns</t>
  </si>
  <si>
    <t>UCLA Bruins</t>
  </si>
  <si>
    <t>Georgia Bulldogs</t>
  </si>
  <si>
    <t>Florida Gators</t>
  </si>
  <si>
    <t>LSU Tigers</t>
  </si>
  <si>
    <t>Grand Total</t>
  </si>
  <si>
    <t>Values</t>
  </si>
  <si>
    <t>Average of Utilities</t>
  </si>
  <si>
    <t>Column Labels</t>
  </si>
  <si>
    <t>Count of Household</t>
  </si>
  <si>
    <t>rent home</t>
  </si>
  <si>
    <t>b.</t>
  </si>
  <si>
    <t>Average of First_Income</t>
  </si>
  <si>
    <t>c.</t>
  </si>
  <si>
    <t xml:space="preserve">a. </t>
  </si>
  <si>
    <t>Percentage owned</t>
  </si>
  <si>
    <t>Distance to B1</t>
  </si>
  <si>
    <t>Distance to B2</t>
  </si>
  <si>
    <t>a) Single Linkage:</t>
  </si>
  <si>
    <t>b) Complete Linkage:</t>
  </si>
  <si>
    <t>c) Group Average Linkage:</t>
  </si>
  <si>
    <t>d) Median Linkage:</t>
  </si>
  <si>
    <t>e) Centroid Linkage:</t>
  </si>
  <si>
    <t>Distance to B4</t>
  </si>
</sst>
</file>

<file path=xl/styles.xml><?xml version="1.0" encoding="utf-8"?>
<styleSheet xmlns="http://schemas.openxmlformats.org/spreadsheetml/2006/main">
  <numFmts count="1">
    <numFmt numFmtId="164" formatCode="&quot;$&quot;#,##0;[Red]&quot;$&quot;#,##0"/>
  </numFmts>
  <fonts count="23">
    <font>
      <sz val="10"/>
      <name val="Arial"/>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color theme="1"/>
      <name val="Times New Roman"/>
      <family val="1"/>
    </font>
    <font>
      <sz val="12"/>
      <color theme="1"/>
      <name val="Times New Roman"/>
      <family val="2"/>
    </font>
    <font>
      <b/>
      <sz val="12"/>
      <color theme="1"/>
      <name val="Times New Roman"/>
      <family val="1"/>
    </font>
    <font>
      <sz val="12"/>
      <color theme="1"/>
      <name val="Calibri"/>
      <family val="2"/>
      <scheme val="minor"/>
    </font>
    <font>
      <b/>
      <sz val="12"/>
      <color rgb="FF000000"/>
      <name val="Times New Roman"/>
      <family val="1"/>
    </font>
    <font>
      <b/>
      <i/>
      <u/>
      <sz val="12"/>
      <color theme="1"/>
      <name val="Calibri"/>
      <family val="2"/>
      <scheme val="minor"/>
    </font>
    <font>
      <b/>
      <sz val="12"/>
      <color theme="1"/>
      <name val="Calibri"/>
      <family val="2"/>
      <scheme val="minor"/>
    </font>
    <font>
      <b/>
      <sz val="12"/>
      <name val="Times New Roman"/>
      <family val="1"/>
    </font>
    <font>
      <sz val="12"/>
      <name val="Times New Roman"/>
      <family val="1"/>
    </font>
    <font>
      <b/>
      <sz val="8"/>
      <color indexed="81"/>
      <name val="Tahoma"/>
      <family val="2"/>
    </font>
    <font>
      <sz val="8"/>
      <color indexed="81"/>
      <name val="Tahoma"/>
      <family val="2"/>
    </font>
    <font>
      <b/>
      <i/>
      <u/>
      <sz val="12"/>
      <name val="Calibri"/>
      <family val="2"/>
      <scheme val="minor"/>
    </font>
    <font>
      <sz val="12"/>
      <name val="Calibri"/>
      <family val="2"/>
      <scheme val="minor"/>
    </font>
    <font>
      <b/>
      <i/>
      <u/>
      <sz val="12"/>
      <color theme="1"/>
      <name val="Times New Roman"/>
      <family val="1"/>
    </font>
    <font>
      <sz val="10"/>
      <color theme="1"/>
      <name val="Times New Roman"/>
      <family val="2"/>
    </font>
    <font>
      <sz val="12"/>
      <color rgb="FF000000"/>
      <name val="Times New Roman"/>
      <family val="1"/>
    </font>
    <font>
      <b/>
      <sz val="10"/>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9">
    <xf numFmtId="0" fontId="0" fillId="0" borderId="0"/>
    <xf numFmtId="0" fontId="4" fillId="0" borderId="0"/>
    <xf numFmtId="9" fontId="4" fillId="0" borderId="0" applyFont="0" applyFill="0" applyBorder="0" applyAlignment="0" applyProtection="0"/>
    <xf numFmtId="0" fontId="5" fillId="0" borderId="0"/>
    <xf numFmtId="0" fontId="7" fillId="0" borderId="0"/>
    <xf numFmtId="9" fontId="7" fillId="0" borderId="0" applyFont="0" applyFill="0" applyBorder="0" applyAlignment="0" applyProtection="0"/>
    <xf numFmtId="0" fontId="3" fillId="0" borderId="0"/>
    <xf numFmtId="0" fontId="2" fillId="0" borderId="0"/>
    <xf numFmtId="0" fontId="20" fillId="0" borderId="0"/>
  </cellStyleXfs>
  <cellXfs count="62">
    <xf numFmtId="0" fontId="0" fillId="0" borderId="0" xfId="0"/>
    <xf numFmtId="0" fontId="9" fillId="0" borderId="0" xfId="6" applyFont="1"/>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10" fillId="2" borderId="1" xfId="6" applyFont="1" applyFill="1" applyBorder="1" applyAlignment="1">
      <alignment vertical="center"/>
    </xf>
    <xf numFmtId="0" fontId="14" fillId="0" borderId="0" xfId="3" applyFont="1" applyAlignment="1">
      <alignment vertical="center"/>
    </xf>
    <xf numFmtId="0" fontId="13" fillId="3" borderId="1" xfId="3" applyFont="1" applyFill="1" applyBorder="1" applyAlignment="1">
      <alignment horizontal="center" vertical="center"/>
    </xf>
    <xf numFmtId="0" fontId="14" fillId="0" borderId="1" xfId="3" applyFont="1" applyBorder="1" applyAlignment="1">
      <alignment horizontal="center" vertical="center"/>
    </xf>
    <xf numFmtId="164" fontId="14" fillId="0" borderId="1" xfId="3" applyNumberFormat="1" applyFont="1" applyBorder="1" applyAlignment="1">
      <alignment horizontal="center" vertical="center"/>
    </xf>
    <xf numFmtId="0" fontId="6" fillId="0" borderId="0" xfId="7" applyFont="1"/>
    <xf numFmtId="0" fontId="8" fillId="2" borderId="1" xfId="7" applyFont="1" applyFill="1" applyBorder="1" applyAlignment="1">
      <alignment vertical="center" wrapText="1"/>
    </xf>
    <xf numFmtId="0" fontId="19" fillId="0" borderId="0" xfId="7" applyFont="1"/>
    <xf numFmtId="0" fontId="8" fillId="2" borderId="1" xfId="7" applyFont="1" applyFill="1" applyBorder="1" applyAlignment="1">
      <alignment horizontal="center" vertical="center" wrapText="1"/>
    </xf>
    <xf numFmtId="0" fontId="6" fillId="4" borderId="1" xfId="7" applyFont="1" applyFill="1" applyBorder="1" applyAlignment="1">
      <alignment vertical="center" wrapText="1"/>
    </xf>
    <xf numFmtId="2" fontId="6" fillId="4" borderId="1" xfId="7" applyNumberFormat="1" applyFont="1" applyFill="1" applyBorder="1" applyAlignment="1">
      <alignment horizontal="center" vertical="center" wrapText="1"/>
    </xf>
    <xf numFmtId="0" fontId="6" fillId="5" borderId="1" xfId="7" applyFont="1" applyFill="1" applyBorder="1" applyAlignment="1">
      <alignment vertical="center" wrapText="1"/>
    </xf>
    <xf numFmtId="2" fontId="6" fillId="5" borderId="1" xfId="7" applyNumberFormat="1" applyFont="1" applyFill="1" applyBorder="1" applyAlignment="1">
      <alignment horizontal="center" vertical="center" wrapText="1"/>
    </xf>
    <xf numFmtId="0" fontId="6" fillId="0" borderId="0" xfId="8" applyFont="1"/>
    <xf numFmtId="0" fontId="8" fillId="0" borderId="1" xfId="8" applyFont="1" applyBorder="1"/>
    <xf numFmtId="0" fontId="6" fillId="0" borderId="1" xfId="8" applyFont="1" applyBorder="1"/>
    <xf numFmtId="0" fontId="1" fillId="0" borderId="0" xfId="6" applyFont="1"/>
    <xf numFmtId="0" fontId="1" fillId="0" borderId="1" xfId="6" applyFont="1" applyBorder="1"/>
    <xf numFmtId="0" fontId="1" fillId="0" borderId="0" xfId="6" applyFont="1" applyBorder="1"/>
    <xf numFmtId="0" fontId="1" fillId="0" borderId="0" xfId="6" applyFont="1" applyFill="1" applyBorder="1"/>
    <xf numFmtId="0" fontId="10" fillId="0" borderId="0" xfId="6" applyFont="1" applyFill="1" applyBorder="1" applyAlignment="1">
      <alignment vertical="center"/>
    </xf>
    <xf numFmtId="0" fontId="21" fillId="2" borderId="1" xfId="6" applyFont="1" applyFill="1" applyBorder="1" applyAlignment="1">
      <alignment horizontal="center" vertical="center"/>
    </xf>
    <xf numFmtId="0" fontId="11" fillId="2" borderId="1" xfId="6" applyFont="1" applyFill="1" applyBorder="1" applyAlignment="1">
      <alignment horizontal="left" vertical="top" wrapText="1"/>
    </xf>
    <xf numFmtId="0" fontId="18" fillId="2" borderId="1" xfId="3" applyFont="1" applyFill="1" applyBorder="1" applyAlignment="1">
      <alignment horizontal="left" vertical="top" wrapText="1"/>
    </xf>
    <xf numFmtId="0" fontId="14" fillId="2" borderId="1" xfId="3" applyFont="1" applyFill="1" applyBorder="1" applyAlignment="1">
      <alignment horizontal="left" vertical="top"/>
    </xf>
    <xf numFmtId="0" fontId="1" fillId="2" borderId="4" xfId="7" applyFont="1" applyFill="1" applyBorder="1" applyAlignment="1">
      <alignment horizontal="left" vertical="top" wrapText="1"/>
    </xf>
    <xf numFmtId="0" fontId="11" fillId="2" borderId="3" xfId="7" applyFont="1" applyFill="1" applyBorder="1" applyAlignment="1">
      <alignment horizontal="left" vertical="top"/>
    </xf>
    <xf numFmtId="0" fontId="11" fillId="2" borderId="2" xfId="7" applyFont="1" applyFill="1" applyBorder="1" applyAlignment="1">
      <alignment horizontal="left" vertical="top"/>
    </xf>
    <xf numFmtId="0" fontId="1" fillId="2" borderId="1" xfId="8" applyFont="1" applyFill="1" applyBorder="1" applyAlignment="1">
      <alignment horizontal="left" vertical="top" wrapText="1"/>
    </xf>
    <xf numFmtId="0" fontId="5" fillId="0" borderId="0" xfId="0" applyFont="1"/>
    <xf numFmtId="0" fontId="0" fillId="0" borderId="5" xfId="0" pivotButton="1" applyBorder="1"/>
    <xf numFmtId="0" fontId="0" fillId="0" borderId="7" xfId="0" applyBorder="1"/>
    <xf numFmtId="0" fontId="5" fillId="0" borderId="0" xfId="0" applyFont="1" applyBorder="1"/>
    <xf numFmtId="0" fontId="0" fillId="0" borderId="9" xfId="0" applyBorder="1"/>
    <xf numFmtId="0" fontId="0" fillId="0" borderId="8" xfId="0" applyBorder="1" applyAlignment="1">
      <alignment horizontal="left"/>
    </xf>
    <xf numFmtId="10" fontId="0" fillId="0" borderId="0" xfId="0" applyNumberFormat="1" applyBorder="1"/>
    <xf numFmtId="10" fontId="5" fillId="0" borderId="9" xfId="0" applyNumberFormat="1" applyFont="1" applyBorder="1"/>
    <xf numFmtId="10" fontId="0" fillId="0" borderId="9" xfId="0" applyNumberFormat="1" applyBorder="1"/>
    <xf numFmtId="0" fontId="0" fillId="0" borderId="10" xfId="0" applyBorder="1" applyAlignment="1">
      <alignment horizontal="left"/>
    </xf>
    <xf numFmtId="10" fontId="0" fillId="0" borderId="11" xfId="0" applyNumberFormat="1" applyBorder="1"/>
    <xf numFmtId="10" fontId="0" fillId="0" borderId="12" xfId="0" applyNumberFormat="1" applyBorder="1"/>
    <xf numFmtId="0" fontId="0" fillId="0" borderId="13" xfId="0" pivotButton="1" applyBorder="1"/>
    <xf numFmtId="0" fontId="0" fillId="0" borderId="14" xfId="0" applyBorder="1" applyAlignment="1">
      <alignment horizontal="left"/>
    </xf>
    <xf numFmtId="0" fontId="0" fillId="0" borderId="15" xfId="0" applyBorder="1" applyAlignment="1">
      <alignment horizontal="left"/>
    </xf>
    <xf numFmtId="0" fontId="0" fillId="0" borderId="6" xfId="0" pivotButton="1" applyBorder="1"/>
    <xf numFmtId="0" fontId="0" fillId="0" borderId="8" xfId="0" pivotButton="1" applyBorder="1"/>
    <xf numFmtId="0" fontId="0" fillId="0" borderId="5" xfId="0" applyBorder="1"/>
    <xf numFmtId="0" fontId="0" fillId="0" borderId="0" xfId="0" applyBorder="1"/>
    <xf numFmtId="2" fontId="0" fillId="0" borderId="0" xfId="0" applyNumberFormat="1" applyBorder="1"/>
    <xf numFmtId="2" fontId="22" fillId="0" borderId="9" xfId="0" applyNumberFormat="1" applyFont="1" applyBorder="1"/>
    <xf numFmtId="2" fontId="0" fillId="0" borderId="9" xfId="0" applyNumberFormat="1" applyBorder="1"/>
    <xf numFmtId="0" fontId="0" fillId="0" borderId="11" xfId="0" applyNumberFormat="1" applyBorder="1"/>
    <xf numFmtId="0" fontId="0" fillId="0" borderId="12" xfId="0" applyNumberFormat="1" applyBorder="1"/>
    <xf numFmtId="10" fontId="22" fillId="0" borderId="9" xfId="0" applyNumberFormat="1" applyFont="1" applyBorder="1"/>
    <xf numFmtId="0" fontId="6" fillId="0" borderId="0" xfId="7" applyFont="1" applyBorder="1"/>
    <xf numFmtId="0" fontId="6" fillId="2" borderId="1" xfId="7" applyFont="1" applyFill="1" applyBorder="1"/>
    <xf numFmtId="2" fontId="6" fillId="0" borderId="0" xfId="7" applyNumberFormat="1" applyFont="1"/>
    <xf numFmtId="2" fontId="6" fillId="6" borderId="1" xfId="7" applyNumberFormat="1" applyFont="1" applyFill="1" applyBorder="1" applyAlignment="1">
      <alignment horizontal="center" vertical="center"/>
    </xf>
  </cellXfs>
  <cellStyles count="9">
    <cellStyle name="Normal" xfId="0" builtinId="0"/>
    <cellStyle name="Normal 2" xfId="1"/>
    <cellStyle name="Normal 2 2" xfId="3"/>
    <cellStyle name="Normal 3" xfId="4"/>
    <cellStyle name="Normal 4" xfId="6"/>
    <cellStyle name="Normal 5" xfId="7"/>
    <cellStyle name="Normal 6" xfId="8"/>
    <cellStyle name="Percent 2" xfId="2"/>
    <cellStyle name="Percent 3" xfId="5"/>
  </cellStyles>
  <dxfs count="11">
    <dxf>
      <font>
        <b/>
      </font>
    </dxf>
    <dxf>
      <border>
        <left style="medium">
          <color indexed="64"/>
        </left>
        <right style="medium">
          <color indexed="64"/>
        </right>
        <top style="medium">
          <color indexed="64"/>
        </top>
        <bottom style="medium">
          <color indexed="64"/>
        </bottom>
      </border>
    </dxf>
    <dxf>
      <numFmt numFmtId="2" formatCode="0.00"/>
    </dxf>
    <dxf>
      <font>
        <b/>
      </font>
    </dxf>
    <dxf>
      <border>
        <left style="medium">
          <color indexed="64"/>
        </left>
        <right style="medium">
          <color indexed="64"/>
        </right>
        <top style="medium">
          <color indexed="64"/>
        </top>
        <bottom style="medium">
          <color indexed="64"/>
        </bottom>
      </border>
    </dxf>
    <dxf>
      <font>
        <color auto="1"/>
      </font>
    </dxf>
    <dxf>
      <font>
        <b/>
      </font>
    </dxf>
    <dxf>
      <font>
        <b val="0"/>
      </font>
    </dxf>
    <dxf>
      <border>
        <left style="medium">
          <color indexed="64"/>
        </left>
        <right style="medium">
          <color indexed="64"/>
        </right>
        <top style="medium">
          <color indexed="64"/>
        </top>
        <bottom style="medium">
          <color indexed="64"/>
        </bottom>
      </border>
    </dxf>
    <dxf>
      <border>
        <right style="thin">
          <color indexed="64"/>
        </right>
      </border>
    </dxf>
    <dxf>
      <border>
        <right style="thin">
          <color indexed="64"/>
        </right>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C" refreshedDate="45039.777403703702" createdVersion="3" refreshedVersion="3" minRefreshableVersion="3" recordCount="500">
  <cacheSource type="worksheet">
    <worksheetSource ref="A3:D503" sheet="Problem 2"/>
  </cacheSource>
  <cacheFields count="4">
    <cacheField name="Household" numFmtId="0">
      <sharedItems containsSemiMixedTypes="0" containsString="0" containsNumber="1" containsInteger="1" minValue="1" maxValue="500"/>
    </cacheField>
    <cacheField name="Family_Size" numFmtId="0">
      <sharedItems containsSemiMixedTypes="0" containsString="0" containsNumber="1" containsInteger="1" minValue="1" maxValue="10"/>
    </cacheField>
    <cacheField name="Location" numFmtId="0">
      <sharedItems containsSemiMixedTypes="0" containsString="0" containsNumber="1" containsInteger="1" minValue="1" maxValue="4" count="4">
        <n v="2"/>
        <n v="4"/>
        <n v="1"/>
        <n v="3"/>
      </sharedItems>
    </cacheField>
    <cacheField name="Ownership" numFmtId="0">
      <sharedItems containsSemiMixedTypes="0" containsString="0" containsNumber="1" containsInteger="1" minValue="0" maxValue="1" count="2">
        <n v="1"/>
        <n v="0"/>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PC" refreshedDate="45039.791251736111" createdVersion="3" refreshedVersion="3" minRefreshableVersion="3" recordCount="500">
  <cacheSource type="worksheet">
    <worksheetSource ref="A3:I503" sheet="Problem 2"/>
  </cacheSource>
  <cacheFields count="9">
    <cacheField name="Household" numFmtId="0">
      <sharedItems containsSemiMixedTypes="0" containsString="0" containsNumber="1" containsInteger="1" minValue="1" maxValue="5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Family_Size" numFmtId="0">
      <sharedItems containsSemiMixedTypes="0" containsString="0" containsNumber="1" containsInteger="1" minValue="1" maxValue="10"/>
    </cacheField>
    <cacheField name="Location" numFmtId="0">
      <sharedItems containsSemiMixedTypes="0" containsString="0" containsNumber="1" containsInteger="1" minValue="1" maxValue="4" count="4">
        <n v="2"/>
        <n v="4"/>
        <n v="1"/>
        <n v="3"/>
      </sharedItems>
    </cacheField>
    <cacheField name="Ownership" numFmtId="0">
      <sharedItems containsSemiMixedTypes="0" containsString="0" containsNumber="1" containsInteger="1" minValue="0" maxValue="1" count="2">
        <n v="1"/>
        <n v="0"/>
      </sharedItems>
    </cacheField>
    <cacheField name="First_Income" numFmtId="164">
      <sharedItems containsSemiMixedTypes="0" containsString="0" containsNumber="1" containsInteger="1" minValue="16252" maxValue="98881"/>
    </cacheField>
    <cacheField name="Second_Income" numFmtId="164">
      <sharedItems containsString="0" containsBlank="1" containsNumber="1" containsInteger="1" minValue="9549" maxValue="81979"/>
    </cacheField>
    <cacheField name="Monthly_Payment" numFmtId="164">
      <sharedItems containsSemiMixedTypes="0" containsString="0" containsNumber="1" containsInteger="1" minValue="334" maxValue="2171"/>
    </cacheField>
    <cacheField name="Utilities" numFmtId="164">
      <sharedItems containsSemiMixedTypes="0" containsString="0" containsNumber="1" containsInteger="1" minValue="190" maxValue="287"/>
    </cacheField>
    <cacheField name="Debt" numFmtId="164">
      <sharedItems containsSemiMixedTypes="0" containsString="0" containsNumber="1" containsInteger="1" minValue="227" maxValue="9104" count="480">
        <n v="5692"/>
        <n v="4267"/>
        <n v="2903"/>
        <n v="3896"/>
        <n v="3011"/>
        <n v="3718"/>
        <n v="5907"/>
        <n v="2783"/>
        <n v="6275"/>
        <n v="4845"/>
        <n v="5267"/>
        <n v="2256"/>
        <n v="3918"/>
        <n v="879"/>
        <n v="4606"/>
        <n v="5427"/>
        <n v="3482"/>
        <n v="6658"/>
        <n v="4234"/>
        <n v="5393"/>
        <n v="4456"/>
        <n v="3999"/>
        <n v="2598"/>
        <n v="6261"/>
        <n v="5402"/>
        <n v="3911"/>
        <n v="5889"/>
        <n v="4275"/>
        <n v="5737"/>
        <n v="5538"/>
        <n v="1852"/>
        <n v="7020"/>
        <n v="7212"/>
        <n v="1796"/>
        <n v="3452"/>
        <n v="6428"/>
        <n v="4469"/>
        <n v="5516"/>
        <n v="5239"/>
        <n v="3731"/>
        <n v="7228"/>
        <n v="3441"/>
        <n v="6067"/>
        <n v="5462"/>
        <n v="1734"/>
        <n v="6153"/>
        <n v="3763"/>
        <n v="4930"/>
        <n v="6025"/>
        <n v="5314"/>
        <n v="5179"/>
        <n v="5768"/>
        <n v="2767"/>
        <n v="5311"/>
        <n v="3934"/>
        <n v="4648"/>
        <n v="3030"/>
        <n v="4113"/>
        <n v="1428"/>
        <n v="6434"/>
        <n v="4428"/>
        <n v="6675"/>
        <n v="1821"/>
        <n v="4264"/>
        <n v="4809"/>
        <n v="3705"/>
        <n v="3661"/>
        <n v="7043"/>
        <n v="1739"/>
        <n v="5895"/>
        <n v="6584"/>
        <n v="6165"/>
        <n v="7177"/>
        <n v="3949"/>
        <n v="6309"/>
        <n v="6956"/>
        <n v="7363"/>
        <n v="4848"/>
        <n v="3634"/>
        <n v="5235"/>
        <n v="3752"/>
        <n v="5430"/>
        <n v="5429"/>
        <n v="6172"/>
        <n v="5131"/>
        <n v="3187"/>
        <n v="2615"/>
        <n v="7415"/>
        <n v="4752"/>
        <n v="983"/>
        <n v="3233"/>
        <n v="3285"/>
        <n v="4497"/>
        <n v="5736"/>
        <n v="5048"/>
        <n v="6145"/>
        <n v="6188"/>
        <n v="7345"/>
        <n v="3144"/>
        <n v="5991"/>
        <n v="3895"/>
        <n v="5288"/>
        <n v="1800"/>
        <n v="3120"/>
        <n v="6411"/>
        <n v="2584"/>
        <n v="3309"/>
        <n v="4410"/>
        <n v="5735"/>
        <n v="5481"/>
        <n v="2916"/>
        <n v="2671"/>
        <n v="4311"/>
        <n v="5117"/>
        <n v="4112"/>
        <n v="3671"/>
        <n v="6247"/>
        <n v="4726"/>
        <n v="5719"/>
        <n v="5212"/>
        <n v="5924"/>
        <n v="2871"/>
        <n v="3067"/>
        <n v="4963"/>
        <n v="2606"/>
        <n v="2759"/>
        <n v="2592"/>
        <n v="3933"/>
        <n v="4229"/>
        <n v="5412"/>
        <n v="6631"/>
        <n v="2812"/>
        <n v="2792"/>
        <n v="2961"/>
        <n v="3863"/>
        <n v="6796"/>
        <n v="5963"/>
        <n v="6727"/>
        <n v="5135"/>
        <n v="1552"/>
        <n v="5593"/>
        <n v="2013"/>
        <n v="2408"/>
        <n v="6810"/>
        <n v="2163"/>
        <n v="4661"/>
        <n v="6661"/>
        <n v="2082"/>
        <n v="5906"/>
        <n v="2072"/>
        <n v="6623"/>
        <n v="2794"/>
        <n v="4006"/>
        <n v="6206"/>
        <n v="6186"/>
        <n v="1185"/>
        <n v="4557"/>
        <n v="7904"/>
        <n v="4504"/>
        <n v="4375"/>
        <n v="5097"/>
        <n v="1348"/>
        <n v="2551"/>
        <n v="6969"/>
        <n v="8190"/>
        <n v="4591"/>
        <n v="4560"/>
        <n v="6286"/>
        <n v="1854"/>
        <n v="4694"/>
        <n v="7161"/>
        <n v="3826"/>
        <n v="3274"/>
        <n v="6910"/>
        <n v="2171"/>
        <n v="227"/>
        <n v="2391"/>
        <n v="3200"/>
        <n v="2781"/>
        <n v="1763"/>
        <n v="3688"/>
        <n v="7025"/>
        <n v="3864"/>
        <n v="6579"/>
        <n v="3073"/>
        <n v="6440"/>
        <n v="5594"/>
        <n v="2158"/>
        <n v="5121"/>
        <n v="4263"/>
        <n v="3931"/>
        <n v="4923"/>
        <n v="4017"/>
        <n v="2353"/>
        <n v="4354"/>
        <n v="2989"/>
        <n v="4977"/>
        <n v="7340"/>
        <n v="7850"/>
        <n v="2092"/>
        <n v="5276"/>
        <n v="3154"/>
        <n v="2808"/>
        <n v="4607"/>
        <n v="3136"/>
        <n v="1657"/>
        <n v="854"/>
        <n v="5112"/>
        <n v="3374"/>
        <n v="1582"/>
        <n v="5467"/>
        <n v="6915"/>
        <n v="5697"/>
        <n v="3848"/>
        <n v="3273"/>
        <n v="2554"/>
        <n v="2954"/>
        <n v="3163"/>
        <n v="3054"/>
        <n v="3729"/>
        <n v="1570"/>
        <n v="1855"/>
        <n v="2494"/>
        <n v="3657"/>
        <n v="2672"/>
        <n v="5498"/>
        <n v="7930"/>
        <n v="2910"/>
        <n v="6545"/>
        <n v="2375"/>
        <n v="5605"/>
        <n v="5364"/>
        <n v="3191"/>
        <n v="4882"/>
        <n v="2100"/>
        <n v="4669"/>
        <n v="3831"/>
        <n v="4441"/>
        <n v="6863"/>
        <n v="6689"/>
        <n v="4262"/>
        <n v="3371"/>
        <n v="6199"/>
        <n v="3822"/>
        <n v="6338"/>
        <n v="5859"/>
        <n v="2030"/>
        <n v="4896"/>
        <n v="4505"/>
        <n v="2503"/>
        <n v="4631"/>
        <n v="4287"/>
        <n v="4742"/>
        <n v="2491"/>
        <n v="1789"/>
        <n v="3829"/>
        <n v="3635"/>
        <n v="2853"/>
        <n v="4910"/>
        <n v="5036"/>
        <n v="3616"/>
        <n v="2493"/>
        <n v="555"/>
        <n v="1352"/>
        <n v="4646"/>
        <n v="4997"/>
        <n v="8318"/>
        <n v="4596"/>
        <n v="2706"/>
        <n v="5298"/>
        <n v="6004"/>
        <n v="6608"/>
        <n v="7121"/>
        <n v="5410"/>
        <n v="7559"/>
        <n v="4220"/>
        <n v="2621"/>
        <n v="3712"/>
        <n v="5218"/>
        <n v="1619"/>
        <n v="1003"/>
        <n v="6546"/>
        <n v="5598"/>
        <n v="6650"/>
        <n v="2263"/>
        <n v="5140"/>
        <n v="4681"/>
        <n v="5330"/>
        <n v="4678"/>
        <n v="1413"/>
        <n v="2365"/>
        <n v="4371"/>
        <n v="2265"/>
        <n v="3516"/>
        <n v="5620"/>
        <n v="4899"/>
        <n v="5384"/>
        <n v="3138"/>
        <n v="2395"/>
        <n v="2350"/>
        <n v="6846"/>
        <n v="5224"/>
        <n v="4999"/>
        <n v="3459"/>
        <n v="5426"/>
        <n v="2962"/>
        <n v="1340"/>
        <n v="6490"/>
        <n v="2334"/>
        <n v="2560"/>
        <n v="5504"/>
        <n v="5137"/>
        <n v="1129"/>
        <n v="6195"/>
        <n v="4300"/>
        <n v="2562"/>
        <n v="5677"/>
        <n v="4857"/>
        <n v="3074"/>
        <n v="2269"/>
        <n v="5868"/>
        <n v="8323"/>
        <n v="5452"/>
        <n v="2097"/>
        <n v="6669"/>
        <n v="7437"/>
        <n v="5070"/>
        <n v="1664"/>
        <n v="5509"/>
        <n v="6445"/>
        <n v="5896"/>
        <n v="3903"/>
        <n v="2818"/>
        <n v="2738"/>
        <n v="2468"/>
        <n v="2119"/>
        <n v="3089"/>
        <n v="6805"/>
        <n v="7739"/>
        <n v="3745"/>
        <n v="6412"/>
        <n v="2204"/>
        <n v="9104"/>
        <n v="3874"/>
        <n v="2067"/>
        <n v="3032"/>
        <n v="5425"/>
        <n v="3773"/>
        <n v="1588"/>
        <n v="4325"/>
        <n v="2258"/>
        <n v="3511"/>
        <n v="3123"/>
        <n v="5914"/>
        <n v="3203"/>
        <n v="5542"/>
        <n v="7349"/>
        <n v="4343"/>
        <n v="6548"/>
        <n v="3001"/>
        <n v="3225"/>
        <n v="6628"/>
        <n v="2765"/>
        <n v="5072"/>
        <n v="5891"/>
        <n v="2326"/>
        <n v="4468"/>
        <n v="6474"/>
        <n v="3579"/>
        <n v="4161"/>
        <n v="4268"/>
        <n v="3188"/>
        <n v="2372"/>
        <n v="5346"/>
        <n v="6031"/>
        <n v="3051"/>
        <n v="4042"/>
        <n v="6072"/>
        <n v="1817"/>
        <n v="7728"/>
        <n v="6349"/>
        <n v="1827"/>
        <n v="3566"/>
        <n v="5659"/>
        <n v="1490"/>
        <n v="6289"/>
        <n v="3388"/>
        <n v="4138"/>
        <n v="2049"/>
        <n v="2609"/>
        <n v="4894"/>
        <n v="1974"/>
        <n v="5167"/>
        <n v="2722"/>
        <n v="4205"/>
        <n v="3300"/>
        <n v="5067"/>
        <n v="1551"/>
        <n v="3250"/>
        <n v="6248"/>
        <n v="3311"/>
        <n v="2780"/>
        <n v="6845"/>
        <n v="4260"/>
        <n v="5524"/>
        <n v="6647"/>
        <n v="5764"/>
        <n v="4289"/>
        <n v="2911"/>
        <n v="1783"/>
        <n v="5940"/>
        <n v="818"/>
        <n v="4652"/>
        <n v="5226"/>
        <n v="2685"/>
        <n v="6158"/>
        <n v="5567"/>
        <n v="6303"/>
        <n v="5562"/>
        <n v="1656"/>
        <n v="2489"/>
        <n v="2301"/>
        <n v="3816"/>
        <n v="5444"/>
        <n v="4001"/>
        <n v="4802"/>
        <n v="7041"/>
        <n v="1675"/>
        <n v="5861"/>
        <n v="1623"/>
        <n v="5803"/>
        <n v="2689"/>
        <n v="2538"/>
        <n v="4130"/>
        <n v="2958"/>
        <n v="2340"/>
        <n v="3330"/>
        <n v="1597"/>
        <n v="5260"/>
        <n v="3447"/>
        <n v="5642"/>
        <n v="2932"/>
        <n v="6729"/>
        <n v="2851"/>
        <n v="3871"/>
        <n v="3210"/>
        <n v="3523"/>
        <n v="6840"/>
        <n v="5107"/>
        <n v="1686"/>
        <n v="3978"/>
        <n v="2658"/>
        <n v="5801"/>
        <n v="3578"/>
        <n v="3281"/>
        <n v="4823"/>
        <n v="5370"/>
        <n v="6341"/>
        <n v="5460"/>
        <n v="3606"/>
        <n v="1909"/>
        <n v="6806"/>
        <n v="3098"/>
        <n v="2896"/>
        <n v="3436"/>
        <n v="4619"/>
        <n v="5744"/>
        <n v="1629"/>
        <n v="6447"/>
        <n v="4684"/>
        <n v="3409"/>
        <n v="6570"/>
        <n v="1458"/>
        <n v="3132"/>
        <n v="6001"/>
        <n v="3194"/>
        <n v="8400"/>
        <n v="5675"/>
        <n v="4879"/>
        <n v="3278"/>
      </sharedItems>
    </cacheField>
  </cacheFields>
</pivotCacheDefinition>
</file>

<file path=xl/pivotCache/pivotCacheRecords1.xml><?xml version="1.0" encoding="utf-8"?>
<pivotCacheRecords xmlns="http://schemas.openxmlformats.org/spreadsheetml/2006/main" xmlns:r="http://schemas.openxmlformats.org/officeDocument/2006/relationships" count="500">
  <r>
    <n v="1"/>
    <n v="2"/>
    <x v="0"/>
    <x v="0"/>
  </r>
  <r>
    <n v="2"/>
    <n v="6"/>
    <x v="0"/>
    <x v="1"/>
  </r>
  <r>
    <n v="3"/>
    <n v="3"/>
    <x v="1"/>
    <x v="1"/>
  </r>
  <r>
    <n v="4"/>
    <n v="1"/>
    <x v="2"/>
    <x v="0"/>
  </r>
  <r>
    <n v="5"/>
    <n v="3"/>
    <x v="3"/>
    <x v="1"/>
  </r>
  <r>
    <n v="6"/>
    <n v="4"/>
    <x v="2"/>
    <x v="1"/>
  </r>
  <r>
    <n v="7"/>
    <n v="1"/>
    <x v="2"/>
    <x v="0"/>
  </r>
  <r>
    <n v="8"/>
    <n v="1"/>
    <x v="2"/>
    <x v="0"/>
  </r>
  <r>
    <n v="9"/>
    <n v="3"/>
    <x v="0"/>
    <x v="0"/>
  </r>
  <r>
    <n v="10"/>
    <n v="6"/>
    <x v="2"/>
    <x v="1"/>
  </r>
  <r>
    <n v="11"/>
    <n v="1"/>
    <x v="2"/>
    <x v="0"/>
  </r>
  <r>
    <n v="12"/>
    <n v="3"/>
    <x v="1"/>
    <x v="1"/>
  </r>
  <r>
    <n v="13"/>
    <n v="1"/>
    <x v="2"/>
    <x v="0"/>
  </r>
  <r>
    <n v="14"/>
    <n v="2"/>
    <x v="1"/>
    <x v="1"/>
  </r>
  <r>
    <n v="15"/>
    <n v="4"/>
    <x v="1"/>
    <x v="0"/>
  </r>
  <r>
    <n v="16"/>
    <n v="3"/>
    <x v="2"/>
    <x v="0"/>
  </r>
  <r>
    <n v="17"/>
    <n v="2"/>
    <x v="3"/>
    <x v="1"/>
  </r>
  <r>
    <n v="18"/>
    <n v="4"/>
    <x v="2"/>
    <x v="0"/>
  </r>
  <r>
    <n v="19"/>
    <n v="2"/>
    <x v="2"/>
    <x v="0"/>
  </r>
  <r>
    <n v="20"/>
    <n v="4"/>
    <x v="1"/>
    <x v="0"/>
  </r>
  <r>
    <n v="21"/>
    <n v="1"/>
    <x v="2"/>
    <x v="0"/>
  </r>
  <r>
    <n v="22"/>
    <n v="1"/>
    <x v="3"/>
    <x v="0"/>
  </r>
  <r>
    <n v="23"/>
    <n v="2"/>
    <x v="0"/>
    <x v="0"/>
  </r>
  <r>
    <n v="24"/>
    <n v="4"/>
    <x v="0"/>
    <x v="0"/>
  </r>
  <r>
    <n v="25"/>
    <n v="1"/>
    <x v="0"/>
    <x v="0"/>
  </r>
  <r>
    <n v="26"/>
    <n v="3"/>
    <x v="2"/>
    <x v="1"/>
  </r>
  <r>
    <n v="27"/>
    <n v="2"/>
    <x v="0"/>
    <x v="0"/>
  </r>
  <r>
    <n v="28"/>
    <n v="4"/>
    <x v="1"/>
    <x v="0"/>
  </r>
  <r>
    <n v="29"/>
    <n v="3"/>
    <x v="0"/>
    <x v="0"/>
  </r>
  <r>
    <n v="30"/>
    <n v="3"/>
    <x v="2"/>
    <x v="0"/>
  </r>
  <r>
    <n v="31"/>
    <n v="3"/>
    <x v="1"/>
    <x v="1"/>
  </r>
  <r>
    <n v="32"/>
    <n v="3"/>
    <x v="2"/>
    <x v="0"/>
  </r>
  <r>
    <n v="33"/>
    <n v="4"/>
    <x v="0"/>
    <x v="0"/>
  </r>
  <r>
    <n v="34"/>
    <n v="2"/>
    <x v="1"/>
    <x v="1"/>
  </r>
  <r>
    <n v="35"/>
    <n v="5"/>
    <x v="3"/>
    <x v="1"/>
  </r>
  <r>
    <n v="36"/>
    <n v="3"/>
    <x v="0"/>
    <x v="0"/>
  </r>
  <r>
    <n v="37"/>
    <n v="4"/>
    <x v="2"/>
    <x v="0"/>
  </r>
  <r>
    <n v="38"/>
    <n v="2"/>
    <x v="0"/>
    <x v="0"/>
  </r>
  <r>
    <n v="39"/>
    <n v="3"/>
    <x v="2"/>
    <x v="0"/>
  </r>
  <r>
    <n v="40"/>
    <n v="3"/>
    <x v="1"/>
    <x v="0"/>
  </r>
  <r>
    <n v="41"/>
    <n v="7"/>
    <x v="3"/>
    <x v="0"/>
  </r>
  <r>
    <n v="42"/>
    <n v="3"/>
    <x v="2"/>
    <x v="0"/>
  </r>
  <r>
    <n v="43"/>
    <n v="5"/>
    <x v="0"/>
    <x v="0"/>
  </r>
  <r>
    <n v="44"/>
    <n v="1"/>
    <x v="2"/>
    <x v="0"/>
  </r>
  <r>
    <n v="45"/>
    <n v="1"/>
    <x v="1"/>
    <x v="1"/>
  </r>
  <r>
    <n v="46"/>
    <n v="5"/>
    <x v="0"/>
    <x v="0"/>
  </r>
  <r>
    <n v="47"/>
    <n v="2"/>
    <x v="3"/>
    <x v="1"/>
  </r>
  <r>
    <n v="48"/>
    <n v="2"/>
    <x v="0"/>
    <x v="0"/>
  </r>
  <r>
    <n v="49"/>
    <n v="1"/>
    <x v="0"/>
    <x v="0"/>
  </r>
  <r>
    <n v="50"/>
    <n v="1"/>
    <x v="0"/>
    <x v="0"/>
  </r>
  <r>
    <n v="51"/>
    <n v="4"/>
    <x v="0"/>
    <x v="0"/>
  </r>
  <r>
    <n v="52"/>
    <n v="2"/>
    <x v="0"/>
    <x v="0"/>
  </r>
  <r>
    <n v="53"/>
    <n v="5"/>
    <x v="3"/>
    <x v="1"/>
  </r>
  <r>
    <n v="54"/>
    <n v="5"/>
    <x v="3"/>
    <x v="0"/>
  </r>
  <r>
    <n v="55"/>
    <n v="3"/>
    <x v="2"/>
    <x v="1"/>
  </r>
  <r>
    <n v="56"/>
    <n v="2"/>
    <x v="2"/>
    <x v="0"/>
  </r>
  <r>
    <n v="57"/>
    <n v="5"/>
    <x v="1"/>
    <x v="1"/>
  </r>
  <r>
    <n v="58"/>
    <n v="2"/>
    <x v="3"/>
    <x v="0"/>
  </r>
  <r>
    <n v="59"/>
    <n v="2"/>
    <x v="1"/>
    <x v="1"/>
  </r>
  <r>
    <n v="60"/>
    <n v="3"/>
    <x v="0"/>
    <x v="0"/>
  </r>
  <r>
    <n v="61"/>
    <n v="2"/>
    <x v="3"/>
    <x v="0"/>
  </r>
  <r>
    <n v="62"/>
    <n v="3"/>
    <x v="0"/>
    <x v="0"/>
  </r>
  <r>
    <n v="63"/>
    <n v="2"/>
    <x v="2"/>
    <x v="1"/>
  </r>
  <r>
    <n v="64"/>
    <n v="1"/>
    <x v="2"/>
    <x v="0"/>
  </r>
  <r>
    <n v="65"/>
    <n v="1"/>
    <x v="3"/>
    <x v="0"/>
  </r>
  <r>
    <n v="66"/>
    <n v="2"/>
    <x v="1"/>
    <x v="1"/>
  </r>
  <r>
    <n v="67"/>
    <n v="2"/>
    <x v="1"/>
    <x v="1"/>
  </r>
  <r>
    <n v="68"/>
    <n v="3"/>
    <x v="0"/>
    <x v="0"/>
  </r>
  <r>
    <n v="69"/>
    <n v="5"/>
    <x v="2"/>
    <x v="1"/>
  </r>
  <r>
    <n v="70"/>
    <n v="4"/>
    <x v="3"/>
    <x v="0"/>
  </r>
  <r>
    <n v="71"/>
    <n v="2"/>
    <x v="0"/>
    <x v="0"/>
  </r>
  <r>
    <n v="72"/>
    <n v="4"/>
    <x v="2"/>
    <x v="0"/>
  </r>
  <r>
    <n v="73"/>
    <n v="2"/>
    <x v="3"/>
    <x v="0"/>
  </r>
  <r>
    <n v="74"/>
    <n v="3"/>
    <x v="1"/>
    <x v="1"/>
  </r>
  <r>
    <n v="75"/>
    <n v="2"/>
    <x v="0"/>
    <x v="0"/>
  </r>
  <r>
    <n v="76"/>
    <n v="4"/>
    <x v="0"/>
    <x v="0"/>
  </r>
  <r>
    <n v="77"/>
    <n v="4"/>
    <x v="0"/>
    <x v="0"/>
  </r>
  <r>
    <n v="78"/>
    <n v="3"/>
    <x v="2"/>
    <x v="0"/>
  </r>
  <r>
    <n v="79"/>
    <n v="2"/>
    <x v="3"/>
    <x v="0"/>
  </r>
  <r>
    <n v="80"/>
    <n v="4"/>
    <x v="2"/>
    <x v="0"/>
  </r>
  <r>
    <n v="81"/>
    <n v="1"/>
    <x v="0"/>
    <x v="0"/>
  </r>
  <r>
    <n v="82"/>
    <n v="5"/>
    <x v="3"/>
    <x v="0"/>
  </r>
  <r>
    <n v="83"/>
    <n v="2"/>
    <x v="0"/>
    <x v="0"/>
  </r>
  <r>
    <n v="84"/>
    <n v="2"/>
    <x v="2"/>
    <x v="0"/>
  </r>
  <r>
    <n v="85"/>
    <n v="5"/>
    <x v="3"/>
    <x v="0"/>
  </r>
  <r>
    <n v="86"/>
    <n v="3"/>
    <x v="1"/>
    <x v="1"/>
  </r>
  <r>
    <n v="87"/>
    <n v="5"/>
    <x v="2"/>
    <x v="1"/>
  </r>
  <r>
    <n v="88"/>
    <n v="3"/>
    <x v="2"/>
    <x v="0"/>
  </r>
  <r>
    <n v="89"/>
    <n v="2"/>
    <x v="0"/>
    <x v="0"/>
  </r>
  <r>
    <n v="90"/>
    <n v="3"/>
    <x v="1"/>
    <x v="1"/>
  </r>
  <r>
    <n v="91"/>
    <n v="1"/>
    <x v="1"/>
    <x v="0"/>
  </r>
  <r>
    <n v="92"/>
    <n v="2"/>
    <x v="0"/>
    <x v="1"/>
  </r>
  <r>
    <n v="93"/>
    <n v="3"/>
    <x v="0"/>
    <x v="0"/>
  </r>
  <r>
    <n v="94"/>
    <n v="3"/>
    <x v="3"/>
    <x v="0"/>
  </r>
  <r>
    <n v="95"/>
    <n v="2"/>
    <x v="0"/>
    <x v="0"/>
  </r>
  <r>
    <n v="96"/>
    <n v="2"/>
    <x v="0"/>
    <x v="0"/>
  </r>
  <r>
    <n v="97"/>
    <n v="6"/>
    <x v="1"/>
    <x v="0"/>
  </r>
  <r>
    <n v="98"/>
    <n v="4"/>
    <x v="0"/>
    <x v="0"/>
  </r>
  <r>
    <n v="99"/>
    <n v="3"/>
    <x v="3"/>
    <x v="1"/>
  </r>
  <r>
    <n v="100"/>
    <n v="6"/>
    <x v="0"/>
    <x v="0"/>
  </r>
  <r>
    <n v="101"/>
    <n v="2"/>
    <x v="0"/>
    <x v="0"/>
  </r>
  <r>
    <n v="102"/>
    <n v="1"/>
    <x v="2"/>
    <x v="0"/>
  </r>
  <r>
    <n v="103"/>
    <n v="2"/>
    <x v="1"/>
    <x v="1"/>
  </r>
  <r>
    <n v="104"/>
    <n v="2"/>
    <x v="3"/>
    <x v="1"/>
  </r>
  <r>
    <n v="105"/>
    <n v="3"/>
    <x v="2"/>
    <x v="0"/>
  </r>
  <r>
    <n v="106"/>
    <n v="4"/>
    <x v="0"/>
    <x v="1"/>
  </r>
  <r>
    <n v="107"/>
    <n v="4"/>
    <x v="1"/>
    <x v="1"/>
  </r>
  <r>
    <n v="108"/>
    <n v="2"/>
    <x v="1"/>
    <x v="0"/>
  </r>
  <r>
    <n v="109"/>
    <n v="4"/>
    <x v="2"/>
    <x v="0"/>
  </r>
  <r>
    <n v="110"/>
    <n v="4"/>
    <x v="0"/>
    <x v="0"/>
  </r>
  <r>
    <n v="111"/>
    <n v="3"/>
    <x v="3"/>
    <x v="1"/>
  </r>
  <r>
    <n v="112"/>
    <n v="2"/>
    <x v="2"/>
    <x v="1"/>
  </r>
  <r>
    <n v="113"/>
    <n v="1"/>
    <x v="2"/>
    <x v="1"/>
  </r>
  <r>
    <n v="114"/>
    <n v="1"/>
    <x v="3"/>
    <x v="0"/>
  </r>
  <r>
    <n v="115"/>
    <n v="3"/>
    <x v="0"/>
    <x v="0"/>
  </r>
  <r>
    <n v="116"/>
    <n v="3"/>
    <x v="3"/>
    <x v="0"/>
  </r>
  <r>
    <n v="117"/>
    <n v="3"/>
    <x v="2"/>
    <x v="0"/>
  </r>
  <r>
    <n v="118"/>
    <n v="1"/>
    <x v="3"/>
    <x v="0"/>
  </r>
  <r>
    <n v="119"/>
    <n v="3"/>
    <x v="3"/>
    <x v="0"/>
  </r>
  <r>
    <n v="120"/>
    <n v="2"/>
    <x v="2"/>
    <x v="0"/>
  </r>
  <r>
    <n v="121"/>
    <n v="2"/>
    <x v="0"/>
    <x v="0"/>
  </r>
  <r>
    <n v="122"/>
    <n v="1"/>
    <x v="1"/>
    <x v="1"/>
  </r>
  <r>
    <n v="123"/>
    <n v="4"/>
    <x v="1"/>
    <x v="1"/>
  </r>
  <r>
    <n v="124"/>
    <n v="3"/>
    <x v="0"/>
    <x v="0"/>
  </r>
  <r>
    <n v="125"/>
    <n v="5"/>
    <x v="1"/>
    <x v="1"/>
  </r>
  <r>
    <n v="126"/>
    <n v="3"/>
    <x v="3"/>
    <x v="1"/>
  </r>
  <r>
    <n v="127"/>
    <n v="1"/>
    <x v="3"/>
    <x v="1"/>
  </r>
  <r>
    <n v="128"/>
    <n v="2"/>
    <x v="3"/>
    <x v="0"/>
  </r>
  <r>
    <n v="129"/>
    <n v="6"/>
    <x v="1"/>
    <x v="1"/>
  </r>
  <r>
    <n v="130"/>
    <n v="1"/>
    <x v="2"/>
    <x v="0"/>
  </r>
  <r>
    <n v="131"/>
    <n v="5"/>
    <x v="2"/>
    <x v="0"/>
  </r>
  <r>
    <n v="132"/>
    <n v="5"/>
    <x v="1"/>
    <x v="1"/>
  </r>
  <r>
    <n v="133"/>
    <n v="1"/>
    <x v="1"/>
    <x v="1"/>
  </r>
  <r>
    <n v="134"/>
    <n v="3"/>
    <x v="1"/>
    <x v="1"/>
  </r>
  <r>
    <n v="135"/>
    <n v="1"/>
    <x v="1"/>
    <x v="0"/>
  </r>
  <r>
    <n v="136"/>
    <n v="2"/>
    <x v="0"/>
    <x v="0"/>
  </r>
  <r>
    <n v="137"/>
    <n v="2"/>
    <x v="0"/>
    <x v="0"/>
  </r>
  <r>
    <n v="138"/>
    <n v="4"/>
    <x v="0"/>
    <x v="0"/>
  </r>
  <r>
    <n v="139"/>
    <n v="1"/>
    <x v="2"/>
    <x v="0"/>
  </r>
  <r>
    <n v="140"/>
    <n v="1"/>
    <x v="1"/>
    <x v="1"/>
  </r>
  <r>
    <n v="141"/>
    <n v="5"/>
    <x v="3"/>
    <x v="1"/>
  </r>
  <r>
    <n v="142"/>
    <n v="4"/>
    <x v="1"/>
    <x v="1"/>
  </r>
  <r>
    <n v="143"/>
    <n v="5"/>
    <x v="1"/>
    <x v="1"/>
  </r>
  <r>
    <n v="144"/>
    <n v="6"/>
    <x v="2"/>
    <x v="0"/>
  </r>
  <r>
    <n v="145"/>
    <n v="1"/>
    <x v="1"/>
    <x v="1"/>
  </r>
  <r>
    <n v="146"/>
    <n v="3"/>
    <x v="1"/>
    <x v="0"/>
  </r>
  <r>
    <n v="147"/>
    <n v="2"/>
    <x v="0"/>
    <x v="0"/>
  </r>
  <r>
    <n v="148"/>
    <n v="1"/>
    <x v="1"/>
    <x v="1"/>
  </r>
  <r>
    <n v="149"/>
    <n v="7"/>
    <x v="2"/>
    <x v="1"/>
  </r>
  <r>
    <n v="150"/>
    <n v="3"/>
    <x v="2"/>
    <x v="1"/>
  </r>
  <r>
    <n v="151"/>
    <n v="3"/>
    <x v="0"/>
    <x v="0"/>
  </r>
  <r>
    <n v="152"/>
    <n v="4"/>
    <x v="1"/>
    <x v="1"/>
  </r>
  <r>
    <n v="153"/>
    <n v="2"/>
    <x v="3"/>
    <x v="0"/>
  </r>
  <r>
    <n v="154"/>
    <n v="1"/>
    <x v="2"/>
    <x v="0"/>
  </r>
  <r>
    <n v="155"/>
    <n v="1"/>
    <x v="0"/>
    <x v="0"/>
  </r>
  <r>
    <n v="156"/>
    <n v="1"/>
    <x v="1"/>
    <x v="1"/>
  </r>
  <r>
    <n v="157"/>
    <n v="3"/>
    <x v="1"/>
    <x v="1"/>
  </r>
  <r>
    <n v="158"/>
    <n v="3"/>
    <x v="2"/>
    <x v="0"/>
  </r>
  <r>
    <n v="159"/>
    <n v="3"/>
    <x v="2"/>
    <x v="0"/>
  </r>
  <r>
    <n v="160"/>
    <n v="3"/>
    <x v="1"/>
    <x v="0"/>
  </r>
  <r>
    <n v="161"/>
    <n v="3"/>
    <x v="0"/>
    <x v="0"/>
  </r>
  <r>
    <n v="162"/>
    <n v="1"/>
    <x v="1"/>
    <x v="1"/>
  </r>
  <r>
    <n v="163"/>
    <n v="5"/>
    <x v="2"/>
    <x v="1"/>
  </r>
  <r>
    <n v="164"/>
    <n v="5"/>
    <x v="0"/>
    <x v="0"/>
  </r>
  <r>
    <n v="165"/>
    <n v="3"/>
    <x v="3"/>
    <x v="1"/>
  </r>
  <r>
    <n v="166"/>
    <n v="4"/>
    <x v="2"/>
    <x v="0"/>
  </r>
  <r>
    <n v="167"/>
    <n v="2"/>
    <x v="2"/>
    <x v="0"/>
  </r>
  <r>
    <n v="168"/>
    <n v="3"/>
    <x v="0"/>
    <x v="0"/>
  </r>
  <r>
    <n v="169"/>
    <n v="5"/>
    <x v="3"/>
    <x v="0"/>
  </r>
  <r>
    <n v="170"/>
    <n v="2"/>
    <x v="3"/>
    <x v="1"/>
  </r>
  <r>
    <n v="171"/>
    <n v="2"/>
    <x v="3"/>
    <x v="0"/>
  </r>
  <r>
    <n v="172"/>
    <n v="2"/>
    <x v="0"/>
    <x v="0"/>
  </r>
  <r>
    <n v="173"/>
    <n v="3"/>
    <x v="1"/>
    <x v="1"/>
  </r>
  <r>
    <n v="174"/>
    <n v="1"/>
    <x v="0"/>
    <x v="0"/>
  </r>
  <r>
    <n v="175"/>
    <n v="3"/>
    <x v="2"/>
    <x v="1"/>
  </r>
  <r>
    <n v="176"/>
    <n v="3"/>
    <x v="3"/>
    <x v="1"/>
  </r>
  <r>
    <n v="177"/>
    <n v="1"/>
    <x v="1"/>
    <x v="1"/>
  </r>
  <r>
    <n v="178"/>
    <n v="1"/>
    <x v="2"/>
    <x v="1"/>
  </r>
  <r>
    <n v="179"/>
    <n v="4"/>
    <x v="1"/>
    <x v="1"/>
  </r>
  <r>
    <n v="180"/>
    <n v="3"/>
    <x v="2"/>
    <x v="1"/>
  </r>
  <r>
    <n v="181"/>
    <n v="1"/>
    <x v="2"/>
    <x v="1"/>
  </r>
  <r>
    <n v="182"/>
    <n v="8"/>
    <x v="1"/>
    <x v="1"/>
  </r>
  <r>
    <n v="183"/>
    <n v="5"/>
    <x v="0"/>
    <x v="0"/>
  </r>
  <r>
    <n v="184"/>
    <n v="4"/>
    <x v="1"/>
    <x v="1"/>
  </r>
  <r>
    <n v="185"/>
    <n v="1"/>
    <x v="2"/>
    <x v="0"/>
  </r>
  <r>
    <n v="186"/>
    <n v="3"/>
    <x v="3"/>
    <x v="0"/>
  </r>
  <r>
    <n v="187"/>
    <n v="3"/>
    <x v="2"/>
    <x v="0"/>
  </r>
  <r>
    <n v="188"/>
    <n v="3"/>
    <x v="1"/>
    <x v="0"/>
  </r>
  <r>
    <n v="189"/>
    <n v="2"/>
    <x v="1"/>
    <x v="1"/>
  </r>
  <r>
    <n v="190"/>
    <n v="4"/>
    <x v="3"/>
    <x v="0"/>
  </r>
  <r>
    <n v="191"/>
    <n v="4"/>
    <x v="2"/>
    <x v="0"/>
  </r>
  <r>
    <n v="192"/>
    <n v="2"/>
    <x v="2"/>
    <x v="0"/>
  </r>
  <r>
    <n v="193"/>
    <n v="1"/>
    <x v="1"/>
    <x v="0"/>
  </r>
  <r>
    <n v="194"/>
    <n v="1"/>
    <x v="1"/>
    <x v="0"/>
  </r>
  <r>
    <n v="195"/>
    <n v="4"/>
    <x v="1"/>
    <x v="1"/>
  </r>
  <r>
    <n v="196"/>
    <n v="10"/>
    <x v="1"/>
    <x v="1"/>
  </r>
  <r>
    <n v="197"/>
    <n v="4"/>
    <x v="1"/>
    <x v="1"/>
  </r>
  <r>
    <n v="198"/>
    <n v="3"/>
    <x v="0"/>
    <x v="0"/>
  </r>
  <r>
    <n v="199"/>
    <n v="4"/>
    <x v="0"/>
    <x v="0"/>
  </r>
  <r>
    <n v="200"/>
    <n v="6"/>
    <x v="0"/>
    <x v="0"/>
  </r>
  <r>
    <n v="201"/>
    <n v="4"/>
    <x v="1"/>
    <x v="1"/>
  </r>
  <r>
    <n v="202"/>
    <n v="3"/>
    <x v="0"/>
    <x v="0"/>
  </r>
  <r>
    <n v="203"/>
    <n v="3"/>
    <x v="3"/>
    <x v="1"/>
  </r>
  <r>
    <n v="204"/>
    <n v="3"/>
    <x v="1"/>
    <x v="1"/>
  </r>
  <r>
    <n v="205"/>
    <n v="1"/>
    <x v="1"/>
    <x v="0"/>
  </r>
  <r>
    <n v="206"/>
    <n v="4"/>
    <x v="3"/>
    <x v="1"/>
  </r>
  <r>
    <n v="207"/>
    <n v="1"/>
    <x v="1"/>
    <x v="1"/>
  </r>
  <r>
    <n v="208"/>
    <n v="1"/>
    <x v="1"/>
    <x v="1"/>
  </r>
  <r>
    <n v="209"/>
    <n v="3"/>
    <x v="2"/>
    <x v="0"/>
  </r>
  <r>
    <n v="210"/>
    <n v="4"/>
    <x v="2"/>
    <x v="1"/>
  </r>
  <r>
    <n v="211"/>
    <n v="4"/>
    <x v="3"/>
    <x v="1"/>
  </r>
  <r>
    <n v="212"/>
    <n v="4"/>
    <x v="2"/>
    <x v="0"/>
  </r>
  <r>
    <n v="213"/>
    <n v="3"/>
    <x v="0"/>
    <x v="0"/>
  </r>
  <r>
    <n v="214"/>
    <n v="5"/>
    <x v="2"/>
    <x v="0"/>
  </r>
  <r>
    <n v="215"/>
    <n v="4"/>
    <x v="3"/>
    <x v="1"/>
  </r>
  <r>
    <n v="216"/>
    <n v="3"/>
    <x v="2"/>
    <x v="1"/>
  </r>
  <r>
    <n v="217"/>
    <n v="4"/>
    <x v="0"/>
    <x v="1"/>
  </r>
  <r>
    <n v="218"/>
    <n v="4"/>
    <x v="1"/>
    <x v="1"/>
  </r>
  <r>
    <n v="219"/>
    <n v="4"/>
    <x v="0"/>
    <x v="1"/>
  </r>
  <r>
    <n v="220"/>
    <n v="2"/>
    <x v="3"/>
    <x v="1"/>
  </r>
  <r>
    <n v="221"/>
    <n v="2"/>
    <x v="3"/>
    <x v="1"/>
  </r>
  <r>
    <n v="222"/>
    <n v="1"/>
    <x v="0"/>
    <x v="1"/>
  </r>
  <r>
    <n v="223"/>
    <n v="1"/>
    <x v="1"/>
    <x v="1"/>
  </r>
  <r>
    <n v="224"/>
    <n v="1"/>
    <x v="2"/>
    <x v="1"/>
  </r>
  <r>
    <n v="225"/>
    <n v="2"/>
    <x v="1"/>
    <x v="1"/>
  </r>
  <r>
    <n v="226"/>
    <n v="1"/>
    <x v="2"/>
    <x v="0"/>
  </r>
  <r>
    <n v="227"/>
    <n v="4"/>
    <x v="1"/>
    <x v="1"/>
  </r>
  <r>
    <n v="228"/>
    <n v="4"/>
    <x v="3"/>
    <x v="1"/>
  </r>
  <r>
    <n v="229"/>
    <n v="3"/>
    <x v="0"/>
    <x v="1"/>
  </r>
  <r>
    <n v="230"/>
    <n v="9"/>
    <x v="2"/>
    <x v="0"/>
  </r>
  <r>
    <n v="231"/>
    <n v="2"/>
    <x v="2"/>
    <x v="1"/>
  </r>
  <r>
    <n v="232"/>
    <n v="6"/>
    <x v="2"/>
    <x v="0"/>
  </r>
  <r>
    <n v="233"/>
    <n v="4"/>
    <x v="1"/>
    <x v="1"/>
  </r>
  <r>
    <n v="234"/>
    <n v="3"/>
    <x v="1"/>
    <x v="0"/>
  </r>
  <r>
    <n v="235"/>
    <n v="1"/>
    <x v="2"/>
    <x v="0"/>
  </r>
  <r>
    <n v="236"/>
    <n v="4"/>
    <x v="3"/>
    <x v="1"/>
  </r>
  <r>
    <n v="237"/>
    <n v="2"/>
    <x v="2"/>
    <x v="0"/>
  </r>
  <r>
    <n v="238"/>
    <n v="3"/>
    <x v="3"/>
    <x v="1"/>
  </r>
  <r>
    <n v="239"/>
    <n v="2"/>
    <x v="3"/>
    <x v="0"/>
  </r>
  <r>
    <n v="240"/>
    <n v="1"/>
    <x v="0"/>
    <x v="0"/>
  </r>
  <r>
    <n v="241"/>
    <n v="4"/>
    <x v="1"/>
    <x v="0"/>
  </r>
  <r>
    <n v="242"/>
    <n v="3"/>
    <x v="0"/>
    <x v="0"/>
  </r>
  <r>
    <n v="243"/>
    <n v="4"/>
    <x v="2"/>
    <x v="0"/>
  </r>
  <r>
    <n v="244"/>
    <n v="3"/>
    <x v="2"/>
    <x v="0"/>
  </r>
  <r>
    <n v="245"/>
    <n v="2"/>
    <x v="1"/>
    <x v="0"/>
  </r>
  <r>
    <n v="246"/>
    <n v="3"/>
    <x v="3"/>
    <x v="0"/>
  </r>
  <r>
    <n v="247"/>
    <n v="5"/>
    <x v="1"/>
    <x v="1"/>
  </r>
  <r>
    <n v="248"/>
    <n v="5"/>
    <x v="3"/>
    <x v="0"/>
  </r>
  <r>
    <n v="249"/>
    <n v="6"/>
    <x v="2"/>
    <x v="0"/>
  </r>
  <r>
    <n v="250"/>
    <n v="2"/>
    <x v="1"/>
    <x v="1"/>
  </r>
  <r>
    <n v="251"/>
    <n v="4"/>
    <x v="2"/>
    <x v="0"/>
  </r>
  <r>
    <n v="252"/>
    <n v="2"/>
    <x v="0"/>
    <x v="0"/>
  </r>
  <r>
    <n v="253"/>
    <n v="5"/>
    <x v="1"/>
    <x v="1"/>
  </r>
  <r>
    <n v="254"/>
    <n v="2"/>
    <x v="1"/>
    <x v="0"/>
  </r>
  <r>
    <n v="255"/>
    <n v="1"/>
    <x v="0"/>
    <x v="1"/>
  </r>
  <r>
    <n v="256"/>
    <n v="1"/>
    <x v="0"/>
    <x v="0"/>
  </r>
  <r>
    <n v="257"/>
    <n v="3"/>
    <x v="1"/>
    <x v="1"/>
  </r>
  <r>
    <n v="258"/>
    <n v="1"/>
    <x v="0"/>
    <x v="1"/>
  </r>
  <r>
    <n v="259"/>
    <n v="5"/>
    <x v="1"/>
    <x v="1"/>
  </r>
  <r>
    <n v="260"/>
    <n v="4"/>
    <x v="1"/>
    <x v="1"/>
  </r>
  <r>
    <n v="261"/>
    <n v="3"/>
    <x v="3"/>
    <x v="1"/>
  </r>
  <r>
    <n v="262"/>
    <n v="2"/>
    <x v="2"/>
    <x v="0"/>
  </r>
  <r>
    <n v="263"/>
    <n v="4"/>
    <x v="0"/>
    <x v="1"/>
  </r>
  <r>
    <n v="264"/>
    <n v="3"/>
    <x v="3"/>
    <x v="0"/>
  </r>
  <r>
    <n v="265"/>
    <n v="4"/>
    <x v="1"/>
    <x v="1"/>
  </r>
  <r>
    <n v="266"/>
    <n v="1"/>
    <x v="1"/>
    <x v="1"/>
  </r>
  <r>
    <n v="267"/>
    <n v="1"/>
    <x v="2"/>
    <x v="1"/>
  </r>
  <r>
    <n v="268"/>
    <n v="2"/>
    <x v="0"/>
    <x v="0"/>
  </r>
  <r>
    <n v="269"/>
    <n v="4"/>
    <x v="1"/>
    <x v="0"/>
  </r>
  <r>
    <n v="270"/>
    <n v="3"/>
    <x v="0"/>
    <x v="0"/>
  </r>
  <r>
    <n v="271"/>
    <n v="2"/>
    <x v="1"/>
    <x v="0"/>
  </r>
  <r>
    <n v="272"/>
    <n v="3"/>
    <x v="1"/>
    <x v="1"/>
  </r>
  <r>
    <n v="273"/>
    <n v="3"/>
    <x v="3"/>
    <x v="0"/>
  </r>
  <r>
    <n v="274"/>
    <n v="3"/>
    <x v="0"/>
    <x v="0"/>
  </r>
  <r>
    <n v="275"/>
    <n v="2"/>
    <x v="0"/>
    <x v="0"/>
  </r>
  <r>
    <n v="276"/>
    <n v="5"/>
    <x v="2"/>
    <x v="0"/>
  </r>
  <r>
    <n v="277"/>
    <n v="1"/>
    <x v="3"/>
    <x v="0"/>
  </r>
  <r>
    <n v="278"/>
    <n v="2"/>
    <x v="2"/>
    <x v="0"/>
  </r>
  <r>
    <n v="279"/>
    <n v="2"/>
    <x v="3"/>
    <x v="0"/>
  </r>
  <r>
    <n v="280"/>
    <n v="3"/>
    <x v="3"/>
    <x v="1"/>
  </r>
  <r>
    <n v="281"/>
    <n v="4"/>
    <x v="3"/>
    <x v="1"/>
  </r>
  <r>
    <n v="282"/>
    <n v="3"/>
    <x v="2"/>
    <x v="0"/>
  </r>
  <r>
    <n v="283"/>
    <n v="3"/>
    <x v="1"/>
    <x v="1"/>
  </r>
  <r>
    <n v="284"/>
    <n v="1"/>
    <x v="3"/>
    <x v="1"/>
  </r>
  <r>
    <n v="285"/>
    <n v="2"/>
    <x v="2"/>
    <x v="0"/>
  </r>
  <r>
    <n v="286"/>
    <n v="4"/>
    <x v="3"/>
    <x v="0"/>
  </r>
  <r>
    <n v="287"/>
    <n v="5"/>
    <x v="0"/>
    <x v="0"/>
  </r>
  <r>
    <n v="288"/>
    <n v="3"/>
    <x v="3"/>
    <x v="1"/>
  </r>
  <r>
    <n v="289"/>
    <n v="1"/>
    <x v="3"/>
    <x v="0"/>
  </r>
  <r>
    <n v="290"/>
    <n v="10"/>
    <x v="3"/>
    <x v="1"/>
  </r>
  <r>
    <n v="291"/>
    <n v="3"/>
    <x v="3"/>
    <x v="1"/>
  </r>
  <r>
    <n v="292"/>
    <n v="4"/>
    <x v="0"/>
    <x v="0"/>
  </r>
  <r>
    <n v="293"/>
    <n v="1"/>
    <x v="3"/>
    <x v="1"/>
  </r>
  <r>
    <n v="294"/>
    <n v="1"/>
    <x v="2"/>
    <x v="1"/>
  </r>
  <r>
    <n v="295"/>
    <n v="3"/>
    <x v="2"/>
    <x v="0"/>
  </r>
  <r>
    <n v="296"/>
    <n v="5"/>
    <x v="1"/>
    <x v="1"/>
  </r>
  <r>
    <n v="297"/>
    <n v="2"/>
    <x v="2"/>
    <x v="0"/>
  </r>
  <r>
    <n v="298"/>
    <n v="2"/>
    <x v="0"/>
    <x v="0"/>
  </r>
  <r>
    <n v="299"/>
    <n v="2"/>
    <x v="1"/>
    <x v="0"/>
  </r>
  <r>
    <n v="300"/>
    <n v="5"/>
    <x v="0"/>
    <x v="0"/>
  </r>
  <r>
    <n v="301"/>
    <n v="1"/>
    <x v="3"/>
    <x v="0"/>
  </r>
  <r>
    <n v="302"/>
    <n v="3"/>
    <x v="3"/>
    <x v="1"/>
  </r>
  <r>
    <n v="303"/>
    <n v="2"/>
    <x v="1"/>
    <x v="1"/>
  </r>
  <r>
    <n v="304"/>
    <n v="3"/>
    <x v="3"/>
    <x v="0"/>
  </r>
  <r>
    <n v="305"/>
    <n v="3"/>
    <x v="3"/>
    <x v="0"/>
  </r>
  <r>
    <n v="306"/>
    <n v="4"/>
    <x v="3"/>
    <x v="1"/>
  </r>
  <r>
    <n v="307"/>
    <n v="2"/>
    <x v="1"/>
    <x v="0"/>
  </r>
  <r>
    <n v="308"/>
    <n v="3"/>
    <x v="1"/>
    <x v="0"/>
  </r>
  <r>
    <n v="309"/>
    <n v="5"/>
    <x v="1"/>
    <x v="1"/>
  </r>
  <r>
    <n v="310"/>
    <n v="1"/>
    <x v="1"/>
    <x v="1"/>
  </r>
  <r>
    <n v="311"/>
    <n v="4"/>
    <x v="0"/>
    <x v="0"/>
  </r>
  <r>
    <n v="312"/>
    <n v="3"/>
    <x v="2"/>
    <x v="1"/>
  </r>
  <r>
    <n v="313"/>
    <n v="4"/>
    <x v="1"/>
    <x v="1"/>
  </r>
  <r>
    <n v="314"/>
    <n v="2"/>
    <x v="2"/>
    <x v="0"/>
  </r>
  <r>
    <n v="315"/>
    <n v="4"/>
    <x v="2"/>
    <x v="0"/>
  </r>
  <r>
    <n v="316"/>
    <n v="3"/>
    <x v="3"/>
    <x v="0"/>
  </r>
  <r>
    <n v="317"/>
    <n v="2"/>
    <x v="1"/>
    <x v="1"/>
  </r>
  <r>
    <n v="318"/>
    <n v="4"/>
    <x v="3"/>
    <x v="0"/>
  </r>
  <r>
    <n v="319"/>
    <n v="3"/>
    <x v="2"/>
    <x v="0"/>
  </r>
  <r>
    <n v="320"/>
    <n v="2"/>
    <x v="2"/>
    <x v="1"/>
  </r>
  <r>
    <n v="321"/>
    <n v="3"/>
    <x v="0"/>
    <x v="0"/>
  </r>
  <r>
    <n v="322"/>
    <n v="1"/>
    <x v="1"/>
    <x v="1"/>
  </r>
  <r>
    <n v="323"/>
    <n v="6"/>
    <x v="2"/>
    <x v="0"/>
  </r>
  <r>
    <n v="324"/>
    <n v="3"/>
    <x v="3"/>
    <x v="0"/>
  </r>
  <r>
    <n v="325"/>
    <n v="3"/>
    <x v="3"/>
    <x v="1"/>
  </r>
  <r>
    <n v="326"/>
    <n v="3"/>
    <x v="3"/>
    <x v="1"/>
  </r>
  <r>
    <n v="327"/>
    <n v="2"/>
    <x v="3"/>
    <x v="0"/>
  </r>
  <r>
    <n v="328"/>
    <n v="4"/>
    <x v="1"/>
    <x v="1"/>
  </r>
  <r>
    <n v="329"/>
    <n v="8"/>
    <x v="2"/>
    <x v="0"/>
  </r>
  <r>
    <n v="330"/>
    <n v="3"/>
    <x v="0"/>
    <x v="1"/>
  </r>
  <r>
    <n v="331"/>
    <n v="2"/>
    <x v="0"/>
    <x v="0"/>
  </r>
  <r>
    <n v="332"/>
    <n v="1"/>
    <x v="1"/>
    <x v="1"/>
  </r>
  <r>
    <n v="333"/>
    <n v="4"/>
    <x v="2"/>
    <x v="0"/>
  </r>
  <r>
    <n v="334"/>
    <n v="5"/>
    <x v="2"/>
    <x v="0"/>
  </r>
  <r>
    <n v="335"/>
    <n v="6"/>
    <x v="2"/>
    <x v="0"/>
  </r>
  <r>
    <n v="336"/>
    <n v="2"/>
    <x v="3"/>
    <x v="1"/>
  </r>
  <r>
    <n v="337"/>
    <n v="5"/>
    <x v="3"/>
    <x v="0"/>
  </r>
  <r>
    <n v="338"/>
    <n v="3"/>
    <x v="0"/>
    <x v="0"/>
  </r>
  <r>
    <n v="339"/>
    <n v="5"/>
    <x v="0"/>
    <x v="0"/>
  </r>
  <r>
    <n v="340"/>
    <n v="5"/>
    <x v="3"/>
    <x v="1"/>
  </r>
  <r>
    <n v="341"/>
    <n v="5"/>
    <x v="1"/>
    <x v="1"/>
  </r>
  <r>
    <n v="342"/>
    <n v="3"/>
    <x v="1"/>
    <x v="1"/>
  </r>
  <r>
    <n v="343"/>
    <n v="3"/>
    <x v="1"/>
    <x v="1"/>
  </r>
  <r>
    <n v="344"/>
    <n v="1"/>
    <x v="1"/>
    <x v="1"/>
  </r>
  <r>
    <n v="345"/>
    <n v="4"/>
    <x v="2"/>
    <x v="1"/>
  </r>
  <r>
    <n v="346"/>
    <n v="5"/>
    <x v="3"/>
    <x v="0"/>
  </r>
  <r>
    <n v="347"/>
    <n v="3"/>
    <x v="0"/>
    <x v="0"/>
  </r>
  <r>
    <n v="348"/>
    <n v="1"/>
    <x v="1"/>
    <x v="0"/>
  </r>
  <r>
    <n v="349"/>
    <n v="4"/>
    <x v="2"/>
    <x v="0"/>
  </r>
  <r>
    <n v="350"/>
    <n v="4"/>
    <x v="1"/>
    <x v="1"/>
  </r>
  <r>
    <n v="351"/>
    <n v="5"/>
    <x v="0"/>
    <x v="0"/>
  </r>
  <r>
    <n v="352"/>
    <n v="5"/>
    <x v="3"/>
    <x v="1"/>
  </r>
  <r>
    <n v="353"/>
    <n v="2"/>
    <x v="1"/>
    <x v="1"/>
  </r>
  <r>
    <n v="354"/>
    <n v="2"/>
    <x v="3"/>
    <x v="1"/>
  </r>
  <r>
    <n v="355"/>
    <n v="4"/>
    <x v="0"/>
    <x v="1"/>
  </r>
  <r>
    <n v="356"/>
    <n v="3"/>
    <x v="2"/>
    <x v="0"/>
  </r>
  <r>
    <n v="357"/>
    <n v="2"/>
    <x v="3"/>
    <x v="1"/>
  </r>
  <r>
    <n v="358"/>
    <n v="2"/>
    <x v="2"/>
    <x v="1"/>
  </r>
  <r>
    <n v="359"/>
    <n v="3"/>
    <x v="2"/>
    <x v="1"/>
  </r>
  <r>
    <n v="360"/>
    <n v="2"/>
    <x v="0"/>
    <x v="0"/>
  </r>
  <r>
    <n v="361"/>
    <n v="2"/>
    <x v="3"/>
    <x v="1"/>
  </r>
  <r>
    <n v="362"/>
    <n v="2"/>
    <x v="0"/>
    <x v="0"/>
  </r>
  <r>
    <n v="363"/>
    <n v="3"/>
    <x v="1"/>
    <x v="1"/>
  </r>
  <r>
    <n v="364"/>
    <n v="1"/>
    <x v="0"/>
    <x v="0"/>
  </r>
  <r>
    <n v="365"/>
    <n v="6"/>
    <x v="2"/>
    <x v="0"/>
  </r>
  <r>
    <n v="366"/>
    <n v="4"/>
    <x v="0"/>
    <x v="0"/>
  </r>
  <r>
    <n v="367"/>
    <n v="3"/>
    <x v="0"/>
    <x v="0"/>
  </r>
  <r>
    <n v="368"/>
    <n v="3"/>
    <x v="3"/>
    <x v="1"/>
  </r>
  <r>
    <n v="369"/>
    <n v="1"/>
    <x v="1"/>
    <x v="0"/>
  </r>
  <r>
    <n v="370"/>
    <n v="5"/>
    <x v="0"/>
    <x v="0"/>
  </r>
  <r>
    <n v="371"/>
    <n v="2"/>
    <x v="3"/>
    <x v="1"/>
  </r>
  <r>
    <n v="372"/>
    <n v="4"/>
    <x v="0"/>
    <x v="0"/>
  </r>
  <r>
    <n v="373"/>
    <n v="2"/>
    <x v="0"/>
    <x v="0"/>
  </r>
  <r>
    <n v="374"/>
    <n v="3"/>
    <x v="3"/>
    <x v="1"/>
  </r>
  <r>
    <n v="375"/>
    <n v="7"/>
    <x v="2"/>
    <x v="1"/>
  </r>
  <r>
    <n v="376"/>
    <n v="2"/>
    <x v="3"/>
    <x v="0"/>
  </r>
  <r>
    <n v="377"/>
    <n v="4"/>
    <x v="3"/>
    <x v="1"/>
  </r>
  <r>
    <n v="378"/>
    <n v="1"/>
    <x v="0"/>
    <x v="0"/>
  </r>
  <r>
    <n v="379"/>
    <n v="4"/>
    <x v="2"/>
    <x v="1"/>
  </r>
  <r>
    <n v="380"/>
    <n v="4"/>
    <x v="0"/>
    <x v="1"/>
  </r>
  <r>
    <n v="381"/>
    <n v="1"/>
    <x v="3"/>
    <x v="1"/>
  </r>
  <r>
    <n v="382"/>
    <n v="3"/>
    <x v="0"/>
    <x v="1"/>
  </r>
  <r>
    <n v="383"/>
    <n v="4"/>
    <x v="2"/>
    <x v="0"/>
  </r>
  <r>
    <n v="384"/>
    <n v="3"/>
    <x v="2"/>
    <x v="0"/>
  </r>
  <r>
    <n v="385"/>
    <n v="3"/>
    <x v="1"/>
    <x v="1"/>
  </r>
  <r>
    <n v="386"/>
    <n v="3"/>
    <x v="2"/>
    <x v="1"/>
  </r>
  <r>
    <n v="387"/>
    <n v="5"/>
    <x v="0"/>
    <x v="0"/>
  </r>
  <r>
    <n v="388"/>
    <n v="2"/>
    <x v="1"/>
    <x v="1"/>
  </r>
  <r>
    <n v="389"/>
    <n v="4"/>
    <x v="1"/>
    <x v="1"/>
  </r>
  <r>
    <n v="390"/>
    <n v="3"/>
    <x v="0"/>
    <x v="0"/>
  </r>
  <r>
    <n v="391"/>
    <n v="5"/>
    <x v="2"/>
    <x v="0"/>
  </r>
  <r>
    <n v="392"/>
    <n v="1"/>
    <x v="2"/>
    <x v="0"/>
  </r>
  <r>
    <n v="393"/>
    <n v="2"/>
    <x v="2"/>
    <x v="1"/>
  </r>
  <r>
    <n v="394"/>
    <n v="2"/>
    <x v="0"/>
    <x v="0"/>
  </r>
  <r>
    <n v="395"/>
    <n v="4"/>
    <x v="3"/>
    <x v="0"/>
  </r>
  <r>
    <n v="396"/>
    <n v="2"/>
    <x v="3"/>
    <x v="1"/>
  </r>
  <r>
    <n v="397"/>
    <n v="3"/>
    <x v="2"/>
    <x v="0"/>
  </r>
  <r>
    <n v="398"/>
    <n v="2"/>
    <x v="2"/>
    <x v="0"/>
  </r>
  <r>
    <n v="399"/>
    <n v="2"/>
    <x v="1"/>
    <x v="1"/>
  </r>
  <r>
    <n v="400"/>
    <n v="5"/>
    <x v="1"/>
    <x v="1"/>
  </r>
  <r>
    <n v="401"/>
    <n v="2"/>
    <x v="1"/>
    <x v="1"/>
  </r>
  <r>
    <n v="402"/>
    <n v="8"/>
    <x v="1"/>
    <x v="1"/>
  </r>
  <r>
    <n v="403"/>
    <n v="3"/>
    <x v="3"/>
    <x v="1"/>
  </r>
  <r>
    <n v="404"/>
    <n v="6"/>
    <x v="3"/>
    <x v="0"/>
  </r>
  <r>
    <n v="405"/>
    <n v="5"/>
    <x v="1"/>
    <x v="1"/>
  </r>
  <r>
    <n v="406"/>
    <n v="1"/>
    <x v="0"/>
    <x v="0"/>
  </r>
  <r>
    <n v="407"/>
    <n v="4"/>
    <x v="1"/>
    <x v="1"/>
  </r>
  <r>
    <n v="408"/>
    <n v="5"/>
    <x v="1"/>
    <x v="0"/>
  </r>
  <r>
    <n v="409"/>
    <n v="2"/>
    <x v="3"/>
    <x v="1"/>
  </r>
  <r>
    <n v="410"/>
    <n v="2"/>
    <x v="2"/>
    <x v="0"/>
  </r>
  <r>
    <n v="411"/>
    <n v="1"/>
    <x v="2"/>
    <x v="1"/>
  </r>
  <r>
    <n v="412"/>
    <n v="2"/>
    <x v="2"/>
    <x v="1"/>
  </r>
  <r>
    <n v="413"/>
    <n v="3"/>
    <x v="3"/>
    <x v="0"/>
  </r>
  <r>
    <n v="414"/>
    <n v="2"/>
    <x v="1"/>
    <x v="0"/>
  </r>
  <r>
    <n v="415"/>
    <n v="2"/>
    <x v="2"/>
    <x v="1"/>
  </r>
  <r>
    <n v="416"/>
    <n v="2"/>
    <x v="0"/>
    <x v="0"/>
  </r>
  <r>
    <n v="417"/>
    <n v="5"/>
    <x v="1"/>
    <x v="1"/>
  </r>
  <r>
    <n v="418"/>
    <n v="4"/>
    <x v="0"/>
    <x v="0"/>
  </r>
  <r>
    <n v="419"/>
    <n v="1"/>
    <x v="0"/>
    <x v="0"/>
  </r>
  <r>
    <n v="420"/>
    <n v="2"/>
    <x v="3"/>
    <x v="0"/>
  </r>
  <r>
    <n v="421"/>
    <n v="9"/>
    <x v="1"/>
    <x v="1"/>
  </r>
  <r>
    <n v="422"/>
    <n v="6"/>
    <x v="2"/>
    <x v="0"/>
  </r>
  <r>
    <n v="423"/>
    <n v="2"/>
    <x v="0"/>
    <x v="0"/>
  </r>
  <r>
    <n v="424"/>
    <n v="2"/>
    <x v="3"/>
    <x v="1"/>
  </r>
  <r>
    <n v="425"/>
    <n v="3"/>
    <x v="0"/>
    <x v="1"/>
  </r>
  <r>
    <n v="426"/>
    <n v="1"/>
    <x v="3"/>
    <x v="1"/>
  </r>
  <r>
    <n v="427"/>
    <n v="5"/>
    <x v="2"/>
    <x v="0"/>
  </r>
  <r>
    <n v="428"/>
    <n v="1"/>
    <x v="0"/>
    <x v="1"/>
  </r>
  <r>
    <n v="429"/>
    <n v="1"/>
    <x v="1"/>
    <x v="1"/>
  </r>
  <r>
    <n v="430"/>
    <n v="1"/>
    <x v="0"/>
    <x v="0"/>
  </r>
  <r>
    <n v="431"/>
    <n v="3"/>
    <x v="3"/>
    <x v="0"/>
  </r>
  <r>
    <n v="432"/>
    <n v="1"/>
    <x v="3"/>
    <x v="1"/>
  </r>
  <r>
    <n v="433"/>
    <n v="3"/>
    <x v="3"/>
    <x v="0"/>
  </r>
  <r>
    <n v="434"/>
    <n v="4"/>
    <x v="0"/>
    <x v="0"/>
  </r>
  <r>
    <n v="435"/>
    <n v="4"/>
    <x v="3"/>
    <x v="0"/>
  </r>
  <r>
    <n v="436"/>
    <n v="2"/>
    <x v="0"/>
    <x v="0"/>
  </r>
  <r>
    <n v="437"/>
    <n v="3"/>
    <x v="3"/>
    <x v="1"/>
  </r>
  <r>
    <n v="438"/>
    <n v="2"/>
    <x v="2"/>
    <x v="1"/>
  </r>
  <r>
    <n v="439"/>
    <n v="4"/>
    <x v="3"/>
    <x v="1"/>
  </r>
  <r>
    <n v="440"/>
    <n v="1"/>
    <x v="0"/>
    <x v="0"/>
  </r>
  <r>
    <n v="441"/>
    <n v="2"/>
    <x v="1"/>
    <x v="1"/>
  </r>
  <r>
    <n v="442"/>
    <n v="5"/>
    <x v="0"/>
    <x v="0"/>
  </r>
  <r>
    <n v="443"/>
    <n v="6"/>
    <x v="3"/>
    <x v="1"/>
  </r>
  <r>
    <n v="444"/>
    <n v="4"/>
    <x v="0"/>
    <x v="0"/>
  </r>
  <r>
    <n v="445"/>
    <n v="5"/>
    <x v="0"/>
    <x v="0"/>
  </r>
  <r>
    <n v="446"/>
    <n v="2"/>
    <x v="1"/>
    <x v="1"/>
  </r>
  <r>
    <n v="447"/>
    <n v="5"/>
    <x v="2"/>
    <x v="0"/>
  </r>
  <r>
    <n v="448"/>
    <n v="3"/>
    <x v="1"/>
    <x v="1"/>
  </r>
  <r>
    <n v="449"/>
    <n v="2"/>
    <x v="0"/>
    <x v="0"/>
  </r>
  <r>
    <n v="450"/>
    <n v="1"/>
    <x v="2"/>
    <x v="1"/>
  </r>
  <r>
    <n v="451"/>
    <n v="3"/>
    <x v="1"/>
    <x v="1"/>
  </r>
  <r>
    <n v="452"/>
    <n v="2"/>
    <x v="0"/>
    <x v="0"/>
  </r>
  <r>
    <n v="453"/>
    <n v="5"/>
    <x v="2"/>
    <x v="1"/>
  </r>
  <r>
    <n v="454"/>
    <n v="3"/>
    <x v="2"/>
    <x v="1"/>
  </r>
  <r>
    <n v="455"/>
    <n v="4"/>
    <x v="3"/>
    <x v="1"/>
  </r>
  <r>
    <n v="456"/>
    <n v="1"/>
    <x v="2"/>
    <x v="1"/>
  </r>
  <r>
    <n v="457"/>
    <n v="3"/>
    <x v="0"/>
    <x v="0"/>
  </r>
  <r>
    <n v="458"/>
    <n v="3"/>
    <x v="3"/>
    <x v="1"/>
  </r>
  <r>
    <n v="459"/>
    <n v="3"/>
    <x v="2"/>
    <x v="0"/>
  </r>
  <r>
    <n v="460"/>
    <n v="4"/>
    <x v="3"/>
    <x v="1"/>
  </r>
  <r>
    <n v="461"/>
    <n v="4"/>
    <x v="2"/>
    <x v="0"/>
  </r>
  <r>
    <n v="462"/>
    <n v="2"/>
    <x v="3"/>
    <x v="1"/>
  </r>
  <r>
    <n v="463"/>
    <n v="4"/>
    <x v="3"/>
    <x v="0"/>
  </r>
  <r>
    <n v="464"/>
    <n v="3"/>
    <x v="3"/>
    <x v="1"/>
  </r>
  <r>
    <n v="465"/>
    <n v="1"/>
    <x v="3"/>
    <x v="1"/>
  </r>
  <r>
    <n v="466"/>
    <n v="8"/>
    <x v="0"/>
    <x v="0"/>
  </r>
  <r>
    <n v="467"/>
    <n v="3"/>
    <x v="2"/>
    <x v="0"/>
  </r>
  <r>
    <n v="468"/>
    <n v="2"/>
    <x v="0"/>
    <x v="1"/>
  </r>
  <r>
    <n v="469"/>
    <n v="1"/>
    <x v="3"/>
    <x v="0"/>
  </r>
  <r>
    <n v="470"/>
    <n v="3"/>
    <x v="1"/>
    <x v="1"/>
  </r>
  <r>
    <n v="471"/>
    <n v="3"/>
    <x v="2"/>
    <x v="0"/>
  </r>
  <r>
    <n v="472"/>
    <n v="1"/>
    <x v="0"/>
    <x v="0"/>
  </r>
  <r>
    <n v="473"/>
    <n v="2"/>
    <x v="1"/>
    <x v="0"/>
  </r>
  <r>
    <n v="474"/>
    <n v="4"/>
    <x v="1"/>
    <x v="0"/>
  </r>
  <r>
    <n v="475"/>
    <n v="3"/>
    <x v="2"/>
    <x v="0"/>
  </r>
  <r>
    <n v="476"/>
    <n v="1"/>
    <x v="3"/>
    <x v="1"/>
  </r>
  <r>
    <n v="477"/>
    <n v="1"/>
    <x v="3"/>
    <x v="0"/>
  </r>
  <r>
    <n v="478"/>
    <n v="3"/>
    <x v="3"/>
    <x v="0"/>
  </r>
  <r>
    <n v="479"/>
    <n v="2"/>
    <x v="2"/>
    <x v="0"/>
  </r>
  <r>
    <n v="480"/>
    <n v="3"/>
    <x v="3"/>
    <x v="1"/>
  </r>
  <r>
    <n v="481"/>
    <n v="3"/>
    <x v="1"/>
    <x v="1"/>
  </r>
  <r>
    <n v="482"/>
    <n v="3"/>
    <x v="0"/>
    <x v="0"/>
  </r>
  <r>
    <n v="483"/>
    <n v="2"/>
    <x v="1"/>
    <x v="0"/>
  </r>
  <r>
    <n v="484"/>
    <n v="1"/>
    <x v="3"/>
    <x v="1"/>
  </r>
  <r>
    <n v="485"/>
    <n v="3"/>
    <x v="3"/>
    <x v="1"/>
  </r>
  <r>
    <n v="486"/>
    <n v="3"/>
    <x v="1"/>
    <x v="0"/>
  </r>
  <r>
    <n v="487"/>
    <n v="3"/>
    <x v="2"/>
    <x v="0"/>
  </r>
  <r>
    <n v="488"/>
    <n v="1"/>
    <x v="3"/>
    <x v="1"/>
  </r>
  <r>
    <n v="489"/>
    <n v="5"/>
    <x v="0"/>
    <x v="0"/>
  </r>
  <r>
    <n v="490"/>
    <n v="2"/>
    <x v="3"/>
    <x v="0"/>
  </r>
  <r>
    <n v="491"/>
    <n v="3"/>
    <x v="1"/>
    <x v="1"/>
  </r>
  <r>
    <n v="492"/>
    <n v="5"/>
    <x v="2"/>
    <x v="0"/>
  </r>
  <r>
    <n v="493"/>
    <n v="3"/>
    <x v="1"/>
    <x v="1"/>
  </r>
  <r>
    <n v="494"/>
    <n v="1"/>
    <x v="3"/>
    <x v="0"/>
  </r>
  <r>
    <n v="495"/>
    <n v="2"/>
    <x v="2"/>
    <x v="0"/>
  </r>
  <r>
    <n v="496"/>
    <n v="3"/>
    <x v="2"/>
    <x v="1"/>
  </r>
  <r>
    <n v="497"/>
    <n v="5"/>
    <x v="0"/>
    <x v="0"/>
  </r>
  <r>
    <n v="498"/>
    <n v="2"/>
    <x v="0"/>
    <x v="0"/>
  </r>
  <r>
    <n v="499"/>
    <n v="4"/>
    <x v="1"/>
    <x v="0"/>
  </r>
  <r>
    <n v="500"/>
    <n v="1"/>
    <x v="1"/>
    <x v="0"/>
  </r>
</pivotCacheRecords>
</file>

<file path=xl/pivotCache/pivotCacheRecords2.xml><?xml version="1.0" encoding="utf-8"?>
<pivotCacheRecords xmlns="http://schemas.openxmlformats.org/spreadsheetml/2006/main" xmlns:r="http://schemas.openxmlformats.org/officeDocument/2006/relationships" count="500">
  <r>
    <x v="0"/>
    <n v="2"/>
    <x v="0"/>
    <x v="0"/>
    <n v="58206"/>
    <n v="38503"/>
    <n v="1585"/>
    <n v="252"/>
    <x v="0"/>
  </r>
  <r>
    <x v="1"/>
    <n v="6"/>
    <x v="0"/>
    <x v="1"/>
    <n v="48273"/>
    <n v="29197"/>
    <n v="1314"/>
    <n v="216"/>
    <x v="1"/>
  </r>
  <r>
    <x v="2"/>
    <n v="3"/>
    <x v="1"/>
    <x v="1"/>
    <n v="37582"/>
    <n v="28164"/>
    <n v="383"/>
    <n v="207"/>
    <x v="2"/>
  </r>
  <r>
    <x v="3"/>
    <n v="1"/>
    <x v="2"/>
    <x v="0"/>
    <n v="56610"/>
    <m/>
    <n v="1002"/>
    <n v="249"/>
    <x v="3"/>
  </r>
  <r>
    <x v="4"/>
    <n v="3"/>
    <x v="3"/>
    <x v="1"/>
    <n v="37731"/>
    <n v="21454"/>
    <n v="743"/>
    <n v="217"/>
    <x v="4"/>
  </r>
  <r>
    <x v="5"/>
    <n v="4"/>
    <x v="2"/>
    <x v="1"/>
    <n v="30434"/>
    <n v="26007"/>
    <n v="991"/>
    <n v="208"/>
    <x v="5"/>
  </r>
  <r>
    <x v="6"/>
    <n v="1"/>
    <x v="2"/>
    <x v="0"/>
    <n v="47969"/>
    <m/>
    <n v="849"/>
    <n v="243"/>
    <x v="6"/>
  </r>
  <r>
    <x v="7"/>
    <n v="1"/>
    <x v="2"/>
    <x v="0"/>
    <n v="55487"/>
    <m/>
    <n v="752"/>
    <n v="242"/>
    <x v="7"/>
  </r>
  <r>
    <x v="8"/>
    <n v="3"/>
    <x v="0"/>
    <x v="0"/>
    <n v="59947"/>
    <m/>
    <n v="1498"/>
    <n v="256"/>
    <x v="8"/>
  </r>
  <r>
    <x v="9"/>
    <n v="6"/>
    <x v="2"/>
    <x v="1"/>
    <n v="36970"/>
    <n v="31838"/>
    <n v="991"/>
    <n v="222"/>
    <x v="9"/>
  </r>
  <r>
    <x v="10"/>
    <n v="1"/>
    <x v="2"/>
    <x v="0"/>
    <n v="53113"/>
    <m/>
    <n v="1163"/>
    <n v="251"/>
    <x v="10"/>
  </r>
  <r>
    <x v="11"/>
    <n v="3"/>
    <x v="1"/>
    <x v="1"/>
    <n v="27350"/>
    <n v="20969"/>
    <n v="619"/>
    <n v="209"/>
    <x v="11"/>
  </r>
  <r>
    <x v="12"/>
    <n v="1"/>
    <x v="2"/>
    <x v="0"/>
    <n v="48064"/>
    <m/>
    <n v="1434"/>
    <n v="250"/>
    <x v="12"/>
  </r>
  <r>
    <x v="13"/>
    <n v="2"/>
    <x v="1"/>
    <x v="1"/>
    <n v="29692"/>
    <n v="20617"/>
    <n v="997"/>
    <n v="190"/>
    <x v="13"/>
  </r>
  <r>
    <x v="14"/>
    <n v="4"/>
    <x v="1"/>
    <x v="0"/>
    <n v="25853"/>
    <m/>
    <n v="948"/>
    <n v="254"/>
    <x v="14"/>
  </r>
  <r>
    <x v="15"/>
    <n v="3"/>
    <x v="2"/>
    <x v="0"/>
    <n v="49728"/>
    <m/>
    <n v="1378"/>
    <n v="272"/>
    <x v="15"/>
  </r>
  <r>
    <x v="16"/>
    <n v="2"/>
    <x v="3"/>
    <x v="1"/>
    <n v="49883"/>
    <n v="29240"/>
    <n v="902"/>
    <n v="201"/>
    <x v="16"/>
  </r>
  <r>
    <x v="17"/>
    <n v="4"/>
    <x v="2"/>
    <x v="0"/>
    <n v="46265"/>
    <m/>
    <n v="1626"/>
    <n v="256"/>
    <x v="17"/>
  </r>
  <r>
    <x v="18"/>
    <n v="2"/>
    <x v="2"/>
    <x v="0"/>
    <n v="49809"/>
    <m/>
    <n v="834"/>
    <n v="253"/>
    <x v="18"/>
  </r>
  <r>
    <x v="19"/>
    <n v="4"/>
    <x v="1"/>
    <x v="0"/>
    <n v="43640"/>
    <m/>
    <n v="729"/>
    <n v="259"/>
    <x v="19"/>
  </r>
  <r>
    <x v="20"/>
    <n v="1"/>
    <x v="2"/>
    <x v="0"/>
    <n v="57395"/>
    <m/>
    <n v="1473"/>
    <n v="248"/>
    <x v="20"/>
  </r>
  <r>
    <x v="21"/>
    <n v="1"/>
    <x v="3"/>
    <x v="0"/>
    <n v="52847"/>
    <m/>
    <n v="1038"/>
    <n v="245"/>
    <x v="21"/>
  </r>
  <r>
    <x v="22"/>
    <n v="2"/>
    <x v="0"/>
    <x v="0"/>
    <n v="59486"/>
    <m/>
    <n v="933"/>
    <n v="251"/>
    <x v="22"/>
  </r>
  <r>
    <x v="23"/>
    <n v="4"/>
    <x v="0"/>
    <x v="0"/>
    <n v="57577"/>
    <n v="52088"/>
    <n v="903"/>
    <n v="255"/>
    <x v="23"/>
  </r>
  <r>
    <x v="24"/>
    <n v="1"/>
    <x v="0"/>
    <x v="0"/>
    <n v="63825"/>
    <m/>
    <n v="1346"/>
    <n v="250"/>
    <x v="24"/>
  </r>
  <r>
    <x v="25"/>
    <n v="3"/>
    <x v="2"/>
    <x v="1"/>
    <n v="66868"/>
    <n v="57974"/>
    <n v="574"/>
    <n v="202"/>
    <x v="25"/>
  </r>
  <r>
    <x v="26"/>
    <n v="2"/>
    <x v="0"/>
    <x v="0"/>
    <n v="48376"/>
    <n v="39894"/>
    <n v="1407"/>
    <n v="257"/>
    <x v="26"/>
  </r>
  <r>
    <x v="27"/>
    <n v="4"/>
    <x v="1"/>
    <x v="0"/>
    <n v="33646"/>
    <m/>
    <n v="606"/>
    <n v="264"/>
    <x v="27"/>
  </r>
  <r>
    <x v="28"/>
    <n v="3"/>
    <x v="0"/>
    <x v="0"/>
    <n v="65241"/>
    <n v="47205"/>
    <n v="699"/>
    <n v="254"/>
    <x v="28"/>
  </r>
  <r>
    <x v="29"/>
    <n v="3"/>
    <x v="2"/>
    <x v="0"/>
    <n v="34531"/>
    <n v="21536"/>
    <n v="988"/>
    <n v="264"/>
    <x v="29"/>
  </r>
  <r>
    <x v="30"/>
    <n v="3"/>
    <x v="1"/>
    <x v="1"/>
    <n v="18846"/>
    <n v="12196"/>
    <n v="746"/>
    <n v="214"/>
    <x v="30"/>
  </r>
  <r>
    <x v="31"/>
    <n v="3"/>
    <x v="2"/>
    <x v="0"/>
    <n v="49181"/>
    <n v="35091"/>
    <n v="1510"/>
    <n v="264"/>
    <x v="31"/>
  </r>
  <r>
    <x v="32"/>
    <n v="4"/>
    <x v="0"/>
    <x v="0"/>
    <n v="65276"/>
    <n v="61140"/>
    <n v="1091"/>
    <n v="261"/>
    <x v="32"/>
  </r>
  <r>
    <x v="33"/>
    <n v="2"/>
    <x v="1"/>
    <x v="1"/>
    <n v="23597"/>
    <n v="20798"/>
    <n v="402"/>
    <n v="211"/>
    <x v="33"/>
  </r>
  <r>
    <x v="34"/>
    <n v="5"/>
    <x v="3"/>
    <x v="1"/>
    <n v="28851"/>
    <n v="22682"/>
    <n v="696"/>
    <n v="225"/>
    <x v="34"/>
  </r>
  <r>
    <x v="35"/>
    <n v="3"/>
    <x v="0"/>
    <x v="0"/>
    <n v="62276"/>
    <n v="31231"/>
    <n v="1548"/>
    <n v="249"/>
    <x v="35"/>
  </r>
  <r>
    <x v="36"/>
    <n v="4"/>
    <x v="2"/>
    <x v="0"/>
    <n v="42639"/>
    <n v="32912"/>
    <n v="919"/>
    <n v="258"/>
    <x v="36"/>
  </r>
  <r>
    <x v="37"/>
    <n v="2"/>
    <x v="0"/>
    <x v="0"/>
    <n v="35592"/>
    <n v="23074"/>
    <n v="1669"/>
    <n v="245"/>
    <x v="37"/>
  </r>
  <r>
    <x v="38"/>
    <n v="3"/>
    <x v="2"/>
    <x v="0"/>
    <n v="49777"/>
    <n v="27773"/>
    <n v="1049"/>
    <n v="256"/>
    <x v="38"/>
  </r>
  <r>
    <x v="39"/>
    <n v="3"/>
    <x v="1"/>
    <x v="0"/>
    <n v="21451"/>
    <n v="13309"/>
    <n v="493"/>
    <n v="259"/>
    <x v="39"/>
  </r>
  <r>
    <x v="40"/>
    <n v="7"/>
    <x v="3"/>
    <x v="0"/>
    <n v="37808"/>
    <n v="28022"/>
    <n v="722"/>
    <n v="286"/>
    <x v="40"/>
  </r>
  <r>
    <x v="41"/>
    <n v="3"/>
    <x v="2"/>
    <x v="0"/>
    <n v="56375"/>
    <m/>
    <n v="881"/>
    <n v="261"/>
    <x v="41"/>
  </r>
  <r>
    <x v="42"/>
    <n v="5"/>
    <x v="0"/>
    <x v="0"/>
    <n v="67798"/>
    <n v="33945"/>
    <n v="1424"/>
    <n v="264"/>
    <x v="42"/>
  </r>
  <r>
    <x v="43"/>
    <n v="1"/>
    <x v="2"/>
    <x v="0"/>
    <n v="29805"/>
    <m/>
    <n v="1161"/>
    <n v="253"/>
    <x v="43"/>
  </r>
  <r>
    <x v="44"/>
    <n v="1"/>
    <x v="1"/>
    <x v="1"/>
    <n v="35289"/>
    <m/>
    <n v="457"/>
    <n v="192"/>
    <x v="44"/>
  </r>
  <r>
    <x v="45"/>
    <n v="5"/>
    <x v="0"/>
    <x v="0"/>
    <n v="63354"/>
    <n v="52656"/>
    <n v="1458"/>
    <n v="277"/>
    <x v="45"/>
  </r>
  <r>
    <x v="46"/>
    <n v="2"/>
    <x v="3"/>
    <x v="1"/>
    <n v="30693"/>
    <n v="23046"/>
    <n v="977"/>
    <n v="199"/>
    <x v="46"/>
  </r>
  <r>
    <x v="47"/>
    <n v="2"/>
    <x v="0"/>
    <x v="0"/>
    <n v="68806"/>
    <m/>
    <n v="1453"/>
    <n v="251"/>
    <x v="47"/>
  </r>
  <r>
    <x v="48"/>
    <n v="1"/>
    <x v="0"/>
    <x v="0"/>
    <n v="66770"/>
    <m/>
    <n v="1658"/>
    <n v="257"/>
    <x v="48"/>
  </r>
  <r>
    <x v="49"/>
    <n v="1"/>
    <x v="0"/>
    <x v="0"/>
    <n v="59321"/>
    <m/>
    <n v="1664"/>
    <n v="247"/>
    <x v="49"/>
  </r>
  <r>
    <x v="50"/>
    <n v="4"/>
    <x v="0"/>
    <x v="0"/>
    <n v="49954"/>
    <n v="30758"/>
    <n v="1062"/>
    <n v="260"/>
    <x v="50"/>
  </r>
  <r>
    <x v="51"/>
    <n v="2"/>
    <x v="0"/>
    <x v="0"/>
    <n v="55752"/>
    <n v="37404"/>
    <n v="1660"/>
    <n v="253"/>
    <x v="51"/>
  </r>
  <r>
    <x v="52"/>
    <n v="5"/>
    <x v="3"/>
    <x v="1"/>
    <n v="43436"/>
    <n v="21855"/>
    <n v="699"/>
    <n v="215"/>
    <x v="52"/>
  </r>
  <r>
    <x v="53"/>
    <n v="5"/>
    <x v="3"/>
    <x v="0"/>
    <n v="36780"/>
    <n v="21609"/>
    <n v="573"/>
    <n v="279"/>
    <x v="53"/>
  </r>
  <r>
    <x v="54"/>
    <n v="3"/>
    <x v="2"/>
    <x v="1"/>
    <n v="64489"/>
    <n v="43448"/>
    <n v="748"/>
    <n v="207"/>
    <x v="54"/>
  </r>
  <r>
    <x v="55"/>
    <n v="2"/>
    <x v="2"/>
    <x v="0"/>
    <n v="30433"/>
    <n v="23929"/>
    <n v="1318"/>
    <n v="244"/>
    <x v="55"/>
  </r>
  <r>
    <x v="56"/>
    <n v="5"/>
    <x v="1"/>
    <x v="1"/>
    <n v="20234"/>
    <n v="17507"/>
    <n v="572"/>
    <n v="223"/>
    <x v="56"/>
  </r>
  <r>
    <x v="57"/>
    <n v="2"/>
    <x v="3"/>
    <x v="0"/>
    <n v="32848"/>
    <m/>
    <n v="720"/>
    <n v="254"/>
    <x v="57"/>
  </r>
  <r>
    <x v="58"/>
    <n v="2"/>
    <x v="1"/>
    <x v="1"/>
    <n v="16252"/>
    <n v="11539"/>
    <n v="669"/>
    <n v="206"/>
    <x v="58"/>
  </r>
  <r>
    <x v="59"/>
    <n v="3"/>
    <x v="0"/>
    <x v="0"/>
    <n v="75225"/>
    <n v="71930"/>
    <n v="1272"/>
    <n v="260"/>
    <x v="59"/>
  </r>
  <r>
    <x v="60"/>
    <n v="2"/>
    <x v="3"/>
    <x v="0"/>
    <n v="38838"/>
    <n v="36513"/>
    <n v="1084"/>
    <n v="247"/>
    <x v="60"/>
  </r>
  <r>
    <x v="61"/>
    <n v="3"/>
    <x v="0"/>
    <x v="0"/>
    <n v="60993"/>
    <n v="44220"/>
    <n v="1476"/>
    <n v="257"/>
    <x v="61"/>
  </r>
  <r>
    <x v="62"/>
    <n v="2"/>
    <x v="2"/>
    <x v="1"/>
    <n v="31051"/>
    <n v="26520"/>
    <n v="1033"/>
    <n v="195"/>
    <x v="62"/>
  </r>
  <r>
    <x v="63"/>
    <n v="1"/>
    <x v="2"/>
    <x v="0"/>
    <n v="43847"/>
    <m/>
    <n v="847"/>
    <n v="244"/>
    <x v="63"/>
  </r>
  <r>
    <x v="64"/>
    <n v="1"/>
    <x v="3"/>
    <x v="0"/>
    <n v="39862"/>
    <m/>
    <n v="1472"/>
    <n v="250"/>
    <x v="64"/>
  </r>
  <r>
    <x v="65"/>
    <n v="2"/>
    <x v="1"/>
    <x v="1"/>
    <n v="27222"/>
    <n v="17215"/>
    <n v="520"/>
    <n v="201"/>
    <x v="65"/>
  </r>
  <r>
    <x v="66"/>
    <n v="2"/>
    <x v="1"/>
    <x v="1"/>
    <n v="27651"/>
    <n v="18644"/>
    <n v="501"/>
    <n v="195"/>
    <x v="66"/>
  </r>
  <r>
    <x v="67"/>
    <n v="3"/>
    <x v="0"/>
    <x v="0"/>
    <n v="53650"/>
    <n v="50636"/>
    <n v="1292"/>
    <n v="259"/>
    <x v="67"/>
  </r>
  <r>
    <x v="68"/>
    <n v="5"/>
    <x v="2"/>
    <x v="1"/>
    <n v="42168"/>
    <n v="39108"/>
    <n v="490"/>
    <n v="221"/>
    <x v="68"/>
  </r>
  <r>
    <x v="69"/>
    <n v="4"/>
    <x v="3"/>
    <x v="0"/>
    <n v="36472"/>
    <n v="33832"/>
    <n v="1435"/>
    <n v="260"/>
    <x v="69"/>
  </r>
  <r>
    <x v="70"/>
    <n v="2"/>
    <x v="0"/>
    <x v="0"/>
    <n v="66346"/>
    <m/>
    <n v="1914"/>
    <n v="247"/>
    <x v="70"/>
  </r>
  <r>
    <x v="71"/>
    <n v="4"/>
    <x v="2"/>
    <x v="0"/>
    <n v="63572"/>
    <n v="54048"/>
    <n v="1123"/>
    <n v="249"/>
    <x v="71"/>
  </r>
  <r>
    <x v="72"/>
    <n v="2"/>
    <x v="3"/>
    <x v="0"/>
    <n v="50233"/>
    <n v="39539"/>
    <n v="1293"/>
    <n v="259"/>
    <x v="72"/>
  </r>
  <r>
    <x v="73"/>
    <n v="3"/>
    <x v="1"/>
    <x v="1"/>
    <n v="35466"/>
    <n v="28368"/>
    <n v="776"/>
    <n v="212"/>
    <x v="73"/>
  </r>
  <r>
    <x v="74"/>
    <n v="2"/>
    <x v="0"/>
    <x v="0"/>
    <n v="77892"/>
    <n v="74072"/>
    <n v="875"/>
    <n v="246"/>
    <x v="74"/>
  </r>
  <r>
    <x v="75"/>
    <n v="4"/>
    <x v="0"/>
    <x v="0"/>
    <n v="53117"/>
    <n v="48393"/>
    <n v="1534"/>
    <n v="254"/>
    <x v="75"/>
  </r>
  <r>
    <x v="76"/>
    <n v="4"/>
    <x v="0"/>
    <x v="0"/>
    <n v="56310"/>
    <n v="41558"/>
    <n v="1283"/>
    <n v="261"/>
    <x v="76"/>
  </r>
  <r>
    <x v="77"/>
    <n v="3"/>
    <x v="2"/>
    <x v="0"/>
    <n v="58563"/>
    <n v="43579"/>
    <n v="1138"/>
    <n v="272"/>
    <x v="77"/>
  </r>
  <r>
    <x v="78"/>
    <n v="2"/>
    <x v="3"/>
    <x v="0"/>
    <n v="33105"/>
    <m/>
    <n v="976"/>
    <n v="249"/>
    <x v="78"/>
  </r>
  <r>
    <x v="79"/>
    <n v="4"/>
    <x v="2"/>
    <x v="0"/>
    <n v="34259"/>
    <n v="28438"/>
    <n v="1302"/>
    <n v="251"/>
    <x v="79"/>
  </r>
  <r>
    <x v="80"/>
    <n v="1"/>
    <x v="0"/>
    <x v="0"/>
    <n v="26910"/>
    <m/>
    <n v="1028"/>
    <n v="244"/>
    <x v="80"/>
  </r>
  <r>
    <x v="81"/>
    <n v="5"/>
    <x v="3"/>
    <x v="0"/>
    <n v="36065"/>
    <n v="28020"/>
    <n v="640"/>
    <n v="278"/>
    <x v="81"/>
  </r>
  <r>
    <x v="82"/>
    <n v="2"/>
    <x v="0"/>
    <x v="0"/>
    <n v="56330"/>
    <n v="54315"/>
    <n v="989"/>
    <n v="254"/>
    <x v="82"/>
  </r>
  <r>
    <x v="83"/>
    <n v="2"/>
    <x v="2"/>
    <x v="0"/>
    <n v="54863"/>
    <n v="41329"/>
    <n v="1751"/>
    <n v="245"/>
    <x v="83"/>
  </r>
  <r>
    <x v="84"/>
    <n v="5"/>
    <x v="3"/>
    <x v="0"/>
    <n v="48304"/>
    <m/>
    <n v="752"/>
    <n v="265"/>
    <x v="84"/>
  </r>
  <r>
    <x v="85"/>
    <n v="3"/>
    <x v="1"/>
    <x v="1"/>
    <n v="36373"/>
    <n v="32341"/>
    <n v="428"/>
    <n v="207"/>
    <x v="85"/>
  </r>
  <r>
    <x v="86"/>
    <n v="5"/>
    <x v="2"/>
    <x v="1"/>
    <n v="60940"/>
    <n v="57432"/>
    <n v="888"/>
    <n v="218"/>
    <x v="86"/>
  </r>
  <r>
    <x v="87"/>
    <n v="3"/>
    <x v="2"/>
    <x v="0"/>
    <n v="53249"/>
    <n v="39777"/>
    <n v="1469"/>
    <n v="254"/>
    <x v="87"/>
  </r>
  <r>
    <x v="88"/>
    <n v="2"/>
    <x v="0"/>
    <x v="0"/>
    <n v="59064"/>
    <n v="53545"/>
    <n v="943"/>
    <n v="255"/>
    <x v="88"/>
  </r>
  <r>
    <x v="89"/>
    <n v="3"/>
    <x v="1"/>
    <x v="1"/>
    <n v="32061"/>
    <n v="27840"/>
    <n v="577"/>
    <n v="202"/>
    <x v="89"/>
  </r>
  <r>
    <x v="90"/>
    <n v="1"/>
    <x v="1"/>
    <x v="0"/>
    <n v="27377"/>
    <m/>
    <n v="815"/>
    <n v="254"/>
    <x v="90"/>
  </r>
  <r>
    <x v="91"/>
    <n v="2"/>
    <x v="0"/>
    <x v="1"/>
    <n v="48232"/>
    <n v="30728"/>
    <n v="1134"/>
    <n v="199"/>
    <x v="91"/>
  </r>
  <r>
    <x v="92"/>
    <n v="3"/>
    <x v="0"/>
    <x v="0"/>
    <n v="62280"/>
    <n v="52654"/>
    <n v="1278"/>
    <n v="259"/>
    <x v="92"/>
  </r>
  <r>
    <x v="93"/>
    <n v="3"/>
    <x v="3"/>
    <x v="0"/>
    <n v="37184"/>
    <n v="27569"/>
    <n v="1014"/>
    <n v="265"/>
    <x v="93"/>
  </r>
  <r>
    <x v="94"/>
    <n v="2"/>
    <x v="0"/>
    <x v="0"/>
    <n v="64154"/>
    <m/>
    <n v="1088"/>
    <n v="259"/>
    <x v="94"/>
  </r>
  <r>
    <x v="95"/>
    <n v="2"/>
    <x v="0"/>
    <x v="0"/>
    <n v="86398"/>
    <n v="43989"/>
    <n v="1137"/>
    <n v="241"/>
    <x v="95"/>
  </r>
  <r>
    <x v="96"/>
    <n v="6"/>
    <x v="1"/>
    <x v="0"/>
    <n v="41335"/>
    <m/>
    <n v="959"/>
    <n v="278"/>
    <x v="96"/>
  </r>
  <r>
    <x v="97"/>
    <n v="4"/>
    <x v="0"/>
    <x v="0"/>
    <n v="62522"/>
    <n v="55855"/>
    <n v="831"/>
    <n v="265"/>
    <x v="97"/>
  </r>
  <r>
    <x v="98"/>
    <n v="3"/>
    <x v="3"/>
    <x v="1"/>
    <n v="41490"/>
    <n v="35158"/>
    <n v="578"/>
    <n v="205"/>
    <x v="98"/>
  </r>
  <r>
    <x v="99"/>
    <n v="6"/>
    <x v="0"/>
    <x v="0"/>
    <n v="45391"/>
    <n v="30121"/>
    <n v="1040"/>
    <n v="275"/>
    <x v="99"/>
  </r>
  <r>
    <x v="100"/>
    <n v="2"/>
    <x v="0"/>
    <x v="0"/>
    <n v="39367"/>
    <m/>
    <n v="1233"/>
    <n v="245"/>
    <x v="100"/>
  </r>
  <r>
    <x v="101"/>
    <n v="1"/>
    <x v="2"/>
    <x v="0"/>
    <n v="75865"/>
    <m/>
    <n v="1078"/>
    <n v="239"/>
    <x v="101"/>
  </r>
  <r>
    <x v="102"/>
    <n v="2"/>
    <x v="1"/>
    <x v="1"/>
    <n v="36588"/>
    <n v="30278"/>
    <n v="602"/>
    <n v="202"/>
    <x v="102"/>
  </r>
  <r>
    <x v="103"/>
    <n v="2"/>
    <x v="3"/>
    <x v="1"/>
    <n v="48726"/>
    <n v="48694"/>
    <n v="622"/>
    <n v="203"/>
    <x v="103"/>
  </r>
  <r>
    <x v="104"/>
    <n v="3"/>
    <x v="2"/>
    <x v="0"/>
    <n v="75208"/>
    <m/>
    <n v="1503"/>
    <n v="254"/>
    <x v="104"/>
  </r>
  <r>
    <x v="105"/>
    <n v="4"/>
    <x v="0"/>
    <x v="1"/>
    <n v="38740"/>
    <n v="24806"/>
    <n v="568"/>
    <n v="208"/>
    <x v="105"/>
  </r>
  <r>
    <x v="106"/>
    <n v="4"/>
    <x v="1"/>
    <x v="1"/>
    <n v="26219"/>
    <n v="16165"/>
    <n v="530"/>
    <n v="211"/>
    <x v="106"/>
  </r>
  <r>
    <x v="107"/>
    <n v="2"/>
    <x v="1"/>
    <x v="0"/>
    <n v="32806"/>
    <m/>
    <n v="771"/>
    <n v="242"/>
    <x v="107"/>
  </r>
  <r>
    <x v="108"/>
    <n v="4"/>
    <x v="2"/>
    <x v="0"/>
    <n v="46667"/>
    <n v="29334"/>
    <n v="1250"/>
    <n v="255"/>
    <x v="108"/>
  </r>
  <r>
    <x v="109"/>
    <n v="4"/>
    <x v="0"/>
    <x v="0"/>
    <n v="65115"/>
    <n v="53755"/>
    <n v="1300"/>
    <n v="259"/>
    <x v="109"/>
  </r>
  <r>
    <x v="110"/>
    <n v="3"/>
    <x v="3"/>
    <x v="1"/>
    <n v="40397"/>
    <n v="31725"/>
    <n v="576"/>
    <n v="214"/>
    <x v="110"/>
  </r>
  <r>
    <x v="111"/>
    <n v="2"/>
    <x v="2"/>
    <x v="1"/>
    <n v="65601"/>
    <n v="54278"/>
    <n v="992"/>
    <n v="201"/>
    <x v="111"/>
  </r>
  <r>
    <x v="112"/>
    <n v="1"/>
    <x v="2"/>
    <x v="1"/>
    <n v="43657"/>
    <m/>
    <n v="848"/>
    <n v="191"/>
    <x v="112"/>
  </r>
  <r>
    <x v="113"/>
    <n v="1"/>
    <x v="3"/>
    <x v="0"/>
    <n v="37523"/>
    <m/>
    <n v="1829"/>
    <n v="250"/>
    <x v="113"/>
  </r>
  <r>
    <x v="114"/>
    <n v="3"/>
    <x v="0"/>
    <x v="0"/>
    <n v="73734"/>
    <n v="73481"/>
    <n v="1731"/>
    <n v="264"/>
    <x v="114"/>
  </r>
  <r>
    <x v="115"/>
    <n v="3"/>
    <x v="3"/>
    <x v="0"/>
    <n v="58580"/>
    <n v="51488"/>
    <n v="670"/>
    <n v="261"/>
    <x v="115"/>
  </r>
  <r>
    <x v="116"/>
    <n v="3"/>
    <x v="2"/>
    <x v="0"/>
    <n v="55806"/>
    <n v="37384"/>
    <n v="1676"/>
    <n v="257"/>
    <x v="116"/>
  </r>
  <r>
    <x v="117"/>
    <n v="1"/>
    <x v="3"/>
    <x v="0"/>
    <n v="31400"/>
    <m/>
    <n v="1030"/>
    <n v="246"/>
    <x v="117"/>
  </r>
  <r>
    <x v="118"/>
    <n v="3"/>
    <x v="3"/>
    <x v="0"/>
    <n v="48455"/>
    <n v="31331"/>
    <n v="635"/>
    <n v="270"/>
    <x v="118"/>
  </r>
  <r>
    <x v="119"/>
    <n v="2"/>
    <x v="2"/>
    <x v="0"/>
    <n v="40858"/>
    <n v="34114"/>
    <n v="1049"/>
    <n v="247"/>
    <x v="119"/>
  </r>
  <r>
    <x v="120"/>
    <n v="2"/>
    <x v="0"/>
    <x v="0"/>
    <n v="59737"/>
    <n v="59510"/>
    <n v="1588"/>
    <n v="254"/>
    <x v="120"/>
  </r>
  <r>
    <x v="121"/>
    <n v="1"/>
    <x v="1"/>
    <x v="1"/>
    <n v="24478"/>
    <m/>
    <n v="989"/>
    <n v="196"/>
    <x v="121"/>
  </r>
  <r>
    <x v="122"/>
    <n v="4"/>
    <x v="1"/>
    <x v="1"/>
    <n v="36395"/>
    <n v="27650"/>
    <n v="655"/>
    <n v="215"/>
    <x v="122"/>
  </r>
  <r>
    <x v="123"/>
    <n v="3"/>
    <x v="0"/>
    <x v="0"/>
    <n v="42843"/>
    <n v="36965"/>
    <n v="1500"/>
    <n v="261"/>
    <x v="123"/>
  </r>
  <r>
    <x v="124"/>
    <n v="5"/>
    <x v="1"/>
    <x v="1"/>
    <n v="21557"/>
    <n v="14322"/>
    <n v="658"/>
    <n v="217"/>
    <x v="124"/>
  </r>
  <r>
    <x v="125"/>
    <n v="3"/>
    <x v="3"/>
    <x v="1"/>
    <n v="37186"/>
    <n v="24577"/>
    <n v="689"/>
    <n v="204"/>
    <x v="125"/>
  </r>
  <r>
    <x v="126"/>
    <n v="1"/>
    <x v="3"/>
    <x v="1"/>
    <n v="34806"/>
    <m/>
    <n v="681"/>
    <n v="207"/>
    <x v="126"/>
  </r>
  <r>
    <x v="127"/>
    <n v="2"/>
    <x v="3"/>
    <x v="0"/>
    <n v="35479"/>
    <n v="21271"/>
    <n v="964"/>
    <n v="255"/>
    <x v="127"/>
  </r>
  <r>
    <x v="128"/>
    <n v="6"/>
    <x v="1"/>
    <x v="1"/>
    <n v="30584"/>
    <n v="17372"/>
    <n v="586"/>
    <n v="223"/>
    <x v="128"/>
  </r>
  <r>
    <x v="129"/>
    <n v="1"/>
    <x v="2"/>
    <x v="0"/>
    <n v="52448"/>
    <m/>
    <n v="1121"/>
    <n v="248"/>
    <x v="129"/>
  </r>
  <r>
    <x v="130"/>
    <n v="5"/>
    <x v="2"/>
    <x v="0"/>
    <n v="39096"/>
    <n v="37336"/>
    <n v="1203"/>
    <n v="263"/>
    <x v="130"/>
  </r>
  <r>
    <x v="131"/>
    <n v="5"/>
    <x v="1"/>
    <x v="1"/>
    <n v="24128"/>
    <n v="13889"/>
    <n v="762"/>
    <n v="216"/>
    <x v="131"/>
  </r>
  <r>
    <x v="132"/>
    <n v="1"/>
    <x v="1"/>
    <x v="1"/>
    <n v="46342"/>
    <m/>
    <n v="560"/>
    <n v="201"/>
    <x v="132"/>
  </r>
  <r>
    <x v="133"/>
    <n v="3"/>
    <x v="1"/>
    <x v="1"/>
    <n v="23302"/>
    <n v="20987"/>
    <n v="626"/>
    <n v="223"/>
    <x v="133"/>
  </r>
  <r>
    <x v="134"/>
    <n v="1"/>
    <x v="1"/>
    <x v="0"/>
    <n v="39578"/>
    <m/>
    <n v="953"/>
    <n v="239"/>
    <x v="134"/>
  </r>
  <r>
    <x v="135"/>
    <n v="2"/>
    <x v="0"/>
    <x v="0"/>
    <n v="49132"/>
    <n v="36007"/>
    <n v="2171"/>
    <n v="250"/>
    <x v="135"/>
  </r>
  <r>
    <x v="136"/>
    <n v="2"/>
    <x v="0"/>
    <x v="0"/>
    <n v="56838"/>
    <n v="32021"/>
    <n v="810"/>
    <n v="252"/>
    <x v="136"/>
  </r>
  <r>
    <x v="137"/>
    <n v="4"/>
    <x v="0"/>
    <x v="0"/>
    <n v="61955"/>
    <n v="57445"/>
    <n v="1460"/>
    <n v="253"/>
    <x v="137"/>
  </r>
  <r>
    <x v="138"/>
    <n v="1"/>
    <x v="2"/>
    <x v="0"/>
    <n v="71211"/>
    <m/>
    <n v="1514"/>
    <n v="253"/>
    <x v="138"/>
  </r>
  <r>
    <x v="139"/>
    <n v="1"/>
    <x v="1"/>
    <x v="1"/>
    <n v="28837"/>
    <m/>
    <n v="569"/>
    <n v="202"/>
    <x v="139"/>
  </r>
  <r>
    <x v="140"/>
    <n v="5"/>
    <x v="3"/>
    <x v="1"/>
    <n v="34354"/>
    <n v="22543"/>
    <n v="778"/>
    <n v="228"/>
    <x v="140"/>
  </r>
  <r>
    <x v="141"/>
    <n v="4"/>
    <x v="1"/>
    <x v="1"/>
    <n v="24442"/>
    <n v="12940"/>
    <n v="558"/>
    <n v="205"/>
    <x v="141"/>
  </r>
  <r>
    <x v="142"/>
    <n v="5"/>
    <x v="1"/>
    <x v="1"/>
    <n v="22259"/>
    <n v="19683"/>
    <n v="680"/>
    <n v="223"/>
    <x v="142"/>
  </r>
  <r>
    <x v="143"/>
    <n v="6"/>
    <x v="2"/>
    <x v="0"/>
    <n v="48910"/>
    <n v="40063"/>
    <n v="1007"/>
    <n v="268"/>
    <x v="143"/>
  </r>
  <r>
    <x v="144"/>
    <n v="1"/>
    <x v="1"/>
    <x v="1"/>
    <n v="25713"/>
    <m/>
    <n v="814"/>
    <n v="191"/>
    <x v="144"/>
  </r>
  <r>
    <x v="145"/>
    <n v="3"/>
    <x v="1"/>
    <x v="0"/>
    <n v="22991"/>
    <n v="14387"/>
    <n v="1252"/>
    <n v="257"/>
    <x v="145"/>
  </r>
  <r>
    <x v="146"/>
    <n v="2"/>
    <x v="0"/>
    <x v="0"/>
    <n v="84820"/>
    <n v="70096"/>
    <n v="1467"/>
    <n v="245"/>
    <x v="146"/>
  </r>
  <r>
    <x v="147"/>
    <n v="1"/>
    <x v="1"/>
    <x v="1"/>
    <n v="27721"/>
    <m/>
    <n v="723"/>
    <n v="198"/>
    <x v="147"/>
  </r>
  <r>
    <x v="148"/>
    <n v="7"/>
    <x v="2"/>
    <x v="1"/>
    <n v="39602"/>
    <n v="32198"/>
    <n v="848"/>
    <n v="237"/>
    <x v="148"/>
  </r>
  <r>
    <x v="149"/>
    <n v="3"/>
    <x v="2"/>
    <x v="1"/>
    <n v="31100"/>
    <n v="28489"/>
    <n v="1083"/>
    <n v="210"/>
    <x v="149"/>
  </r>
  <r>
    <x v="150"/>
    <n v="3"/>
    <x v="0"/>
    <x v="0"/>
    <n v="58451"/>
    <n v="29753"/>
    <n v="1470"/>
    <n v="257"/>
    <x v="150"/>
  </r>
  <r>
    <x v="151"/>
    <n v="4"/>
    <x v="1"/>
    <x v="1"/>
    <n v="20277"/>
    <n v="14502"/>
    <n v="500"/>
    <n v="215"/>
    <x v="151"/>
  </r>
  <r>
    <x v="152"/>
    <n v="2"/>
    <x v="3"/>
    <x v="0"/>
    <n v="33963"/>
    <n v="33168"/>
    <n v="991"/>
    <n v="243"/>
    <x v="152"/>
  </r>
  <r>
    <x v="153"/>
    <n v="1"/>
    <x v="2"/>
    <x v="0"/>
    <n v="45869"/>
    <m/>
    <n v="1377"/>
    <n v="246"/>
    <x v="153"/>
  </r>
  <r>
    <x v="154"/>
    <n v="1"/>
    <x v="0"/>
    <x v="0"/>
    <n v="62071"/>
    <m/>
    <n v="1326"/>
    <n v="255"/>
    <x v="154"/>
  </r>
  <r>
    <x v="155"/>
    <n v="1"/>
    <x v="1"/>
    <x v="1"/>
    <n v="30557"/>
    <m/>
    <n v="601"/>
    <n v="211"/>
    <x v="155"/>
  </r>
  <r>
    <x v="156"/>
    <n v="3"/>
    <x v="1"/>
    <x v="1"/>
    <n v="30482"/>
    <n v="18684"/>
    <n v="588"/>
    <n v="208"/>
    <x v="156"/>
  </r>
  <r>
    <x v="157"/>
    <n v="3"/>
    <x v="2"/>
    <x v="0"/>
    <n v="90488"/>
    <n v="68619"/>
    <n v="1537"/>
    <n v="262"/>
    <x v="157"/>
  </r>
  <r>
    <x v="158"/>
    <n v="3"/>
    <x v="2"/>
    <x v="0"/>
    <n v="61174"/>
    <n v="35481"/>
    <n v="1601"/>
    <n v="261"/>
    <x v="158"/>
  </r>
  <r>
    <x v="159"/>
    <n v="3"/>
    <x v="1"/>
    <x v="0"/>
    <n v="28378"/>
    <m/>
    <n v="644"/>
    <n v="256"/>
    <x v="159"/>
  </r>
  <r>
    <x v="160"/>
    <n v="3"/>
    <x v="0"/>
    <x v="0"/>
    <n v="39847"/>
    <n v="32802"/>
    <n v="1573"/>
    <n v="253"/>
    <x v="160"/>
  </r>
  <r>
    <x v="161"/>
    <n v="1"/>
    <x v="1"/>
    <x v="1"/>
    <n v="37154"/>
    <m/>
    <n v="657"/>
    <n v="201"/>
    <x v="161"/>
  </r>
  <r>
    <x v="162"/>
    <n v="5"/>
    <x v="2"/>
    <x v="1"/>
    <n v="42841"/>
    <n v="33961"/>
    <n v="892"/>
    <n v="213"/>
    <x v="162"/>
  </r>
  <r>
    <x v="163"/>
    <n v="5"/>
    <x v="0"/>
    <x v="0"/>
    <n v="56072"/>
    <n v="55593"/>
    <n v="1248"/>
    <n v="271"/>
    <x v="163"/>
  </r>
  <r>
    <x v="164"/>
    <n v="3"/>
    <x v="3"/>
    <x v="1"/>
    <n v="33442"/>
    <n v="21920"/>
    <n v="770"/>
    <n v="201"/>
    <x v="105"/>
  </r>
  <r>
    <x v="165"/>
    <n v="4"/>
    <x v="2"/>
    <x v="0"/>
    <n v="28822"/>
    <n v="22936"/>
    <n v="959"/>
    <n v="257"/>
    <x v="164"/>
  </r>
  <r>
    <x v="166"/>
    <n v="2"/>
    <x v="2"/>
    <x v="0"/>
    <n v="33018"/>
    <m/>
    <n v="871"/>
    <n v="249"/>
    <x v="165"/>
  </r>
  <r>
    <x v="167"/>
    <n v="3"/>
    <x v="0"/>
    <x v="0"/>
    <n v="30225"/>
    <m/>
    <n v="1117"/>
    <n v="260"/>
    <x v="166"/>
  </r>
  <r>
    <x v="168"/>
    <n v="5"/>
    <x v="3"/>
    <x v="0"/>
    <n v="42178"/>
    <n v="40211"/>
    <n v="1269"/>
    <n v="278"/>
    <x v="167"/>
  </r>
  <r>
    <x v="169"/>
    <n v="2"/>
    <x v="3"/>
    <x v="1"/>
    <n v="28340"/>
    <n v="18533"/>
    <n v="627"/>
    <n v="198"/>
    <x v="168"/>
  </r>
  <r>
    <x v="170"/>
    <n v="2"/>
    <x v="3"/>
    <x v="0"/>
    <n v="43027"/>
    <n v="38600"/>
    <n v="1235"/>
    <n v="251"/>
    <x v="169"/>
  </r>
  <r>
    <x v="171"/>
    <n v="2"/>
    <x v="0"/>
    <x v="0"/>
    <n v="76547"/>
    <n v="53513"/>
    <n v="926"/>
    <n v="252"/>
    <x v="170"/>
  </r>
  <r>
    <x v="172"/>
    <n v="3"/>
    <x v="1"/>
    <x v="1"/>
    <n v="41275"/>
    <n v="35920"/>
    <n v="1120"/>
    <n v="206"/>
    <x v="171"/>
  </r>
  <r>
    <x v="173"/>
    <n v="1"/>
    <x v="0"/>
    <x v="0"/>
    <n v="59708"/>
    <m/>
    <n v="1070"/>
    <n v="255"/>
    <x v="172"/>
  </r>
  <r>
    <x v="174"/>
    <n v="3"/>
    <x v="2"/>
    <x v="1"/>
    <n v="68115"/>
    <n v="65099"/>
    <n v="1159"/>
    <n v="205"/>
    <x v="173"/>
  </r>
  <r>
    <x v="175"/>
    <n v="3"/>
    <x v="3"/>
    <x v="1"/>
    <n v="25755"/>
    <n v="20267"/>
    <n v="847"/>
    <n v="209"/>
    <x v="174"/>
  </r>
  <r>
    <x v="176"/>
    <n v="1"/>
    <x v="1"/>
    <x v="1"/>
    <n v="33699"/>
    <m/>
    <n v="797"/>
    <n v="208"/>
    <x v="175"/>
  </r>
  <r>
    <x v="177"/>
    <n v="1"/>
    <x v="2"/>
    <x v="1"/>
    <n v="36384"/>
    <m/>
    <n v="601"/>
    <n v="202"/>
    <x v="176"/>
  </r>
  <r>
    <x v="178"/>
    <n v="4"/>
    <x v="1"/>
    <x v="1"/>
    <n v="25816"/>
    <n v="20903"/>
    <n v="562"/>
    <n v="209"/>
    <x v="177"/>
  </r>
  <r>
    <x v="179"/>
    <n v="3"/>
    <x v="2"/>
    <x v="1"/>
    <n v="30415"/>
    <n v="17213"/>
    <n v="728"/>
    <n v="207"/>
    <x v="178"/>
  </r>
  <r>
    <x v="180"/>
    <n v="1"/>
    <x v="2"/>
    <x v="1"/>
    <n v="34150"/>
    <m/>
    <n v="643"/>
    <n v="205"/>
    <x v="179"/>
  </r>
  <r>
    <x v="181"/>
    <n v="8"/>
    <x v="1"/>
    <x v="1"/>
    <n v="31484"/>
    <n v="24850"/>
    <n v="644"/>
    <n v="233"/>
    <x v="180"/>
  </r>
  <r>
    <x v="182"/>
    <n v="5"/>
    <x v="0"/>
    <x v="0"/>
    <n v="68108"/>
    <n v="57895"/>
    <n v="1521"/>
    <n v="275"/>
    <x v="181"/>
  </r>
  <r>
    <x v="183"/>
    <n v="4"/>
    <x v="1"/>
    <x v="1"/>
    <n v="26788"/>
    <n v="26101"/>
    <n v="1059"/>
    <n v="203"/>
    <x v="182"/>
  </r>
  <r>
    <x v="184"/>
    <n v="1"/>
    <x v="2"/>
    <x v="0"/>
    <n v="68299"/>
    <m/>
    <n v="1271"/>
    <n v="246"/>
    <x v="183"/>
  </r>
  <r>
    <x v="185"/>
    <n v="3"/>
    <x v="3"/>
    <x v="0"/>
    <n v="36015"/>
    <m/>
    <n v="1150"/>
    <n v="252"/>
    <x v="184"/>
  </r>
  <r>
    <x v="186"/>
    <n v="3"/>
    <x v="2"/>
    <x v="0"/>
    <n v="46561"/>
    <n v="26631"/>
    <n v="1984"/>
    <n v="255"/>
    <x v="185"/>
  </r>
  <r>
    <x v="187"/>
    <n v="3"/>
    <x v="1"/>
    <x v="0"/>
    <n v="52434"/>
    <m/>
    <n v="1093"/>
    <n v="271"/>
    <x v="186"/>
  </r>
  <r>
    <x v="188"/>
    <n v="2"/>
    <x v="1"/>
    <x v="1"/>
    <n v="37650"/>
    <n v="32230"/>
    <n v="534"/>
    <n v="201"/>
    <x v="187"/>
  </r>
  <r>
    <x v="189"/>
    <n v="4"/>
    <x v="3"/>
    <x v="0"/>
    <n v="34308"/>
    <n v="25247"/>
    <n v="963"/>
    <n v="254"/>
    <x v="188"/>
  </r>
  <r>
    <x v="190"/>
    <n v="4"/>
    <x v="2"/>
    <x v="0"/>
    <n v="53576"/>
    <n v="48666"/>
    <n v="1108"/>
    <n v="257"/>
    <x v="189"/>
  </r>
  <r>
    <x v="191"/>
    <n v="2"/>
    <x v="2"/>
    <x v="0"/>
    <n v="46249"/>
    <m/>
    <n v="1133"/>
    <n v="254"/>
    <x v="190"/>
  </r>
  <r>
    <x v="192"/>
    <n v="1"/>
    <x v="1"/>
    <x v="0"/>
    <n v="33940"/>
    <m/>
    <n v="1027"/>
    <n v="247"/>
    <x v="191"/>
  </r>
  <r>
    <x v="193"/>
    <n v="1"/>
    <x v="1"/>
    <x v="0"/>
    <n v="37924"/>
    <m/>
    <n v="653"/>
    <n v="248"/>
    <x v="192"/>
  </r>
  <r>
    <x v="194"/>
    <n v="4"/>
    <x v="1"/>
    <x v="1"/>
    <n v="26167"/>
    <n v="16259"/>
    <n v="553"/>
    <n v="212"/>
    <x v="193"/>
  </r>
  <r>
    <x v="195"/>
    <n v="10"/>
    <x v="1"/>
    <x v="1"/>
    <n v="33456"/>
    <n v="22267"/>
    <n v="405"/>
    <n v="226"/>
    <x v="194"/>
  </r>
  <r>
    <x v="196"/>
    <n v="4"/>
    <x v="1"/>
    <x v="1"/>
    <n v="20182"/>
    <n v="16653"/>
    <n v="603"/>
    <n v="218"/>
    <x v="195"/>
  </r>
  <r>
    <x v="197"/>
    <n v="3"/>
    <x v="0"/>
    <x v="0"/>
    <n v="65699"/>
    <n v="50202"/>
    <n v="1065"/>
    <n v="263"/>
    <x v="196"/>
  </r>
  <r>
    <x v="198"/>
    <n v="4"/>
    <x v="0"/>
    <x v="0"/>
    <n v="59015"/>
    <n v="34549"/>
    <n v="1262"/>
    <n v="254"/>
    <x v="197"/>
  </r>
  <r>
    <x v="199"/>
    <n v="6"/>
    <x v="0"/>
    <x v="0"/>
    <n v="81366"/>
    <n v="45443"/>
    <n v="1800"/>
    <n v="267"/>
    <x v="198"/>
  </r>
  <r>
    <x v="200"/>
    <n v="4"/>
    <x v="1"/>
    <x v="1"/>
    <n v="31198"/>
    <n v="20115"/>
    <n v="497"/>
    <n v="213"/>
    <x v="199"/>
  </r>
  <r>
    <x v="201"/>
    <n v="3"/>
    <x v="0"/>
    <x v="0"/>
    <n v="40383"/>
    <n v="31270"/>
    <n v="1086"/>
    <n v="256"/>
    <x v="200"/>
  </r>
  <r>
    <x v="202"/>
    <n v="3"/>
    <x v="3"/>
    <x v="1"/>
    <n v="24578"/>
    <n v="23269"/>
    <n v="1286"/>
    <n v="207"/>
    <x v="201"/>
  </r>
  <r>
    <x v="203"/>
    <n v="3"/>
    <x v="1"/>
    <x v="1"/>
    <n v="30002"/>
    <n v="18632"/>
    <n v="349"/>
    <n v="212"/>
    <x v="202"/>
  </r>
  <r>
    <x v="204"/>
    <n v="1"/>
    <x v="1"/>
    <x v="0"/>
    <n v="42058"/>
    <m/>
    <n v="884"/>
    <n v="254"/>
    <x v="203"/>
  </r>
  <r>
    <x v="205"/>
    <n v="4"/>
    <x v="3"/>
    <x v="1"/>
    <n v="25835"/>
    <n v="15362"/>
    <n v="797"/>
    <n v="209"/>
    <x v="204"/>
  </r>
  <r>
    <x v="206"/>
    <n v="1"/>
    <x v="1"/>
    <x v="1"/>
    <n v="18276"/>
    <m/>
    <n v="478"/>
    <n v="196"/>
    <x v="205"/>
  </r>
  <r>
    <x v="207"/>
    <n v="1"/>
    <x v="1"/>
    <x v="1"/>
    <n v="22380"/>
    <m/>
    <n v="746"/>
    <n v="194"/>
    <x v="206"/>
  </r>
  <r>
    <x v="208"/>
    <n v="3"/>
    <x v="2"/>
    <x v="0"/>
    <n v="48893"/>
    <m/>
    <n v="676"/>
    <n v="254"/>
    <x v="207"/>
  </r>
  <r>
    <x v="209"/>
    <n v="4"/>
    <x v="2"/>
    <x v="1"/>
    <n v="60953"/>
    <n v="58573"/>
    <n v="1186"/>
    <n v="205"/>
    <x v="208"/>
  </r>
  <r>
    <x v="210"/>
    <n v="4"/>
    <x v="3"/>
    <x v="1"/>
    <n v="29322"/>
    <n v="17787"/>
    <n v="674"/>
    <n v="212"/>
    <x v="209"/>
  </r>
  <r>
    <x v="211"/>
    <n v="4"/>
    <x v="2"/>
    <x v="0"/>
    <n v="36170"/>
    <m/>
    <n v="1185"/>
    <n v="253"/>
    <x v="210"/>
  </r>
  <r>
    <x v="212"/>
    <n v="3"/>
    <x v="0"/>
    <x v="0"/>
    <n v="70692"/>
    <n v="69115"/>
    <n v="1088"/>
    <n v="252"/>
    <x v="211"/>
  </r>
  <r>
    <x v="213"/>
    <n v="5"/>
    <x v="2"/>
    <x v="0"/>
    <n v="36742"/>
    <n v="19478"/>
    <n v="1304"/>
    <n v="262"/>
    <x v="212"/>
  </r>
  <r>
    <x v="214"/>
    <n v="4"/>
    <x v="3"/>
    <x v="1"/>
    <n v="39255"/>
    <n v="36234"/>
    <n v="949"/>
    <n v="207"/>
    <x v="213"/>
  </r>
  <r>
    <x v="215"/>
    <n v="3"/>
    <x v="2"/>
    <x v="1"/>
    <n v="43737"/>
    <n v="37196"/>
    <n v="797"/>
    <n v="206"/>
    <x v="214"/>
  </r>
  <r>
    <x v="216"/>
    <n v="4"/>
    <x v="0"/>
    <x v="1"/>
    <n v="41401"/>
    <n v="33059"/>
    <n v="724"/>
    <n v="205"/>
    <x v="215"/>
  </r>
  <r>
    <x v="217"/>
    <n v="4"/>
    <x v="1"/>
    <x v="1"/>
    <n v="23779"/>
    <n v="17567"/>
    <n v="784"/>
    <n v="207"/>
    <x v="216"/>
  </r>
  <r>
    <x v="218"/>
    <n v="4"/>
    <x v="0"/>
    <x v="1"/>
    <n v="53165"/>
    <n v="33644"/>
    <n v="1740"/>
    <n v="199"/>
    <x v="137"/>
  </r>
  <r>
    <x v="219"/>
    <n v="2"/>
    <x v="3"/>
    <x v="1"/>
    <n v="34756"/>
    <n v="21101"/>
    <n v="801"/>
    <n v="205"/>
    <x v="217"/>
  </r>
  <r>
    <x v="220"/>
    <n v="2"/>
    <x v="3"/>
    <x v="1"/>
    <n v="49479"/>
    <n v="48203"/>
    <n v="647"/>
    <n v="201"/>
    <x v="218"/>
  </r>
  <r>
    <x v="221"/>
    <n v="1"/>
    <x v="0"/>
    <x v="1"/>
    <n v="72949"/>
    <m/>
    <n v="1522"/>
    <n v="200"/>
    <x v="219"/>
  </r>
  <r>
    <x v="222"/>
    <n v="1"/>
    <x v="1"/>
    <x v="1"/>
    <n v="39987"/>
    <m/>
    <n v="538"/>
    <n v="204"/>
    <x v="220"/>
  </r>
  <r>
    <x v="223"/>
    <n v="1"/>
    <x v="2"/>
    <x v="1"/>
    <n v="34204"/>
    <m/>
    <n v="838"/>
    <n v="197"/>
    <x v="221"/>
  </r>
  <r>
    <x v="224"/>
    <n v="2"/>
    <x v="1"/>
    <x v="1"/>
    <n v="38975"/>
    <n v="32867"/>
    <n v="369"/>
    <n v="192"/>
    <x v="222"/>
  </r>
  <r>
    <x v="225"/>
    <n v="1"/>
    <x v="2"/>
    <x v="0"/>
    <n v="39991"/>
    <m/>
    <n v="796"/>
    <n v="246"/>
    <x v="223"/>
  </r>
  <r>
    <x v="226"/>
    <n v="4"/>
    <x v="1"/>
    <x v="1"/>
    <n v="18706"/>
    <n v="9549"/>
    <n v="690"/>
    <n v="214"/>
    <x v="224"/>
  </r>
  <r>
    <x v="227"/>
    <n v="4"/>
    <x v="3"/>
    <x v="1"/>
    <n v="52965"/>
    <n v="37370"/>
    <n v="766"/>
    <n v="214"/>
    <x v="225"/>
  </r>
  <r>
    <x v="228"/>
    <n v="3"/>
    <x v="0"/>
    <x v="1"/>
    <n v="65318"/>
    <n v="58628"/>
    <n v="1687"/>
    <n v="219"/>
    <x v="16"/>
  </r>
  <r>
    <x v="229"/>
    <n v="9"/>
    <x v="2"/>
    <x v="0"/>
    <n v="32630"/>
    <n v="25291"/>
    <n v="1391"/>
    <n v="287"/>
    <x v="226"/>
  </r>
  <r>
    <x v="230"/>
    <n v="2"/>
    <x v="2"/>
    <x v="1"/>
    <n v="56645"/>
    <n v="47472"/>
    <n v="797"/>
    <n v="197"/>
    <x v="227"/>
  </r>
  <r>
    <x v="231"/>
    <n v="6"/>
    <x v="2"/>
    <x v="0"/>
    <n v="40270"/>
    <n v="31773"/>
    <n v="854"/>
    <n v="276"/>
    <x v="228"/>
  </r>
  <r>
    <x v="232"/>
    <n v="4"/>
    <x v="1"/>
    <x v="1"/>
    <n v="33538"/>
    <n v="26083"/>
    <n v="617"/>
    <n v="215"/>
    <x v="229"/>
  </r>
  <r>
    <x v="233"/>
    <n v="3"/>
    <x v="1"/>
    <x v="0"/>
    <n v="37599"/>
    <m/>
    <n v="1058"/>
    <n v="255"/>
    <x v="230"/>
  </r>
  <r>
    <x v="234"/>
    <n v="1"/>
    <x v="2"/>
    <x v="0"/>
    <n v="59579"/>
    <m/>
    <n v="1161"/>
    <n v="254"/>
    <x v="231"/>
  </r>
  <r>
    <x v="235"/>
    <n v="4"/>
    <x v="3"/>
    <x v="1"/>
    <n v="32271"/>
    <n v="17847"/>
    <n v="818"/>
    <n v="211"/>
    <x v="232"/>
  </r>
  <r>
    <x v="236"/>
    <n v="2"/>
    <x v="2"/>
    <x v="0"/>
    <n v="41427"/>
    <m/>
    <n v="1377"/>
    <n v="249"/>
    <x v="233"/>
  </r>
  <r>
    <x v="237"/>
    <n v="3"/>
    <x v="3"/>
    <x v="1"/>
    <n v="37235"/>
    <n v="20488"/>
    <n v="745"/>
    <n v="206"/>
    <x v="234"/>
  </r>
  <r>
    <x v="238"/>
    <n v="2"/>
    <x v="3"/>
    <x v="0"/>
    <n v="31519"/>
    <m/>
    <n v="1218"/>
    <n v="245"/>
    <x v="235"/>
  </r>
  <r>
    <x v="239"/>
    <n v="1"/>
    <x v="0"/>
    <x v="0"/>
    <n v="73980"/>
    <m/>
    <n v="823"/>
    <n v="244"/>
    <x v="236"/>
  </r>
  <r>
    <x v="240"/>
    <n v="4"/>
    <x v="1"/>
    <x v="0"/>
    <n v="20514"/>
    <n v="18732"/>
    <n v="629"/>
    <n v="266"/>
    <x v="237"/>
  </r>
  <r>
    <x v="241"/>
    <n v="3"/>
    <x v="0"/>
    <x v="0"/>
    <n v="81612"/>
    <m/>
    <n v="1787"/>
    <n v="254"/>
    <x v="238"/>
  </r>
  <r>
    <x v="242"/>
    <n v="4"/>
    <x v="2"/>
    <x v="0"/>
    <n v="65717"/>
    <m/>
    <n v="1251"/>
    <n v="263"/>
    <x v="239"/>
  </r>
  <r>
    <x v="243"/>
    <n v="3"/>
    <x v="2"/>
    <x v="0"/>
    <n v="50155"/>
    <m/>
    <n v="1068"/>
    <n v="254"/>
    <x v="240"/>
  </r>
  <r>
    <x v="244"/>
    <n v="2"/>
    <x v="1"/>
    <x v="0"/>
    <n v="35502"/>
    <m/>
    <n v="829"/>
    <n v="253"/>
    <x v="241"/>
  </r>
  <r>
    <x v="245"/>
    <n v="3"/>
    <x v="3"/>
    <x v="0"/>
    <n v="40874"/>
    <n v="33446"/>
    <n v="1217"/>
    <n v="260"/>
    <x v="242"/>
  </r>
  <r>
    <x v="246"/>
    <n v="5"/>
    <x v="1"/>
    <x v="1"/>
    <n v="38425"/>
    <n v="35376"/>
    <n v="398"/>
    <n v="224"/>
    <x v="243"/>
  </r>
  <r>
    <x v="247"/>
    <n v="5"/>
    <x v="3"/>
    <x v="0"/>
    <n v="30045"/>
    <n v="25054"/>
    <n v="924"/>
    <n v="271"/>
    <x v="244"/>
  </r>
  <r>
    <x v="248"/>
    <n v="6"/>
    <x v="2"/>
    <x v="0"/>
    <n v="31644"/>
    <n v="19893"/>
    <n v="821"/>
    <n v="266"/>
    <x v="245"/>
  </r>
  <r>
    <x v="249"/>
    <n v="2"/>
    <x v="1"/>
    <x v="1"/>
    <n v="34052"/>
    <n v="17805"/>
    <n v="585"/>
    <n v="200"/>
    <x v="246"/>
  </r>
  <r>
    <x v="250"/>
    <n v="4"/>
    <x v="2"/>
    <x v="0"/>
    <n v="47336"/>
    <n v="30437"/>
    <n v="1044"/>
    <n v="261"/>
    <x v="247"/>
  </r>
  <r>
    <x v="251"/>
    <n v="2"/>
    <x v="0"/>
    <x v="0"/>
    <n v="38007"/>
    <n v="21144"/>
    <n v="840"/>
    <n v="259"/>
    <x v="248"/>
  </r>
  <r>
    <x v="252"/>
    <n v="5"/>
    <x v="1"/>
    <x v="1"/>
    <n v="21402"/>
    <n v="13964"/>
    <n v="788"/>
    <n v="222"/>
    <x v="249"/>
  </r>
  <r>
    <x v="253"/>
    <n v="2"/>
    <x v="1"/>
    <x v="0"/>
    <n v="39353"/>
    <m/>
    <n v="495"/>
    <n v="247"/>
    <x v="250"/>
  </r>
  <r>
    <x v="254"/>
    <n v="1"/>
    <x v="0"/>
    <x v="1"/>
    <n v="64179"/>
    <m/>
    <n v="1432"/>
    <n v="199"/>
    <x v="251"/>
  </r>
  <r>
    <x v="255"/>
    <n v="1"/>
    <x v="0"/>
    <x v="0"/>
    <n v="67184"/>
    <m/>
    <n v="756"/>
    <n v="242"/>
    <x v="252"/>
  </r>
  <r>
    <x v="256"/>
    <n v="3"/>
    <x v="1"/>
    <x v="1"/>
    <n v="43163"/>
    <n v="22622"/>
    <n v="941"/>
    <n v="208"/>
    <x v="253"/>
  </r>
  <r>
    <x v="257"/>
    <n v="1"/>
    <x v="0"/>
    <x v="1"/>
    <n v="51372"/>
    <m/>
    <n v="887"/>
    <n v="191"/>
    <x v="254"/>
  </r>
  <r>
    <x v="258"/>
    <n v="5"/>
    <x v="1"/>
    <x v="1"/>
    <n v="23763"/>
    <n v="21360"/>
    <n v="953"/>
    <n v="226"/>
    <x v="255"/>
  </r>
  <r>
    <x v="259"/>
    <n v="4"/>
    <x v="1"/>
    <x v="1"/>
    <n v="20987"/>
    <n v="14189"/>
    <n v="355"/>
    <n v="214"/>
    <x v="256"/>
  </r>
  <r>
    <x v="260"/>
    <n v="3"/>
    <x v="3"/>
    <x v="1"/>
    <n v="49819"/>
    <n v="36911"/>
    <n v="960"/>
    <n v="211"/>
    <x v="257"/>
  </r>
  <r>
    <x v="261"/>
    <n v="2"/>
    <x v="2"/>
    <x v="0"/>
    <n v="58303"/>
    <m/>
    <n v="1266"/>
    <n v="256"/>
    <x v="258"/>
  </r>
  <r>
    <x v="262"/>
    <n v="4"/>
    <x v="0"/>
    <x v="1"/>
    <n v="71130"/>
    <n v="39826"/>
    <n v="1262"/>
    <n v="216"/>
    <x v="259"/>
  </r>
  <r>
    <x v="263"/>
    <n v="3"/>
    <x v="3"/>
    <x v="0"/>
    <n v="37375"/>
    <m/>
    <n v="985"/>
    <n v="255"/>
    <x v="260"/>
  </r>
  <r>
    <x v="264"/>
    <n v="4"/>
    <x v="1"/>
    <x v="1"/>
    <n v="21701"/>
    <n v="20331"/>
    <n v="799"/>
    <n v="206"/>
    <x v="261"/>
  </r>
  <r>
    <x v="265"/>
    <n v="1"/>
    <x v="1"/>
    <x v="1"/>
    <n v="27700"/>
    <m/>
    <n v="728"/>
    <n v="203"/>
    <x v="262"/>
  </r>
  <r>
    <x v="266"/>
    <n v="1"/>
    <x v="2"/>
    <x v="1"/>
    <n v="32420"/>
    <m/>
    <n v="1075"/>
    <n v="203"/>
    <x v="263"/>
  </r>
  <r>
    <x v="267"/>
    <n v="2"/>
    <x v="0"/>
    <x v="0"/>
    <n v="65740"/>
    <n v="33583"/>
    <n v="1044"/>
    <n v="244"/>
    <x v="264"/>
  </r>
  <r>
    <x v="268"/>
    <n v="4"/>
    <x v="1"/>
    <x v="0"/>
    <n v="37552"/>
    <n v="22103"/>
    <n v="893"/>
    <n v="260"/>
    <x v="265"/>
  </r>
  <r>
    <x v="269"/>
    <n v="3"/>
    <x v="0"/>
    <x v="0"/>
    <n v="58182"/>
    <n v="37835"/>
    <n v="1576"/>
    <n v="248"/>
    <x v="266"/>
  </r>
  <r>
    <x v="270"/>
    <n v="2"/>
    <x v="1"/>
    <x v="0"/>
    <n v="34662"/>
    <n v="22798"/>
    <n v="724"/>
    <n v="245"/>
    <x v="267"/>
  </r>
  <r>
    <x v="271"/>
    <n v="3"/>
    <x v="1"/>
    <x v="1"/>
    <n v="38634"/>
    <n v="27213"/>
    <n v="549"/>
    <n v="207"/>
    <x v="268"/>
  </r>
  <r>
    <x v="272"/>
    <n v="3"/>
    <x v="3"/>
    <x v="0"/>
    <n v="27085"/>
    <m/>
    <n v="965"/>
    <n v="268"/>
    <x v="269"/>
  </r>
  <r>
    <x v="273"/>
    <n v="3"/>
    <x v="0"/>
    <x v="0"/>
    <n v="60590"/>
    <m/>
    <n v="1167"/>
    <n v="264"/>
    <x v="270"/>
  </r>
  <r>
    <x v="274"/>
    <n v="2"/>
    <x v="0"/>
    <x v="0"/>
    <n v="98881"/>
    <n v="74825"/>
    <n v="1295"/>
    <n v="249"/>
    <x v="271"/>
  </r>
  <r>
    <x v="275"/>
    <n v="5"/>
    <x v="2"/>
    <x v="0"/>
    <n v="46473"/>
    <n v="37134"/>
    <n v="1489"/>
    <n v="261"/>
    <x v="272"/>
  </r>
  <r>
    <x v="276"/>
    <n v="1"/>
    <x v="3"/>
    <x v="0"/>
    <n v="54374"/>
    <m/>
    <n v="804"/>
    <n v="252"/>
    <x v="273"/>
  </r>
  <r>
    <x v="277"/>
    <n v="2"/>
    <x v="2"/>
    <x v="0"/>
    <n v="64630"/>
    <n v="62321"/>
    <n v="1585"/>
    <n v="249"/>
    <x v="274"/>
  </r>
  <r>
    <x v="278"/>
    <n v="2"/>
    <x v="3"/>
    <x v="0"/>
    <n v="39320"/>
    <m/>
    <n v="1259"/>
    <n v="254"/>
    <x v="275"/>
  </r>
  <r>
    <x v="279"/>
    <n v="3"/>
    <x v="3"/>
    <x v="1"/>
    <n v="31461"/>
    <n v="20949"/>
    <n v="888"/>
    <n v="207"/>
    <x v="276"/>
  </r>
  <r>
    <x v="280"/>
    <n v="4"/>
    <x v="3"/>
    <x v="1"/>
    <n v="38389"/>
    <n v="21554"/>
    <n v="712"/>
    <n v="222"/>
    <x v="277"/>
  </r>
  <r>
    <x v="281"/>
    <n v="3"/>
    <x v="2"/>
    <x v="0"/>
    <n v="43179"/>
    <m/>
    <n v="909"/>
    <n v="257"/>
    <x v="278"/>
  </r>
  <r>
    <x v="282"/>
    <n v="3"/>
    <x v="1"/>
    <x v="1"/>
    <n v="31721"/>
    <n v="25940"/>
    <n v="525"/>
    <n v="210"/>
    <x v="279"/>
  </r>
  <r>
    <x v="283"/>
    <n v="1"/>
    <x v="3"/>
    <x v="1"/>
    <n v="28835"/>
    <m/>
    <n v="793"/>
    <n v="205"/>
    <x v="280"/>
  </r>
  <r>
    <x v="284"/>
    <n v="2"/>
    <x v="2"/>
    <x v="0"/>
    <n v="65852"/>
    <n v="44595"/>
    <n v="908"/>
    <n v="246"/>
    <x v="281"/>
  </r>
  <r>
    <x v="285"/>
    <n v="4"/>
    <x v="3"/>
    <x v="0"/>
    <n v="49156"/>
    <m/>
    <n v="838"/>
    <n v="258"/>
    <x v="282"/>
  </r>
  <r>
    <x v="286"/>
    <n v="5"/>
    <x v="0"/>
    <x v="0"/>
    <n v="57772"/>
    <n v="48723"/>
    <n v="1070"/>
    <n v="269"/>
    <x v="283"/>
  </r>
  <r>
    <x v="287"/>
    <n v="3"/>
    <x v="3"/>
    <x v="1"/>
    <n v="45455"/>
    <n v="37997"/>
    <n v="732"/>
    <n v="217"/>
    <x v="284"/>
  </r>
  <r>
    <x v="288"/>
    <n v="1"/>
    <x v="3"/>
    <x v="0"/>
    <n v="46890"/>
    <m/>
    <n v="577"/>
    <n v="244"/>
    <x v="285"/>
  </r>
  <r>
    <x v="289"/>
    <n v="10"/>
    <x v="3"/>
    <x v="1"/>
    <n v="48330"/>
    <n v="37135"/>
    <n v="616"/>
    <n v="230"/>
    <x v="286"/>
  </r>
  <r>
    <x v="290"/>
    <n v="3"/>
    <x v="3"/>
    <x v="1"/>
    <n v="50724"/>
    <n v="38092"/>
    <n v="653"/>
    <n v="201"/>
    <x v="287"/>
  </r>
  <r>
    <x v="291"/>
    <n v="4"/>
    <x v="0"/>
    <x v="0"/>
    <n v="48586"/>
    <m/>
    <n v="679"/>
    <n v="258"/>
    <x v="288"/>
  </r>
  <r>
    <x v="292"/>
    <n v="1"/>
    <x v="3"/>
    <x v="1"/>
    <n v="29289"/>
    <m/>
    <n v="833"/>
    <n v="206"/>
    <x v="289"/>
  </r>
  <r>
    <x v="293"/>
    <n v="1"/>
    <x v="2"/>
    <x v="1"/>
    <n v="36838"/>
    <m/>
    <n v="621"/>
    <n v="192"/>
    <x v="290"/>
  </r>
  <r>
    <x v="294"/>
    <n v="3"/>
    <x v="2"/>
    <x v="0"/>
    <n v="39080"/>
    <m/>
    <n v="1103"/>
    <n v="259"/>
    <x v="291"/>
  </r>
  <r>
    <x v="295"/>
    <n v="5"/>
    <x v="1"/>
    <x v="1"/>
    <n v="21382"/>
    <n v="16970"/>
    <n v="557"/>
    <n v="215"/>
    <x v="292"/>
  </r>
  <r>
    <x v="296"/>
    <n v="2"/>
    <x v="2"/>
    <x v="0"/>
    <n v="42390"/>
    <n v="26173"/>
    <n v="1008"/>
    <n v="247"/>
    <x v="293"/>
  </r>
  <r>
    <x v="297"/>
    <n v="2"/>
    <x v="0"/>
    <x v="0"/>
    <n v="48120"/>
    <n v="41952"/>
    <n v="1317"/>
    <n v="246"/>
    <x v="294"/>
  </r>
  <r>
    <x v="298"/>
    <n v="2"/>
    <x v="1"/>
    <x v="0"/>
    <n v="35343"/>
    <m/>
    <n v="556"/>
    <n v="239"/>
    <x v="295"/>
  </r>
  <r>
    <x v="299"/>
    <n v="5"/>
    <x v="0"/>
    <x v="0"/>
    <n v="75049"/>
    <n v="55657"/>
    <n v="1380"/>
    <n v="272"/>
    <x v="296"/>
  </r>
  <r>
    <x v="300"/>
    <n v="1"/>
    <x v="3"/>
    <x v="0"/>
    <n v="32316"/>
    <m/>
    <n v="790"/>
    <n v="260"/>
    <x v="297"/>
  </r>
  <r>
    <x v="301"/>
    <n v="3"/>
    <x v="3"/>
    <x v="1"/>
    <n v="46289"/>
    <n v="42421"/>
    <n v="778"/>
    <n v="208"/>
    <x v="298"/>
  </r>
  <r>
    <x v="302"/>
    <n v="2"/>
    <x v="1"/>
    <x v="1"/>
    <n v="35883"/>
    <n v="19692"/>
    <n v="895"/>
    <n v="203"/>
    <x v="299"/>
  </r>
  <r>
    <x v="303"/>
    <n v="3"/>
    <x v="3"/>
    <x v="0"/>
    <n v="37904"/>
    <n v="23890"/>
    <n v="1614"/>
    <n v="267"/>
    <x v="300"/>
  </r>
  <r>
    <x v="304"/>
    <n v="3"/>
    <x v="3"/>
    <x v="0"/>
    <n v="54901"/>
    <n v="28768"/>
    <n v="1306"/>
    <n v="266"/>
    <x v="301"/>
  </r>
  <r>
    <x v="305"/>
    <n v="4"/>
    <x v="3"/>
    <x v="1"/>
    <n v="32649"/>
    <n v="24742"/>
    <n v="1103"/>
    <n v="212"/>
    <x v="302"/>
  </r>
  <r>
    <x v="306"/>
    <n v="2"/>
    <x v="1"/>
    <x v="0"/>
    <n v="16971"/>
    <m/>
    <n v="807"/>
    <n v="241"/>
    <x v="303"/>
  </r>
  <r>
    <x v="307"/>
    <n v="3"/>
    <x v="1"/>
    <x v="0"/>
    <n v="34431"/>
    <m/>
    <n v="805"/>
    <n v="258"/>
    <x v="304"/>
  </r>
  <r>
    <x v="308"/>
    <n v="5"/>
    <x v="1"/>
    <x v="1"/>
    <n v="30539"/>
    <n v="22543"/>
    <n v="334"/>
    <n v="213"/>
    <x v="305"/>
  </r>
  <r>
    <x v="309"/>
    <n v="1"/>
    <x v="1"/>
    <x v="1"/>
    <n v="32697"/>
    <m/>
    <n v="623"/>
    <n v="202"/>
    <x v="306"/>
  </r>
  <r>
    <x v="310"/>
    <n v="4"/>
    <x v="0"/>
    <x v="0"/>
    <n v="84886"/>
    <m/>
    <n v="1141"/>
    <n v="260"/>
    <x v="307"/>
  </r>
  <r>
    <x v="311"/>
    <n v="3"/>
    <x v="2"/>
    <x v="1"/>
    <n v="29386"/>
    <n v="17430"/>
    <n v="875"/>
    <n v="205"/>
    <x v="308"/>
  </r>
  <r>
    <x v="312"/>
    <n v="4"/>
    <x v="1"/>
    <x v="1"/>
    <n v="24109"/>
    <n v="20314"/>
    <n v="389"/>
    <n v="211"/>
    <x v="309"/>
  </r>
  <r>
    <x v="313"/>
    <n v="2"/>
    <x v="2"/>
    <x v="0"/>
    <n v="36493"/>
    <n v="32221"/>
    <n v="1434"/>
    <n v="248"/>
    <x v="310"/>
  </r>
  <r>
    <x v="314"/>
    <n v="4"/>
    <x v="2"/>
    <x v="0"/>
    <n v="55506"/>
    <n v="53412"/>
    <n v="1112"/>
    <n v="264"/>
    <x v="120"/>
  </r>
  <r>
    <x v="315"/>
    <n v="3"/>
    <x v="3"/>
    <x v="0"/>
    <n v="39627"/>
    <n v="21831"/>
    <n v="933"/>
    <n v="264"/>
    <x v="311"/>
  </r>
  <r>
    <x v="316"/>
    <n v="2"/>
    <x v="1"/>
    <x v="1"/>
    <n v="28910"/>
    <n v="14855"/>
    <n v="490"/>
    <n v="203"/>
    <x v="312"/>
  </r>
  <r>
    <x v="317"/>
    <n v="4"/>
    <x v="3"/>
    <x v="0"/>
    <n v="24493"/>
    <m/>
    <n v="1136"/>
    <n v="268"/>
    <x v="288"/>
  </r>
  <r>
    <x v="318"/>
    <n v="3"/>
    <x v="2"/>
    <x v="0"/>
    <n v="41965"/>
    <n v="36335"/>
    <n v="1242"/>
    <n v="256"/>
    <x v="313"/>
  </r>
  <r>
    <x v="319"/>
    <n v="2"/>
    <x v="2"/>
    <x v="1"/>
    <n v="69615"/>
    <n v="63710"/>
    <n v="1038"/>
    <n v="205"/>
    <x v="314"/>
  </r>
  <r>
    <x v="320"/>
    <n v="3"/>
    <x v="0"/>
    <x v="0"/>
    <n v="41069"/>
    <m/>
    <n v="1493"/>
    <n v="259"/>
    <x v="208"/>
  </r>
  <r>
    <x v="321"/>
    <n v="1"/>
    <x v="1"/>
    <x v="1"/>
    <n v="22091"/>
    <m/>
    <n v="613"/>
    <n v="208"/>
    <x v="315"/>
  </r>
  <r>
    <x v="322"/>
    <n v="6"/>
    <x v="2"/>
    <x v="0"/>
    <n v="40813"/>
    <n v="21383"/>
    <n v="1039"/>
    <n v="266"/>
    <x v="316"/>
  </r>
  <r>
    <x v="323"/>
    <n v="3"/>
    <x v="3"/>
    <x v="0"/>
    <n v="40742"/>
    <m/>
    <n v="1403"/>
    <n v="258"/>
    <x v="317"/>
  </r>
  <r>
    <x v="324"/>
    <n v="3"/>
    <x v="3"/>
    <x v="1"/>
    <n v="21699"/>
    <n v="13704"/>
    <n v="418"/>
    <n v="212"/>
    <x v="318"/>
  </r>
  <r>
    <x v="325"/>
    <n v="3"/>
    <x v="3"/>
    <x v="1"/>
    <n v="24430"/>
    <n v="20987"/>
    <n v="610"/>
    <n v="214"/>
    <x v="319"/>
  </r>
  <r>
    <x v="326"/>
    <n v="2"/>
    <x v="3"/>
    <x v="0"/>
    <n v="49744"/>
    <m/>
    <n v="1734"/>
    <n v="254"/>
    <x v="320"/>
  </r>
  <r>
    <x v="327"/>
    <n v="4"/>
    <x v="1"/>
    <x v="1"/>
    <n v="19316"/>
    <n v="10680"/>
    <n v="760"/>
    <n v="212"/>
    <x v="34"/>
  </r>
  <r>
    <x v="328"/>
    <n v="8"/>
    <x v="2"/>
    <x v="0"/>
    <n v="52862"/>
    <n v="42294"/>
    <n v="1042"/>
    <n v="279"/>
    <x v="321"/>
  </r>
  <r>
    <x v="329"/>
    <n v="3"/>
    <x v="0"/>
    <x v="1"/>
    <n v="83859"/>
    <n v="65582"/>
    <n v="1166"/>
    <n v="209"/>
    <x v="148"/>
  </r>
  <r>
    <x v="330"/>
    <n v="2"/>
    <x v="0"/>
    <x v="0"/>
    <n v="46023"/>
    <n v="30393"/>
    <n v="1589"/>
    <n v="245"/>
    <x v="322"/>
  </r>
  <r>
    <x v="331"/>
    <n v="1"/>
    <x v="1"/>
    <x v="1"/>
    <n v="26351"/>
    <m/>
    <n v="623"/>
    <n v="201"/>
    <x v="323"/>
  </r>
  <r>
    <x v="332"/>
    <n v="4"/>
    <x v="2"/>
    <x v="0"/>
    <n v="50383"/>
    <n v="35749"/>
    <n v="614"/>
    <n v="266"/>
    <x v="324"/>
  </r>
  <r>
    <x v="333"/>
    <n v="5"/>
    <x v="2"/>
    <x v="0"/>
    <n v="36630"/>
    <n v="22871"/>
    <n v="1295"/>
    <n v="268"/>
    <x v="325"/>
  </r>
  <r>
    <x v="334"/>
    <n v="6"/>
    <x v="2"/>
    <x v="0"/>
    <n v="39773"/>
    <m/>
    <n v="853"/>
    <n v="272"/>
    <x v="326"/>
  </r>
  <r>
    <x v="335"/>
    <n v="2"/>
    <x v="3"/>
    <x v="1"/>
    <n v="38891"/>
    <n v="23808"/>
    <n v="1060"/>
    <n v="202"/>
    <x v="327"/>
  </r>
  <r>
    <x v="336"/>
    <n v="5"/>
    <x v="3"/>
    <x v="0"/>
    <n v="42323"/>
    <n v="28427"/>
    <n v="866"/>
    <n v="279"/>
    <x v="328"/>
  </r>
  <r>
    <x v="337"/>
    <n v="3"/>
    <x v="0"/>
    <x v="0"/>
    <n v="43891"/>
    <n v="43745"/>
    <n v="1707"/>
    <n v="257"/>
    <x v="329"/>
  </r>
  <r>
    <x v="338"/>
    <n v="5"/>
    <x v="0"/>
    <x v="0"/>
    <n v="71659"/>
    <n v="70436"/>
    <n v="1138"/>
    <n v="267"/>
    <x v="330"/>
  </r>
  <r>
    <x v="339"/>
    <n v="5"/>
    <x v="3"/>
    <x v="1"/>
    <n v="35241"/>
    <n v="18677"/>
    <n v="553"/>
    <n v="221"/>
    <x v="331"/>
  </r>
  <r>
    <x v="340"/>
    <n v="5"/>
    <x v="1"/>
    <x v="1"/>
    <n v="17881"/>
    <n v="10509"/>
    <n v="558"/>
    <n v="217"/>
    <x v="332"/>
  </r>
  <r>
    <x v="341"/>
    <n v="3"/>
    <x v="1"/>
    <x v="1"/>
    <n v="35310"/>
    <n v="25405"/>
    <n v="675"/>
    <n v="203"/>
    <x v="333"/>
  </r>
  <r>
    <x v="342"/>
    <n v="3"/>
    <x v="1"/>
    <x v="1"/>
    <n v="25167"/>
    <n v="19673"/>
    <n v="519"/>
    <n v="210"/>
    <x v="334"/>
  </r>
  <r>
    <x v="343"/>
    <n v="1"/>
    <x v="1"/>
    <x v="1"/>
    <n v="24859"/>
    <m/>
    <n v="509"/>
    <n v="201"/>
    <x v="335"/>
  </r>
  <r>
    <x v="344"/>
    <n v="4"/>
    <x v="2"/>
    <x v="1"/>
    <n v="38993"/>
    <n v="26866"/>
    <n v="921"/>
    <n v="208"/>
    <x v="336"/>
  </r>
  <r>
    <x v="345"/>
    <n v="5"/>
    <x v="3"/>
    <x v="0"/>
    <n v="30384"/>
    <n v="24582"/>
    <n v="1432"/>
    <n v="264"/>
    <x v="337"/>
  </r>
  <r>
    <x v="346"/>
    <n v="3"/>
    <x v="0"/>
    <x v="0"/>
    <n v="56967"/>
    <n v="37901"/>
    <n v="1050"/>
    <n v="268"/>
    <x v="338"/>
  </r>
  <r>
    <x v="347"/>
    <n v="1"/>
    <x v="1"/>
    <x v="0"/>
    <n v="53283"/>
    <m/>
    <n v="974"/>
    <n v="248"/>
    <x v="339"/>
  </r>
  <r>
    <x v="348"/>
    <n v="4"/>
    <x v="2"/>
    <x v="0"/>
    <n v="44436"/>
    <n v="32162"/>
    <n v="1217"/>
    <n v="264"/>
    <x v="340"/>
  </r>
  <r>
    <x v="349"/>
    <n v="4"/>
    <x v="1"/>
    <x v="1"/>
    <n v="30527"/>
    <n v="27055"/>
    <n v="765"/>
    <n v="209"/>
    <x v="341"/>
  </r>
  <r>
    <x v="350"/>
    <n v="5"/>
    <x v="0"/>
    <x v="0"/>
    <n v="95583"/>
    <n v="71599"/>
    <n v="1253"/>
    <n v="262"/>
    <x v="342"/>
  </r>
  <r>
    <x v="351"/>
    <n v="5"/>
    <x v="3"/>
    <x v="1"/>
    <n v="24064"/>
    <n v="18095"/>
    <n v="755"/>
    <n v="218"/>
    <x v="343"/>
  </r>
  <r>
    <x v="352"/>
    <n v="2"/>
    <x v="1"/>
    <x v="1"/>
    <n v="28950"/>
    <n v="18542"/>
    <n v="427"/>
    <n v="205"/>
    <x v="344"/>
  </r>
  <r>
    <x v="353"/>
    <n v="2"/>
    <x v="3"/>
    <x v="1"/>
    <n v="33176"/>
    <n v="23897"/>
    <n v="711"/>
    <n v="201"/>
    <x v="345"/>
  </r>
  <r>
    <x v="354"/>
    <n v="4"/>
    <x v="0"/>
    <x v="1"/>
    <n v="37297"/>
    <n v="28010"/>
    <n v="1830"/>
    <n v="212"/>
    <x v="346"/>
  </r>
  <r>
    <x v="355"/>
    <n v="3"/>
    <x v="2"/>
    <x v="0"/>
    <n v="33653"/>
    <n v="26704"/>
    <n v="1055"/>
    <n v="266"/>
    <x v="347"/>
  </r>
  <r>
    <x v="356"/>
    <n v="2"/>
    <x v="3"/>
    <x v="1"/>
    <n v="33723"/>
    <n v="27480"/>
    <n v="622"/>
    <n v="192"/>
    <x v="348"/>
  </r>
  <r>
    <x v="357"/>
    <n v="2"/>
    <x v="2"/>
    <x v="1"/>
    <n v="45572"/>
    <n v="23213"/>
    <n v="931"/>
    <n v="202"/>
    <x v="349"/>
  </r>
  <r>
    <x v="358"/>
    <n v="3"/>
    <x v="2"/>
    <x v="1"/>
    <n v="46672"/>
    <n v="28877"/>
    <n v="1054"/>
    <n v="215"/>
    <x v="350"/>
  </r>
  <r>
    <x v="359"/>
    <n v="2"/>
    <x v="0"/>
    <x v="0"/>
    <n v="37093"/>
    <n v="18561"/>
    <n v="1287"/>
    <n v="248"/>
    <x v="351"/>
  </r>
  <r>
    <x v="360"/>
    <n v="2"/>
    <x v="3"/>
    <x v="1"/>
    <n v="36588"/>
    <n v="32728"/>
    <n v="729"/>
    <n v="199"/>
    <x v="352"/>
  </r>
  <r>
    <x v="361"/>
    <n v="2"/>
    <x v="0"/>
    <x v="0"/>
    <n v="43934"/>
    <n v="41731"/>
    <n v="1802"/>
    <n v="252"/>
    <x v="353"/>
  </r>
  <r>
    <x v="362"/>
    <n v="3"/>
    <x v="1"/>
    <x v="1"/>
    <n v="28068"/>
    <n v="17927"/>
    <n v="603"/>
    <n v="206"/>
    <x v="354"/>
  </r>
  <r>
    <x v="363"/>
    <n v="1"/>
    <x v="0"/>
    <x v="0"/>
    <n v="75737"/>
    <m/>
    <n v="1596"/>
    <n v="249"/>
    <x v="355"/>
  </r>
  <r>
    <x v="364"/>
    <n v="6"/>
    <x v="2"/>
    <x v="0"/>
    <n v="37107"/>
    <n v="30047"/>
    <n v="1331"/>
    <n v="271"/>
    <x v="356"/>
  </r>
  <r>
    <x v="365"/>
    <n v="4"/>
    <x v="0"/>
    <x v="0"/>
    <n v="62634"/>
    <n v="59352"/>
    <n v="1355"/>
    <n v="256"/>
    <x v="357"/>
  </r>
  <r>
    <x v="366"/>
    <n v="3"/>
    <x v="0"/>
    <x v="0"/>
    <n v="63946"/>
    <n v="62523"/>
    <n v="1321"/>
    <n v="251"/>
    <x v="358"/>
  </r>
  <r>
    <x v="367"/>
    <n v="3"/>
    <x v="3"/>
    <x v="1"/>
    <n v="35943"/>
    <n v="20494"/>
    <n v="568"/>
    <n v="214"/>
    <x v="359"/>
  </r>
  <r>
    <x v="368"/>
    <n v="1"/>
    <x v="1"/>
    <x v="0"/>
    <n v="24992"/>
    <m/>
    <n v="579"/>
    <n v="242"/>
    <x v="360"/>
  </r>
  <r>
    <x v="369"/>
    <n v="5"/>
    <x v="0"/>
    <x v="0"/>
    <n v="48643"/>
    <n v="36651"/>
    <n v="1439"/>
    <n v="264"/>
    <x v="361"/>
  </r>
  <r>
    <x v="370"/>
    <n v="2"/>
    <x v="3"/>
    <x v="1"/>
    <n v="27160"/>
    <n v="26619"/>
    <n v="707"/>
    <n v="201"/>
    <x v="362"/>
  </r>
  <r>
    <x v="371"/>
    <n v="4"/>
    <x v="0"/>
    <x v="0"/>
    <n v="49699"/>
    <m/>
    <n v="1516"/>
    <n v="250"/>
    <x v="363"/>
  </r>
  <r>
    <x v="372"/>
    <n v="2"/>
    <x v="0"/>
    <x v="0"/>
    <n v="47659"/>
    <n v="26827"/>
    <n v="1051"/>
    <n v="257"/>
    <x v="364"/>
  </r>
  <r>
    <x v="373"/>
    <n v="3"/>
    <x v="3"/>
    <x v="1"/>
    <n v="39778"/>
    <n v="33336"/>
    <n v="812"/>
    <n v="212"/>
    <x v="365"/>
  </r>
  <r>
    <x v="374"/>
    <n v="7"/>
    <x v="2"/>
    <x v="1"/>
    <n v="31090"/>
    <n v="21586"/>
    <n v="694"/>
    <n v="231"/>
    <x v="366"/>
  </r>
  <r>
    <x v="375"/>
    <n v="2"/>
    <x v="3"/>
    <x v="0"/>
    <n v="42708"/>
    <n v="41601"/>
    <n v="753"/>
    <n v="253"/>
    <x v="367"/>
  </r>
  <r>
    <x v="376"/>
    <n v="4"/>
    <x v="3"/>
    <x v="1"/>
    <n v="31238"/>
    <n v="29402"/>
    <n v="827"/>
    <n v="216"/>
    <x v="368"/>
  </r>
  <r>
    <x v="377"/>
    <n v="1"/>
    <x v="0"/>
    <x v="0"/>
    <n v="60240"/>
    <m/>
    <n v="989"/>
    <n v="252"/>
    <x v="369"/>
  </r>
  <r>
    <x v="378"/>
    <n v="4"/>
    <x v="2"/>
    <x v="1"/>
    <n v="37117"/>
    <n v="34071"/>
    <n v="523"/>
    <n v="206"/>
    <x v="370"/>
  </r>
  <r>
    <x v="379"/>
    <n v="4"/>
    <x v="0"/>
    <x v="1"/>
    <n v="43832"/>
    <n v="32996"/>
    <n v="760"/>
    <n v="200"/>
    <x v="371"/>
  </r>
  <r>
    <x v="380"/>
    <n v="1"/>
    <x v="3"/>
    <x v="1"/>
    <n v="35105"/>
    <m/>
    <n v="960"/>
    <n v="201"/>
    <x v="372"/>
  </r>
  <r>
    <x v="381"/>
    <n v="3"/>
    <x v="0"/>
    <x v="1"/>
    <n v="45609"/>
    <n v="29602"/>
    <n v="991"/>
    <n v="209"/>
    <x v="213"/>
  </r>
  <r>
    <x v="382"/>
    <n v="4"/>
    <x v="2"/>
    <x v="0"/>
    <n v="41914"/>
    <n v="38478"/>
    <n v="1223"/>
    <n v="270"/>
    <x v="373"/>
  </r>
  <r>
    <x v="383"/>
    <n v="3"/>
    <x v="2"/>
    <x v="0"/>
    <n v="51202"/>
    <n v="29289"/>
    <n v="1619"/>
    <n v="267"/>
    <x v="374"/>
  </r>
  <r>
    <x v="384"/>
    <n v="3"/>
    <x v="1"/>
    <x v="1"/>
    <n v="22393"/>
    <n v="11802"/>
    <n v="549"/>
    <n v="213"/>
    <x v="375"/>
  </r>
  <r>
    <x v="385"/>
    <n v="3"/>
    <x v="2"/>
    <x v="1"/>
    <n v="49447"/>
    <n v="36562"/>
    <n v="854"/>
    <n v="208"/>
    <x v="376"/>
  </r>
  <r>
    <x v="386"/>
    <n v="5"/>
    <x v="0"/>
    <x v="0"/>
    <n v="83363"/>
    <n v="72930"/>
    <n v="1799"/>
    <n v="267"/>
    <x v="377"/>
  </r>
  <r>
    <x v="387"/>
    <n v="2"/>
    <x v="1"/>
    <x v="1"/>
    <n v="25997"/>
    <n v="13295"/>
    <n v="566"/>
    <n v="209"/>
    <x v="378"/>
  </r>
  <r>
    <x v="388"/>
    <n v="4"/>
    <x v="1"/>
    <x v="1"/>
    <n v="46656"/>
    <n v="31044"/>
    <n v="671"/>
    <n v="210"/>
    <x v="261"/>
  </r>
  <r>
    <x v="389"/>
    <n v="3"/>
    <x v="0"/>
    <x v="0"/>
    <n v="56857"/>
    <n v="49696"/>
    <n v="1533"/>
    <n v="247"/>
    <x v="379"/>
  </r>
  <r>
    <x v="390"/>
    <n v="5"/>
    <x v="2"/>
    <x v="0"/>
    <n v="49943"/>
    <n v="34731"/>
    <n v="873"/>
    <n v="267"/>
    <x v="74"/>
  </r>
  <r>
    <x v="391"/>
    <n v="1"/>
    <x v="2"/>
    <x v="0"/>
    <n v="72515"/>
    <m/>
    <n v="1085"/>
    <n v="250"/>
    <x v="380"/>
  </r>
  <r>
    <x v="392"/>
    <n v="2"/>
    <x v="2"/>
    <x v="1"/>
    <n v="53248"/>
    <n v="44398"/>
    <n v="490"/>
    <n v="192"/>
    <x v="381"/>
  </r>
  <r>
    <x v="393"/>
    <n v="2"/>
    <x v="0"/>
    <x v="0"/>
    <n v="35572"/>
    <n v="31433"/>
    <n v="914"/>
    <n v="249"/>
    <x v="382"/>
  </r>
  <r>
    <x v="394"/>
    <n v="4"/>
    <x v="3"/>
    <x v="0"/>
    <n v="32425"/>
    <n v="31348"/>
    <n v="1176"/>
    <n v="253"/>
    <x v="383"/>
  </r>
  <r>
    <x v="395"/>
    <n v="2"/>
    <x v="3"/>
    <x v="1"/>
    <n v="46271"/>
    <n v="40282"/>
    <n v="941"/>
    <n v="208"/>
    <x v="384"/>
  </r>
  <r>
    <x v="396"/>
    <n v="3"/>
    <x v="2"/>
    <x v="0"/>
    <n v="85621"/>
    <n v="81979"/>
    <n v="1827"/>
    <n v="260"/>
    <x v="385"/>
  </r>
  <r>
    <x v="397"/>
    <n v="2"/>
    <x v="2"/>
    <x v="0"/>
    <n v="25076"/>
    <n v="21758"/>
    <n v="1081"/>
    <n v="252"/>
    <x v="386"/>
  </r>
  <r>
    <x v="398"/>
    <n v="2"/>
    <x v="1"/>
    <x v="1"/>
    <n v="38697"/>
    <n v="24277"/>
    <n v="765"/>
    <n v="203"/>
    <x v="387"/>
  </r>
  <r>
    <x v="399"/>
    <n v="5"/>
    <x v="1"/>
    <x v="1"/>
    <n v="32794"/>
    <n v="32704"/>
    <n v="405"/>
    <n v="216"/>
    <x v="85"/>
  </r>
  <r>
    <x v="400"/>
    <n v="2"/>
    <x v="1"/>
    <x v="1"/>
    <n v="26101"/>
    <n v="13983"/>
    <n v="538"/>
    <n v="204"/>
    <x v="388"/>
  </r>
  <r>
    <x v="401"/>
    <n v="8"/>
    <x v="1"/>
    <x v="1"/>
    <n v="25655"/>
    <n v="23464"/>
    <n v="493"/>
    <n v="234"/>
    <x v="171"/>
  </r>
  <r>
    <x v="402"/>
    <n v="3"/>
    <x v="3"/>
    <x v="1"/>
    <n v="44158"/>
    <n v="32616"/>
    <n v="719"/>
    <n v="225"/>
    <x v="389"/>
  </r>
  <r>
    <x v="403"/>
    <n v="6"/>
    <x v="3"/>
    <x v="0"/>
    <n v="24114"/>
    <n v="13577"/>
    <n v="925"/>
    <n v="265"/>
    <x v="390"/>
  </r>
  <r>
    <x v="404"/>
    <n v="5"/>
    <x v="1"/>
    <x v="1"/>
    <n v="24503"/>
    <n v="16321"/>
    <n v="453"/>
    <n v="218"/>
    <x v="391"/>
  </r>
  <r>
    <x v="405"/>
    <n v="1"/>
    <x v="0"/>
    <x v="0"/>
    <n v="48914"/>
    <m/>
    <n v="1153"/>
    <n v="249"/>
    <x v="392"/>
  </r>
  <r>
    <x v="406"/>
    <n v="4"/>
    <x v="1"/>
    <x v="1"/>
    <n v="23695"/>
    <n v="16558"/>
    <n v="510"/>
    <n v="211"/>
    <x v="393"/>
  </r>
  <r>
    <x v="407"/>
    <n v="5"/>
    <x v="1"/>
    <x v="0"/>
    <n v="30372"/>
    <m/>
    <n v="799"/>
    <n v="279"/>
    <x v="394"/>
  </r>
  <r>
    <x v="408"/>
    <n v="2"/>
    <x v="3"/>
    <x v="1"/>
    <n v="24306"/>
    <n v="15467"/>
    <n v="540"/>
    <n v="199"/>
    <x v="395"/>
  </r>
  <r>
    <x v="409"/>
    <n v="2"/>
    <x v="2"/>
    <x v="0"/>
    <n v="35079"/>
    <n v="29542"/>
    <n v="961"/>
    <n v="257"/>
    <x v="396"/>
  </r>
  <r>
    <x v="410"/>
    <n v="1"/>
    <x v="2"/>
    <x v="1"/>
    <n v="25886"/>
    <m/>
    <n v="820"/>
    <n v="205"/>
    <x v="397"/>
  </r>
  <r>
    <x v="411"/>
    <n v="2"/>
    <x v="2"/>
    <x v="1"/>
    <n v="45625"/>
    <n v="40583"/>
    <n v="887"/>
    <n v="199"/>
    <x v="398"/>
  </r>
  <r>
    <x v="412"/>
    <n v="3"/>
    <x v="3"/>
    <x v="0"/>
    <n v="39341"/>
    <n v="34520"/>
    <n v="773"/>
    <n v="270"/>
    <x v="399"/>
  </r>
  <r>
    <x v="413"/>
    <n v="2"/>
    <x v="1"/>
    <x v="0"/>
    <n v="32433"/>
    <n v="22666"/>
    <n v="780"/>
    <n v="248"/>
    <x v="16"/>
  </r>
  <r>
    <x v="414"/>
    <n v="2"/>
    <x v="2"/>
    <x v="1"/>
    <n v="64570"/>
    <n v="62590"/>
    <n v="931"/>
    <n v="202"/>
    <x v="400"/>
  </r>
  <r>
    <x v="415"/>
    <n v="2"/>
    <x v="0"/>
    <x v="0"/>
    <n v="55665"/>
    <m/>
    <n v="1048"/>
    <n v="252"/>
    <x v="228"/>
  </r>
  <r>
    <x v="416"/>
    <n v="5"/>
    <x v="1"/>
    <x v="1"/>
    <n v="31657"/>
    <n v="31596"/>
    <n v="530"/>
    <n v="213"/>
    <x v="401"/>
  </r>
  <r>
    <x v="417"/>
    <n v="4"/>
    <x v="0"/>
    <x v="0"/>
    <n v="85374"/>
    <n v="53417"/>
    <n v="1103"/>
    <n v="255"/>
    <x v="402"/>
  </r>
  <r>
    <x v="418"/>
    <n v="1"/>
    <x v="0"/>
    <x v="0"/>
    <n v="76800"/>
    <m/>
    <n v="1237"/>
    <n v="258"/>
    <x v="403"/>
  </r>
  <r>
    <x v="419"/>
    <n v="2"/>
    <x v="3"/>
    <x v="0"/>
    <n v="38681"/>
    <n v="33853"/>
    <n v="956"/>
    <n v="251"/>
    <x v="404"/>
  </r>
  <r>
    <x v="420"/>
    <n v="9"/>
    <x v="1"/>
    <x v="1"/>
    <n v="26380"/>
    <n v="22382"/>
    <n v="648"/>
    <n v="232"/>
    <x v="128"/>
  </r>
  <r>
    <x v="421"/>
    <n v="6"/>
    <x v="2"/>
    <x v="0"/>
    <n v="71206"/>
    <n v="56268"/>
    <n v="1009"/>
    <n v="276"/>
    <x v="405"/>
  </r>
  <r>
    <x v="422"/>
    <n v="2"/>
    <x v="0"/>
    <x v="0"/>
    <n v="69863"/>
    <n v="57019"/>
    <n v="1705"/>
    <n v="245"/>
    <x v="406"/>
  </r>
  <r>
    <x v="423"/>
    <n v="2"/>
    <x v="3"/>
    <x v="1"/>
    <n v="37435"/>
    <n v="21724"/>
    <n v="996"/>
    <n v="201"/>
    <x v="407"/>
  </r>
  <r>
    <x v="424"/>
    <n v="3"/>
    <x v="0"/>
    <x v="1"/>
    <n v="42419"/>
    <n v="40654"/>
    <n v="1187"/>
    <n v="206"/>
    <x v="408"/>
  </r>
  <r>
    <x v="425"/>
    <n v="1"/>
    <x v="3"/>
    <x v="1"/>
    <n v="43482"/>
    <m/>
    <n v="735"/>
    <n v="200"/>
    <x v="409"/>
  </r>
  <r>
    <x v="426"/>
    <n v="5"/>
    <x v="2"/>
    <x v="0"/>
    <n v="48439"/>
    <n v="44434"/>
    <n v="1147"/>
    <n v="262"/>
    <x v="410"/>
  </r>
  <r>
    <x v="427"/>
    <n v="1"/>
    <x v="0"/>
    <x v="1"/>
    <n v="45038"/>
    <m/>
    <n v="984"/>
    <n v="201"/>
    <x v="246"/>
  </r>
  <r>
    <x v="428"/>
    <n v="1"/>
    <x v="1"/>
    <x v="1"/>
    <n v="33087"/>
    <m/>
    <n v="633"/>
    <n v="211"/>
    <x v="411"/>
  </r>
  <r>
    <x v="429"/>
    <n v="1"/>
    <x v="0"/>
    <x v="0"/>
    <n v="45993"/>
    <m/>
    <n v="1689"/>
    <n v="248"/>
    <x v="412"/>
  </r>
  <r>
    <x v="430"/>
    <n v="3"/>
    <x v="3"/>
    <x v="0"/>
    <n v="45220"/>
    <n v="25914"/>
    <n v="994"/>
    <n v="257"/>
    <x v="413"/>
  </r>
  <r>
    <x v="431"/>
    <n v="1"/>
    <x v="3"/>
    <x v="1"/>
    <n v="29407"/>
    <m/>
    <n v="857"/>
    <n v="203"/>
    <x v="414"/>
  </r>
  <r>
    <x v="432"/>
    <n v="3"/>
    <x v="3"/>
    <x v="0"/>
    <n v="34933"/>
    <n v="21844"/>
    <n v="1705"/>
    <n v="256"/>
    <x v="415"/>
  </r>
  <r>
    <x v="433"/>
    <n v="4"/>
    <x v="0"/>
    <x v="0"/>
    <n v="49206"/>
    <n v="37614"/>
    <n v="980"/>
    <n v="259"/>
    <x v="416"/>
  </r>
  <r>
    <x v="434"/>
    <n v="4"/>
    <x v="3"/>
    <x v="0"/>
    <n v="61764"/>
    <m/>
    <n v="1066"/>
    <n v="250"/>
    <x v="417"/>
  </r>
  <r>
    <x v="435"/>
    <n v="2"/>
    <x v="0"/>
    <x v="0"/>
    <n v="64982"/>
    <n v="34370"/>
    <n v="1700"/>
    <n v="261"/>
    <x v="418"/>
  </r>
  <r>
    <x v="436"/>
    <n v="3"/>
    <x v="3"/>
    <x v="1"/>
    <n v="20844"/>
    <n v="11948"/>
    <n v="861"/>
    <n v="216"/>
    <x v="419"/>
  </r>
  <r>
    <x v="437"/>
    <n v="2"/>
    <x v="2"/>
    <x v="1"/>
    <n v="53607"/>
    <n v="33620"/>
    <n v="831"/>
    <n v="194"/>
    <x v="420"/>
  </r>
  <r>
    <x v="438"/>
    <n v="4"/>
    <x v="3"/>
    <x v="1"/>
    <n v="38481"/>
    <n v="31892"/>
    <n v="475"/>
    <n v="210"/>
    <x v="421"/>
  </r>
  <r>
    <x v="439"/>
    <n v="1"/>
    <x v="0"/>
    <x v="0"/>
    <n v="56151"/>
    <m/>
    <n v="1128"/>
    <n v="252"/>
    <x v="422"/>
  </r>
  <r>
    <x v="440"/>
    <n v="2"/>
    <x v="1"/>
    <x v="1"/>
    <n v="31118"/>
    <n v="30705"/>
    <n v="595"/>
    <n v="204"/>
    <x v="16"/>
  </r>
  <r>
    <x v="441"/>
    <n v="5"/>
    <x v="0"/>
    <x v="0"/>
    <n v="53338"/>
    <m/>
    <n v="793"/>
    <n v="274"/>
    <x v="423"/>
  </r>
  <r>
    <x v="442"/>
    <n v="6"/>
    <x v="3"/>
    <x v="1"/>
    <n v="25246"/>
    <n v="15707"/>
    <n v="954"/>
    <n v="222"/>
    <x v="424"/>
  </r>
  <r>
    <x v="443"/>
    <n v="4"/>
    <x v="0"/>
    <x v="0"/>
    <n v="32705"/>
    <n v="25029"/>
    <n v="1142"/>
    <n v="252"/>
    <x v="425"/>
  </r>
  <r>
    <x v="444"/>
    <n v="5"/>
    <x v="0"/>
    <x v="0"/>
    <n v="79696"/>
    <n v="42497"/>
    <n v="814"/>
    <n v="273"/>
    <x v="426"/>
  </r>
  <r>
    <x v="445"/>
    <n v="2"/>
    <x v="1"/>
    <x v="1"/>
    <n v="24327"/>
    <n v="24250"/>
    <n v="628"/>
    <n v="194"/>
    <x v="427"/>
  </r>
  <r>
    <x v="446"/>
    <n v="5"/>
    <x v="2"/>
    <x v="0"/>
    <n v="84098"/>
    <n v="60049"/>
    <n v="1213"/>
    <n v="267"/>
    <x v="428"/>
  </r>
  <r>
    <x v="447"/>
    <n v="3"/>
    <x v="1"/>
    <x v="1"/>
    <n v="23653"/>
    <n v="15052"/>
    <n v="474"/>
    <n v="216"/>
    <x v="429"/>
  </r>
  <r>
    <x v="448"/>
    <n v="2"/>
    <x v="0"/>
    <x v="0"/>
    <n v="58305"/>
    <m/>
    <n v="1171"/>
    <n v="247"/>
    <x v="430"/>
  </r>
  <r>
    <x v="449"/>
    <n v="1"/>
    <x v="2"/>
    <x v="1"/>
    <n v="47570"/>
    <m/>
    <n v="918"/>
    <n v="200"/>
    <x v="431"/>
  </r>
  <r>
    <x v="450"/>
    <n v="3"/>
    <x v="1"/>
    <x v="1"/>
    <n v="20435"/>
    <n v="18013"/>
    <n v="547"/>
    <n v="215"/>
    <x v="432"/>
  </r>
  <r>
    <x v="451"/>
    <n v="2"/>
    <x v="0"/>
    <x v="0"/>
    <n v="84675"/>
    <m/>
    <n v="1068"/>
    <n v="249"/>
    <x v="433"/>
  </r>
  <r>
    <x v="452"/>
    <n v="5"/>
    <x v="2"/>
    <x v="1"/>
    <n v="42603"/>
    <n v="30072"/>
    <n v="931"/>
    <n v="220"/>
    <x v="434"/>
  </r>
  <r>
    <x v="453"/>
    <n v="3"/>
    <x v="2"/>
    <x v="1"/>
    <n v="35043"/>
    <n v="18189"/>
    <n v="930"/>
    <n v="207"/>
    <x v="435"/>
  </r>
  <r>
    <x v="454"/>
    <n v="4"/>
    <x v="3"/>
    <x v="1"/>
    <n v="18782"/>
    <n v="13096"/>
    <n v="719"/>
    <n v="206"/>
    <x v="436"/>
  </r>
  <r>
    <x v="455"/>
    <n v="1"/>
    <x v="2"/>
    <x v="1"/>
    <n v="32125"/>
    <m/>
    <n v="597"/>
    <n v="196"/>
    <x v="437"/>
  </r>
  <r>
    <x v="456"/>
    <n v="3"/>
    <x v="0"/>
    <x v="0"/>
    <n v="38157"/>
    <n v="27643"/>
    <n v="727"/>
    <n v="264"/>
    <x v="438"/>
  </r>
  <r>
    <x v="457"/>
    <n v="3"/>
    <x v="3"/>
    <x v="1"/>
    <n v="29101"/>
    <n v="15967"/>
    <n v="500"/>
    <n v="206"/>
    <x v="439"/>
  </r>
  <r>
    <x v="458"/>
    <n v="3"/>
    <x v="2"/>
    <x v="0"/>
    <n v="37869"/>
    <n v="30059"/>
    <n v="941"/>
    <n v="262"/>
    <x v="440"/>
  </r>
  <r>
    <x v="459"/>
    <n v="4"/>
    <x v="3"/>
    <x v="1"/>
    <n v="26103"/>
    <n v="17435"/>
    <n v="934"/>
    <n v="215"/>
    <x v="441"/>
  </r>
  <r>
    <x v="460"/>
    <n v="4"/>
    <x v="2"/>
    <x v="0"/>
    <n v="55264"/>
    <n v="46778"/>
    <n v="1420"/>
    <n v="265"/>
    <x v="442"/>
  </r>
  <r>
    <x v="461"/>
    <n v="2"/>
    <x v="3"/>
    <x v="1"/>
    <n v="29718"/>
    <n v="17955"/>
    <n v="1240"/>
    <n v="206"/>
    <x v="443"/>
  </r>
  <r>
    <x v="462"/>
    <n v="4"/>
    <x v="3"/>
    <x v="0"/>
    <n v="34884"/>
    <m/>
    <n v="783"/>
    <n v="251"/>
    <x v="444"/>
  </r>
  <r>
    <x v="463"/>
    <n v="3"/>
    <x v="3"/>
    <x v="1"/>
    <n v="33467"/>
    <n v="30032"/>
    <n v="1286"/>
    <n v="214"/>
    <x v="445"/>
  </r>
  <r>
    <x v="464"/>
    <n v="1"/>
    <x v="3"/>
    <x v="1"/>
    <n v="18119"/>
    <m/>
    <n v="1452"/>
    <n v="211"/>
    <x v="446"/>
  </r>
  <r>
    <x v="465"/>
    <n v="8"/>
    <x v="0"/>
    <x v="0"/>
    <n v="46100"/>
    <n v="44847"/>
    <n v="820"/>
    <n v="286"/>
    <x v="447"/>
  </r>
  <r>
    <x v="466"/>
    <n v="3"/>
    <x v="2"/>
    <x v="0"/>
    <n v="48369"/>
    <m/>
    <n v="1222"/>
    <n v="259"/>
    <x v="448"/>
  </r>
  <r>
    <x v="467"/>
    <n v="2"/>
    <x v="0"/>
    <x v="1"/>
    <n v="45275"/>
    <n v="29055"/>
    <n v="1076"/>
    <n v="197"/>
    <x v="449"/>
  </r>
  <r>
    <x v="468"/>
    <n v="1"/>
    <x v="3"/>
    <x v="0"/>
    <n v="35430"/>
    <m/>
    <n v="1029"/>
    <n v="259"/>
    <x v="450"/>
  </r>
  <r>
    <x v="469"/>
    <n v="3"/>
    <x v="1"/>
    <x v="1"/>
    <n v="42249"/>
    <n v="32387"/>
    <n v="615"/>
    <n v="208"/>
    <x v="451"/>
  </r>
  <r>
    <x v="470"/>
    <n v="3"/>
    <x v="2"/>
    <x v="0"/>
    <n v="84823"/>
    <n v="44388"/>
    <n v="1136"/>
    <n v="254"/>
    <x v="452"/>
  </r>
  <r>
    <x v="471"/>
    <n v="1"/>
    <x v="0"/>
    <x v="0"/>
    <n v="60069"/>
    <m/>
    <n v="1434"/>
    <n v="249"/>
    <x v="453"/>
  </r>
  <r>
    <x v="472"/>
    <n v="2"/>
    <x v="1"/>
    <x v="0"/>
    <n v="28534"/>
    <m/>
    <n v="760"/>
    <n v="255"/>
    <x v="454"/>
  </r>
  <r>
    <x v="473"/>
    <n v="4"/>
    <x v="1"/>
    <x v="0"/>
    <n v="30433"/>
    <n v="28204"/>
    <n v="584"/>
    <n v="260"/>
    <x v="455"/>
  </r>
  <r>
    <x v="474"/>
    <n v="3"/>
    <x v="2"/>
    <x v="0"/>
    <n v="53184"/>
    <n v="41624"/>
    <n v="1033"/>
    <n v="254"/>
    <x v="26"/>
  </r>
  <r>
    <x v="475"/>
    <n v="1"/>
    <x v="3"/>
    <x v="1"/>
    <n v="49358"/>
    <m/>
    <n v="562"/>
    <n v="205"/>
    <x v="305"/>
  </r>
  <r>
    <x v="476"/>
    <n v="1"/>
    <x v="3"/>
    <x v="0"/>
    <n v="41628"/>
    <m/>
    <n v="1732"/>
    <n v="253"/>
    <x v="456"/>
  </r>
  <r>
    <x v="477"/>
    <n v="3"/>
    <x v="3"/>
    <x v="0"/>
    <n v="46389"/>
    <m/>
    <n v="1780"/>
    <n v="258"/>
    <x v="457"/>
  </r>
  <r>
    <x v="478"/>
    <n v="2"/>
    <x v="2"/>
    <x v="0"/>
    <n v="85051"/>
    <m/>
    <n v="1307"/>
    <n v="246"/>
    <x v="458"/>
  </r>
  <r>
    <x v="479"/>
    <n v="3"/>
    <x v="3"/>
    <x v="1"/>
    <n v="46703"/>
    <n v="40502"/>
    <n v="1078"/>
    <n v="205"/>
    <x v="459"/>
  </r>
  <r>
    <x v="480"/>
    <n v="3"/>
    <x v="1"/>
    <x v="1"/>
    <n v="33268"/>
    <n v="17587"/>
    <n v="680"/>
    <n v="208"/>
    <x v="460"/>
  </r>
  <r>
    <x v="481"/>
    <n v="3"/>
    <x v="0"/>
    <x v="0"/>
    <n v="76435"/>
    <n v="40136"/>
    <n v="1009"/>
    <n v="259"/>
    <x v="461"/>
  </r>
  <r>
    <x v="482"/>
    <n v="2"/>
    <x v="1"/>
    <x v="0"/>
    <n v="37450"/>
    <n v="21464"/>
    <n v="618"/>
    <n v="248"/>
    <x v="462"/>
  </r>
  <r>
    <x v="483"/>
    <n v="1"/>
    <x v="3"/>
    <x v="1"/>
    <n v="47244"/>
    <m/>
    <n v="638"/>
    <n v="196"/>
    <x v="463"/>
  </r>
  <r>
    <x v="484"/>
    <n v="3"/>
    <x v="3"/>
    <x v="1"/>
    <n v="57525"/>
    <n v="29514"/>
    <n v="1001"/>
    <n v="213"/>
    <x v="464"/>
  </r>
  <r>
    <x v="485"/>
    <n v="3"/>
    <x v="1"/>
    <x v="0"/>
    <n v="33919"/>
    <n v="31371"/>
    <n v="713"/>
    <n v="259"/>
    <x v="465"/>
  </r>
  <r>
    <x v="486"/>
    <n v="3"/>
    <x v="2"/>
    <x v="0"/>
    <n v="50643"/>
    <n v="37465"/>
    <n v="1436"/>
    <n v="261"/>
    <x v="466"/>
  </r>
  <r>
    <x v="487"/>
    <n v="1"/>
    <x v="3"/>
    <x v="1"/>
    <n v="26610"/>
    <m/>
    <n v="999"/>
    <n v="197"/>
    <x v="467"/>
  </r>
  <r>
    <x v="488"/>
    <n v="5"/>
    <x v="0"/>
    <x v="0"/>
    <n v="52656"/>
    <n v="30422"/>
    <n v="747"/>
    <n v="266"/>
    <x v="468"/>
  </r>
  <r>
    <x v="489"/>
    <n v="2"/>
    <x v="3"/>
    <x v="0"/>
    <n v="49255"/>
    <n v="35491"/>
    <n v="1280"/>
    <n v="253"/>
    <x v="469"/>
  </r>
  <r>
    <x v="490"/>
    <n v="3"/>
    <x v="1"/>
    <x v="1"/>
    <n v="31142"/>
    <n v="18969"/>
    <n v="400"/>
    <n v="218"/>
    <x v="470"/>
  </r>
  <r>
    <x v="491"/>
    <n v="5"/>
    <x v="2"/>
    <x v="0"/>
    <n v="39189"/>
    <n v="24834"/>
    <n v="1067"/>
    <n v="275"/>
    <x v="471"/>
  </r>
  <r>
    <x v="492"/>
    <n v="3"/>
    <x v="1"/>
    <x v="1"/>
    <n v="46379"/>
    <n v="26253"/>
    <n v="484"/>
    <n v="215"/>
    <x v="472"/>
  </r>
  <r>
    <x v="493"/>
    <n v="1"/>
    <x v="3"/>
    <x v="0"/>
    <n v="42313"/>
    <m/>
    <n v="883"/>
    <n v="248"/>
    <x v="473"/>
  </r>
  <r>
    <x v="494"/>
    <n v="2"/>
    <x v="2"/>
    <x v="0"/>
    <n v="46828"/>
    <n v="39596"/>
    <n v="1032"/>
    <n v="246"/>
    <x v="474"/>
  </r>
  <r>
    <x v="495"/>
    <n v="3"/>
    <x v="2"/>
    <x v="1"/>
    <n v="42758"/>
    <n v="34067"/>
    <n v="1184"/>
    <n v="197"/>
    <x v="475"/>
  </r>
  <r>
    <x v="496"/>
    <n v="5"/>
    <x v="0"/>
    <x v="0"/>
    <n v="66397"/>
    <n v="54716"/>
    <n v="990"/>
    <n v="274"/>
    <x v="476"/>
  </r>
  <r>
    <x v="497"/>
    <n v="2"/>
    <x v="0"/>
    <x v="0"/>
    <n v="43599"/>
    <n v="33364"/>
    <n v="1603"/>
    <n v="253"/>
    <x v="477"/>
  </r>
  <r>
    <x v="498"/>
    <n v="4"/>
    <x v="1"/>
    <x v="0"/>
    <n v="25713"/>
    <m/>
    <n v="831"/>
    <n v="266"/>
    <x v="478"/>
  </r>
  <r>
    <x v="499"/>
    <n v="1"/>
    <x v="1"/>
    <x v="0"/>
    <n v="39187"/>
    <m/>
    <n v="948"/>
    <n v="251"/>
    <x v="4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30" applyNumberFormats="0" applyBorderFormats="0" applyFontFormats="0" applyPatternFormats="0" applyAlignmentFormats="0" applyWidthHeightFormats="1" dataCaption="Values" updatedVersion="3" minRefreshableVersion="3" showCalcMbrs="0" useAutoFormatting="1" colGrandTotals="0" itemPrintTitles="1" createdVersion="3" indent="0" outline="1" outlineData="1" multipleFieldFilters="0" rowHeaderCaption="Location">
  <location ref="K13:M19" firstHeaderRow="1" firstDataRow="2" firstDataCol="1"/>
  <pivotFields count="9">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axis="axisRow" showAll="0">
      <items count="5">
        <item x="2"/>
        <item x="0"/>
        <item x="3"/>
        <item x="1"/>
        <item t="default"/>
      </items>
    </pivotField>
    <pivotField axis="axisCol" showAll="0">
      <items count="3">
        <item x="1"/>
        <item n="Ownership" x="0"/>
        <item t="default"/>
      </items>
    </pivotField>
    <pivotField numFmtId="164" showAll="0"/>
    <pivotField showAll="0"/>
    <pivotField numFmtId="164" showAll="0"/>
    <pivotField numFmtId="164" showAll="0"/>
    <pivotField numFmtId="164" showAll="0"/>
  </pivotFields>
  <rowFields count="1">
    <field x="2"/>
  </rowFields>
  <rowItems count="5">
    <i>
      <x/>
    </i>
    <i>
      <x v="1"/>
    </i>
    <i>
      <x v="2"/>
    </i>
    <i>
      <x v="3"/>
    </i>
    <i t="grand">
      <x/>
    </i>
  </rowItems>
  <colFields count="1">
    <field x="3"/>
  </colFields>
  <colItems count="2">
    <i>
      <x/>
    </i>
    <i>
      <x v="1"/>
    </i>
  </colItems>
  <dataFields count="1">
    <dataField name="Count of Household" fld="0" subtotal="count" showDataAs="percentOfTotal" baseField="0" baseItem="0" numFmtId="10"/>
  </dataFields>
  <formats count="2">
    <format dxfId="0">
      <pivotArea collapsedLevelsAreSubtotals="1" fieldPosition="0">
        <references count="2">
          <reference field="2" count="1">
            <x v="0"/>
          </reference>
          <reference field="3" count="1" selected="0">
            <x v="1"/>
          </reference>
        </references>
      </pivotArea>
    </format>
    <format dxfId="1">
      <pivotArea type="all" dataOnly="0" outline="0" fieldPosition="0"/>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5" cacheId="3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Location">
  <location ref="O4:Q10" firstHeaderRow="1" firstDataRow="2" firstDataCol="1"/>
  <pivotFields count="9">
    <pivotField showAll="0"/>
    <pivotField showAll="0"/>
    <pivotField axis="axisRow" showAll="0" sortType="descending">
      <items count="5">
        <item x="2"/>
        <item x="0"/>
        <item x="3"/>
        <item x="1"/>
        <item t="default"/>
      </items>
      <autoSortScope>
        <pivotArea dataOnly="0" outline="0" fieldPosition="0">
          <references count="1">
            <reference field="4294967294" count="1" selected="0">
              <x v="1"/>
            </reference>
          </references>
        </pivotArea>
      </autoSortScope>
    </pivotField>
    <pivotField showAll="0"/>
    <pivotField dataField="1" numFmtId="164" showAll="0"/>
    <pivotField showAll="0"/>
    <pivotField numFmtId="164" showAll="0"/>
    <pivotField dataField="1" numFmtId="164" showAll="0"/>
    <pivotField numFmtId="164" showAll="0"/>
  </pivotFields>
  <rowFields count="1">
    <field x="2"/>
  </rowFields>
  <rowItems count="5">
    <i>
      <x v="1"/>
    </i>
    <i>
      <x/>
    </i>
    <i>
      <x v="2"/>
    </i>
    <i>
      <x v="3"/>
    </i>
    <i t="grand">
      <x/>
    </i>
  </rowItems>
  <colFields count="1">
    <field x="-2"/>
  </colFields>
  <colItems count="2">
    <i>
      <x/>
    </i>
    <i i="1">
      <x v="1"/>
    </i>
  </colItems>
  <dataFields count="2">
    <dataField name="Average of Utilities" fld="7" subtotal="average" baseField="0" baseItem="0"/>
    <dataField name="Average of First_Income" fld="4" subtotal="average" baseField="0" baseItem="0"/>
  </dataFields>
  <formats count="3">
    <format dxfId="2">
      <pivotArea collapsedLevelsAreSubtotals="1" fieldPosition="0">
        <references count="1">
          <reference field="2" count="0"/>
        </references>
      </pivotArea>
    </format>
    <format dxfId="3">
      <pivotArea collapsedLevelsAreSubtotals="1" fieldPosition="0">
        <references count="2">
          <reference field="4294967294" count="1" selected="0">
            <x v="1"/>
          </reference>
          <reference field="2" count="1">
            <x v="1"/>
          </reference>
        </references>
      </pivotArea>
    </format>
    <format dxfId="4">
      <pivotArea type="all" dataOnly="0" outline="0" fieldPosition="0"/>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rowHeaderCaption="Location">
  <location ref="K4:M9" firstHeaderRow="1" firstDataRow="2" firstDataCol="1"/>
  <pivotFields count="4">
    <pivotField dataField="1" showAll="0"/>
    <pivotField showAll="0"/>
    <pivotField axis="axisRow" showAll="0">
      <items count="5">
        <item x="2"/>
        <item x="0"/>
        <item x="3"/>
        <item x="1"/>
        <item t="default"/>
      </items>
    </pivotField>
    <pivotField axis="axisCol" showAll="0">
      <items count="3">
        <item n="rent home" x="1"/>
        <item n="Ownership" x="0"/>
        <item t="default"/>
      </items>
    </pivotField>
  </pivotFields>
  <rowFields count="1">
    <field x="2"/>
  </rowFields>
  <rowItems count="4">
    <i>
      <x/>
    </i>
    <i>
      <x v="1"/>
    </i>
    <i>
      <x v="2"/>
    </i>
    <i>
      <x v="3"/>
    </i>
  </rowItems>
  <colFields count="1">
    <field x="3"/>
  </colFields>
  <colItems count="2">
    <i>
      <x/>
    </i>
    <i>
      <x v="1"/>
    </i>
  </colItems>
  <dataFields count="1">
    <dataField name="Percentage owned" fld="0" subtotal="count" showDataAs="percentOfRow" baseField="0" baseItem="0" numFmtId="10"/>
  </dataFields>
  <formats count="6">
    <format dxfId="5">
      <pivotArea dataOnly="0" labelOnly="1" fieldPosition="0">
        <references count="1">
          <reference field="3" count="1">
            <x v="0"/>
          </reference>
        </references>
      </pivotArea>
    </format>
    <format dxfId="6">
      <pivotArea collapsedLevelsAreSubtotals="1" fieldPosition="0">
        <references count="2">
          <reference field="2" count="1">
            <x v="0"/>
          </reference>
          <reference field="3" count="1" selected="0">
            <x v="1"/>
          </reference>
        </references>
      </pivotArea>
    </format>
    <format dxfId="7">
      <pivotArea collapsedLevelsAreSubtotals="1" fieldPosition="0">
        <references count="2">
          <reference field="2" count="1">
            <x v="0"/>
          </reference>
          <reference field="3" count="1" selected="0">
            <x v="1"/>
          </reference>
        </references>
      </pivotArea>
    </format>
    <format dxfId="8">
      <pivotArea type="all" dataOnly="0" outline="0" fieldPosition="0"/>
    </format>
    <format dxfId="9">
      <pivotArea type="origin" dataOnly="0" labelOnly="1" outline="0" fieldPosition="0"/>
    </format>
    <format dxfId="10">
      <pivotArea dataOnly="0" labelOnly="1" fieldPosition="0">
        <references count="1">
          <reference field="2" count="0"/>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G80"/>
  <sheetViews>
    <sheetView zoomScaleNormal="100" workbookViewId="0">
      <selection activeCell="G3" sqref="G3"/>
    </sheetView>
  </sheetViews>
  <sheetFormatPr defaultColWidth="9.109375" defaultRowHeight="15.6"/>
  <cols>
    <col min="1" max="3" width="9.109375" style="1"/>
    <col min="4" max="4" width="10.6640625" style="1" bestFit="1" customWidth="1"/>
    <col min="5" max="5" width="10.109375" style="1" bestFit="1" customWidth="1"/>
    <col min="6" max="6" width="12.33203125" style="1" customWidth="1"/>
    <col min="7" max="7" width="11.88671875" style="1" customWidth="1"/>
    <col min="8" max="16384" width="9.109375" style="1"/>
  </cols>
  <sheetData>
    <row r="1" spans="1:7" ht="86.25" customHeight="1">
      <c r="A1" s="26" t="s">
        <v>0</v>
      </c>
      <c r="B1" s="26"/>
      <c r="C1" s="26"/>
      <c r="D1" s="26"/>
      <c r="E1" s="26"/>
      <c r="F1" s="26"/>
      <c r="G1" s="26"/>
    </row>
    <row r="3" spans="1:7" ht="46.8">
      <c r="A3" s="4" t="s">
        <v>1</v>
      </c>
      <c r="B3" s="24"/>
      <c r="C3" s="25" t="s">
        <v>1</v>
      </c>
      <c r="D3" s="2" t="s">
        <v>2</v>
      </c>
      <c r="E3" s="3" t="s">
        <v>3</v>
      </c>
      <c r="F3" s="3" t="s">
        <v>4</v>
      </c>
      <c r="G3" s="20"/>
    </row>
    <row r="4" spans="1:7">
      <c r="A4" s="21" t="s">
        <v>5</v>
      </c>
      <c r="B4" s="23"/>
      <c r="C4" s="21" t="s">
        <v>5</v>
      </c>
      <c r="D4" s="21">
        <f>COUNTIF(A:A,A4)</f>
        <v>8</v>
      </c>
      <c r="E4" s="21">
        <f>COUNTIF(A:A,C4)/COUNTA(A:A)</f>
        <v>0.10126582278481013</v>
      </c>
      <c r="F4" s="21">
        <f>COUNTIF(A:A,C4)/COUNTA(A:A)*100</f>
        <v>10.126582278481013</v>
      </c>
      <c r="G4" s="20"/>
    </row>
    <row r="5" spans="1:7">
      <c r="A5" s="21" t="s">
        <v>6</v>
      </c>
      <c r="B5" s="23"/>
      <c r="C5" s="21" t="s">
        <v>6</v>
      </c>
      <c r="D5" s="21">
        <f>COUNTIF(A:A,A5)</f>
        <v>5</v>
      </c>
      <c r="E5" s="21">
        <f t="shared" ref="E5:E13" si="0">COUNTIF(A:A,C5)/COUNTA(A:A)</f>
        <v>6.3291139240506333E-2</v>
      </c>
      <c r="F5" s="21">
        <f t="shared" ref="F5:F13" si="1">COUNTIF(A:A,C5)/COUNTA(A:A)*100</f>
        <v>6.3291139240506329</v>
      </c>
      <c r="G5" s="20"/>
    </row>
    <row r="6" spans="1:7">
      <c r="A6" s="21" t="s">
        <v>7</v>
      </c>
      <c r="B6" s="23"/>
      <c r="C6" s="21" t="s">
        <v>7</v>
      </c>
      <c r="D6" s="21">
        <f>COUNTIF(A:A,A6)</f>
        <v>13</v>
      </c>
      <c r="E6" s="21">
        <f t="shared" si="0"/>
        <v>0.16455696202531644</v>
      </c>
      <c r="F6" s="21">
        <f t="shared" si="1"/>
        <v>16.455696202531644</v>
      </c>
      <c r="G6" s="20"/>
    </row>
    <row r="7" spans="1:7">
      <c r="A7" s="21" t="s">
        <v>7</v>
      </c>
      <c r="B7" s="23"/>
      <c r="C7" s="21" t="s">
        <v>8</v>
      </c>
      <c r="D7" s="21">
        <f>COUNTIF(A:A,A8)</f>
        <v>6</v>
      </c>
      <c r="E7" s="21">
        <f t="shared" si="0"/>
        <v>7.5949367088607597E-2</v>
      </c>
      <c r="F7" s="21">
        <f t="shared" si="1"/>
        <v>7.59493670886076</v>
      </c>
      <c r="G7" s="20"/>
    </row>
    <row r="8" spans="1:7">
      <c r="A8" s="21" t="s">
        <v>8</v>
      </c>
      <c r="B8" s="23"/>
      <c r="C8" s="21" t="s">
        <v>9</v>
      </c>
      <c r="D8" s="21">
        <f>COUNTIF(A:A,A10)</f>
        <v>12</v>
      </c>
      <c r="E8" s="21">
        <f t="shared" si="0"/>
        <v>0.15189873417721519</v>
      </c>
      <c r="F8" s="21">
        <f t="shared" si="1"/>
        <v>15.18987341772152</v>
      </c>
      <c r="G8" s="20"/>
    </row>
    <row r="9" spans="1:7">
      <c r="A9" s="21" t="s">
        <v>7</v>
      </c>
      <c r="B9" s="23"/>
      <c r="C9" s="21" t="s">
        <v>10</v>
      </c>
      <c r="D9" s="21">
        <f>COUNTIF(A:A,A12)</f>
        <v>9</v>
      </c>
      <c r="E9" s="21">
        <f t="shared" si="0"/>
        <v>0.11392405063291139</v>
      </c>
      <c r="F9" s="21">
        <f t="shared" si="1"/>
        <v>11.39240506329114</v>
      </c>
      <c r="G9" s="20"/>
    </row>
    <row r="10" spans="1:7">
      <c r="A10" s="21" t="s">
        <v>9</v>
      </c>
      <c r="B10" s="23"/>
      <c r="C10" s="21" t="s">
        <v>11</v>
      </c>
      <c r="D10" s="21">
        <f>COUNTIF(A:A,A15)</f>
        <v>6</v>
      </c>
      <c r="E10" s="21">
        <f t="shared" si="0"/>
        <v>7.5949367088607597E-2</v>
      </c>
      <c r="F10" s="21">
        <f t="shared" si="1"/>
        <v>7.59493670886076</v>
      </c>
      <c r="G10" s="20"/>
    </row>
    <row r="11" spans="1:7">
      <c r="A11" s="21" t="s">
        <v>7</v>
      </c>
      <c r="B11" s="23"/>
      <c r="C11" s="21" t="s">
        <v>12</v>
      </c>
      <c r="D11" s="21">
        <f>COUNTIF(A:A,A18)</f>
        <v>6</v>
      </c>
      <c r="E11" s="21">
        <f t="shared" si="0"/>
        <v>7.5949367088607597E-2</v>
      </c>
      <c r="F11" s="21">
        <f t="shared" si="1"/>
        <v>7.59493670886076</v>
      </c>
      <c r="G11" s="20"/>
    </row>
    <row r="12" spans="1:7">
      <c r="A12" s="21" t="s">
        <v>10</v>
      </c>
      <c r="B12" s="23"/>
      <c r="C12" s="21" t="s">
        <v>13</v>
      </c>
      <c r="D12" s="21">
        <f>COUNTIF(A:A,A22)</f>
        <v>6</v>
      </c>
      <c r="E12" s="21">
        <f t="shared" si="0"/>
        <v>7.5949367088607597E-2</v>
      </c>
      <c r="F12" s="21">
        <f t="shared" si="1"/>
        <v>7.59493670886076</v>
      </c>
      <c r="G12" s="20"/>
    </row>
    <row r="13" spans="1:7">
      <c r="A13" s="21" t="s">
        <v>6</v>
      </c>
      <c r="B13" s="23"/>
      <c r="C13" s="21" t="s">
        <v>14</v>
      </c>
      <c r="D13" s="21">
        <f>COUNTIF(A:A,A28)</f>
        <v>6</v>
      </c>
      <c r="E13" s="21">
        <f t="shared" si="0"/>
        <v>7.5949367088607597E-2</v>
      </c>
      <c r="F13" s="21">
        <f t="shared" si="1"/>
        <v>7.59493670886076</v>
      </c>
      <c r="G13" s="20"/>
    </row>
    <row r="14" spans="1:7">
      <c r="A14" s="21" t="s">
        <v>6</v>
      </c>
      <c r="B14" s="23"/>
      <c r="C14"/>
      <c r="D14" s="20"/>
      <c r="E14" s="20"/>
      <c r="F14" s="20"/>
      <c r="G14" s="20"/>
    </row>
    <row r="15" spans="1:7">
      <c r="A15" s="21" t="s">
        <v>11</v>
      </c>
      <c r="B15" s="22"/>
      <c r="C15"/>
      <c r="D15" s="20"/>
      <c r="E15" s="20"/>
      <c r="F15" s="20"/>
      <c r="G15" s="20"/>
    </row>
    <row r="16" spans="1:7">
      <c r="A16" s="21" t="s">
        <v>7</v>
      </c>
      <c r="B16" s="22"/>
      <c r="C16"/>
      <c r="D16" s="20"/>
      <c r="E16" s="20"/>
      <c r="F16" s="20"/>
      <c r="G16" s="20"/>
    </row>
    <row r="17" spans="1:3">
      <c r="A17" s="21" t="s">
        <v>9</v>
      </c>
      <c r="B17" s="22"/>
      <c r="C17"/>
    </row>
    <row r="18" spans="1:3">
      <c r="A18" s="21" t="s">
        <v>12</v>
      </c>
      <c r="B18" s="22"/>
      <c r="C18"/>
    </row>
    <row r="19" spans="1:3">
      <c r="A19" s="21" t="s">
        <v>7</v>
      </c>
      <c r="B19" s="22"/>
      <c r="C19"/>
    </row>
    <row r="20" spans="1:3">
      <c r="A20" s="21" t="s">
        <v>8</v>
      </c>
      <c r="B20" s="22"/>
      <c r="C20"/>
    </row>
    <row r="21" spans="1:3">
      <c r="A21" s="21" t="s">
        <v>7</v>
      </c>
      <c r="B21" s="22"/>
      <c r="C21"/>
    </row>
    <row r="22" spans="1:3">
      <c r="A22" s="21" t="s">
        <v>13</v>
      </c>
      <c r="B22" s="22"/>
      <c r="C22"/>
    </row>
    <row r="23" spans="1:3">
      <c r="A23" s="21" t="s">
        <v>5</v>
      </c>
      <c r="B23" s="22"/>
      <c r="C23"/>
    </row>
    <row r="24" spans="1:3">
      <c r="A24" s="21" t="s">
        <v>13</v>
      </c>
      <c r="B24" s="22"/>
      <c r="C24"/>
    </row>
    <row r="25" spans="1:3">
      <c r="A25" s="21" t="s">
        <v>5</v>
      </c>
      <c r="B25" s="22"/>
      <c r="C25"/>
    </row>
    <row r="26" spans="1:3">
      <c r="A26" s="21" t="s">
        <v>8</v>
      </c>
      <c r="B26" s="22"/>
      <c r="C26"/>
    </row>
    <row r="27" spans="1:3">
      <c r="A27" s="21" t="s">
        <v>9</v>
      </c>
      <c r="B27" s="22"/>
      <c r="C27"/>
    </row>
    <row r="28" spans="1:3">
      <c r="A28" s="21" t="s">
        <v>14</v>
      </c>
      <c r="B28" s="22"/>
      <c r="C28"/>
    </row>
    <row r="29" spans="1:3">
      <c r="A29" s="21" t="s">
        <v>11</v>
      </c>
      <c r="B29" s="22"/>
      <c r="C29"/>
    </row>
    <row r="30" spans="1:3">
      <c r="A30" s="21" t="s">
        <v>14</v>
      </c>
      <c r="B30" s="22"/>
      <c r="C30"/>
    </row>
    <row r="31" spans="1:3">
      <c r="A31" s="21" t="s">
        <v>10</v>
      </c>
      <c r="B31" s="22"/>
      <c r="C31"/>
    </row>
    <row r="32" spans="1:3">
      <c r="A32" s="21" t="s">
        <v>9</v>
      </c>
      <c r="B32" s="22"/>
      <c r="C32"/>
    </row>
    <row r="33" spans="1:3">
      <c r="A33" s="21" t="s">
        <v>5</v>
      </c>
      <c r="B33" s="22"/>
      <c r="C33"/>
    </row>
    <row r="34" spans="1:3">
      <c r="A34" s="21" t="s">
        <v>6</v>
      </c>
      <c r="B34" s="22"/>
      <c r="C34"/>
    </row>
    <row r="35" spans="1:3">
      <c r="A35" s="21" t="s">
        <v>7</v>
      </c>
      <c r="B35" s="22"/>
      <c r="C35"/>
    </row>
    <row r="36" spans="1:3">
      <c r="A36" s="21" t="s">
        <v>13</v>
      </c>
      <c r="B36" s="22"/>
      <c r="C36"/>
    </row>
    <row r="37" spans="1:3">
      <c r="A37" s="21" t="s">
        <v>10</v>
      </c>
      <c r="B37" s="22"/>
      <c r="C37"/>
    </row>
    <row r="38" spans="1:3">
      <c r="A38" s="21" t="s">
        <v>9</v>
      </c>
      <c r="B38" s="22"/>
      <c r="C38"/>
    </row>
    <row r="39" spans="1:3">
      <c r="A39" s="21" t="s">
        <v>9</v>
      </c>
      <c r="B39" s="22"/>
      <c r="C39"/>
    </row>
    <row r="40" spans="1:3">
      <c r="A40" s="21" t="s">
        <v>7</v>
      </c>
      <c r="B40" s="22"/>
      <c r="C40"/>
    </row>
    <row r="41" spans="1:3">
      <c r="A41" s="21" t="s">
        <v>13</v>
      </c>
      <c r="B41" s="22"/>
      <c r="C41"/>
    </row>
    <row r="42" spans="1:3">
      <c r="A42" s="21" t="s">
        <v>5</v>
      </c>
      <c r="B42" s="22"/>
      <c r="C42"/>
    </row>
    <row r="43" spans="1:3">
      <c r="A43" s="21" t="s">
        <v>9</v>
      </c>
      <c r="B43" s="22"/>
      <c r="C43"/>
    </row>
    <row r="44" spans="1:3">
      <c r="A44" s="21" t="s">
        <v>10</v>
      </c>
      <c r="B44" s="22"/>
      <c r="C44"/>
    </row>
    <row r="45" spans="1:3">
      <c r="A45" s="21" t="s">
        <v>5</v>
      </c>
      <c r="B45" s="22"/>
      <c r="C45"/>
    </row>
    <row r="46" spans="1:3">
      <c r="A46" s="21" t="s">
        <v>10</v>
      </c>
      <c r="B46" s="22"/>
      <c r="C46"/>
    </row>
    <row r="47" spans="1:3">
      <c r="A47" s="21" t="s">
        <v>14</v>
      </c>
      <c r="B47" s="22"/>
      <c r="C47"/>
    </row>
    <row r="48" spans="1:3">
      <c r="A48" s="21" t="s">
        <v>9</v>
      </c>
      <c r="B48" s="22"/>
      <c r="C48"/>
    </row>
    <row r="49" spans="1:3">
      <c r="A49" s="21" t="s">
        <v>14</v>
      </c>
      <c r="B49" s="22"/>
      <c r="C49"/>
    </row>
    <row r="50" spans="1:3">
      <c r="A50" s="21" t="s">
        <v>10</v>
      </c>
      <c r="B50" s="22"/>
      <c r="C50"/>
    </row>
    <row r="51" spans="1:3">
      <c r="A51" s="21" t="s">
        <v>14</v>
      </c>
      <c r="B51" s="22"/>
      <c r="C51"/>
    </row>
    <row r="52" spans="1:3">
      <c r="A52" s="21" t="s">
        <v>12</v>
      </c>
      <c r="B52" s="22"/>
      <c r="C52"/>
    </row>
    <row r="53" spans="1:3">
      <c r="A53" s="21" t="s">
        <v>9</v>
      </c>
      <c r="B53" s="22"/>
      <c r="C53"/>
    </row>
    <row r="54" spans="1:3">
      <c r="A54" s="21" t="s">
        <v>7</v>
      </c>
      <c r="B54" s="22"/>
      <c r="C54"/>
    </row>
    <row r="55" spans="1:3">
      <c r="A55" s="21" t="s">
        <v>10</v>
      </c>
      <c r="B55" s="22"/>
      <c r="C55"/>
    </row>
    <row r="56" spans="1:3">
      <c r="A56" s="21" t="s">
        <v>5</v>
      </c>
      <c r="B56" s="22"/>
      <c r="C56"/>
    </row>
    <row r="57" spans="1:3">
      <c r="A57" s="21" t="s">
        <v>5</v>
      </c>
      <c r="B57" s="22"/>
      <c r="C57"/>
    </row>
    <row r="58" spans="1:3">
      <c r="A58" s="21" t="s">
        <v>12</v>
      </c>
      <c r="B58" s="22"/>
      <c r="C58"/>
    </row>
    <row r="59" spans="1:3">
      <c r="A59" s="21" t="s">
        <v>11</v>
      </c>
      <c r="B59" s="22"/>
      <c r="C59"/>
    </row>
    <row r="60" spans="1:3">
      <c r="A60" s="21" t="s">
        <v>10</v>
      </c>
      <c r="B60" s="22"/>
      <c r="C60"/>
    </row>
    <row r="61" spans="1:3">
      <c r="A61" s="21" t="s">
        <v>12</v>
      </c>
      <c r="B61" s="22"/>
      <c r="C61"/>
    </row>
    <row r="62" spans="1:3">
      <c r="A62" s="21" t="s">
        <v>10</v>
      </c>
      <c r="B62" s="22"/>
      <c r="C62"/>
    </row>
    <row r="63" spans="1:3">
      <c r="A63" s="21" t="s">
        <v>7</v>
      </c>
      <c r="B63" s="22"/>
      <c r="C63"/>
    </row>
    <row r="64" spans="1:3">
      <c r="A64" s="21" t="s">
        <v>9</v>
      </c>
      <c r="B64" s="22"/>
      <c r="C64"/>
    </row>
    <row r="65" spans="1:3">
      <c r="A65" s="21" t="s">
        <v>9</v>
      </c>
      <c r="B65" s="22"/>
      <c r="C65"/>
    </row>
    <row r="66" spans="1:3">
      <c r="A66" s="21" t="s">
        <v>11</v>
      </c>
      <c r="B66" s="22"/>
      <c r="C66"/>
    </row>
    <row r="67" spans="1:3">
      <c r="A67" s="21" t="s">
        <v>8</v>
      </c>
      <c r="B67" s="22"/>
      <c r="C67"/>
    </row>
    <row r="68" spans="1:3">
      <c r="A68" s="21" t="s">
        <v>12</v>
      </c>
      <c r="B68" s="22"/>
      <c r="C68"/>
    </row>
    <row r="69" spans="1:3">
      <c r="A69" s="21" t="s">
        <v>7</v>
      </c>
      <c r="B69" s="22"/>
      <c r="C69"/>
    </row>
    <row r="70" spans="1:3">
      <c r="A70" s="21" t="s">
        <v>13</v>
      </c>
      <c r="B70" s="22"/>
      <c r="C70"/>
    </row>
    <row r="71" spans="1:3">
      <c r="A71" s="21" t="s">
        <v>14</v>
      </c>
      <c r="B71" s="22"/>
      <c r="C71"/>
    </row>
    <row r="72" spans="1:3">
      <c r="A72" s="21" t="s">
        <v>12</v>
      </c>
      <c r="B72" s="22"/>
      <c r="C72"/>
    </row>
    <row r="73" spans="1:3">
      <c r="A73" s="21" t="s">
        <v>7</v>
      </c>
      <c r="B73" s="22"/>
      <c r="C73"/>
    </row>
    <row r="74" spans="1:3">
      <c r="A74" s="21" t="s">
        <v>13</v>
      </c>
      <c r="B74" s="22"/>
      <c r="C74"/>
    </row>
    <row r="75" spans="1:3">
      <c r="A75" s="21" t="s">
        <v>8</v>
      </c>
      <c r="B75" s="22"/>
      <c r="C75"/>
    </row>
    <row r="76" spans="1:3">
      <c r="A76" s="21" t="s">
        <v>9</v>
      </c>
      <c r="B76" s="22"/>
      <c r="C76"/>
    </row>
    <row r="77" spans="1:3">
      <c r="A77" s="21" t="s">
        <v>11</v>
      </c>
      <c r="B77" s="22"/>
      <c r="C77"/>
    </row>
    <row r="78" spans="1:3">
      <c r="A78" s="21" t="s">
        <v>6</v>
      </c>
      <c r="B78" s="22"/>
      <c r="C78"/>
    </row>
    <row r="79" spans="1:3">
      <c r="A79" s="21" t="s">
        <v>8</v>
      </c>
      <c r="B79" s="22"/>
      <c r="C79"/>
    </row>
    <row r="80" spans="1:3">
      <c r="A80" s="21" t="s">
        <v>11</v>
      </c>
      <c r="B80" s="22"/>
      <c r="C80"/>
    </row>
  </sheetData>
  <mergeCells count="1">
    <mergeCell ref="A1:G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Q503"/>
  <sheetViews>
    <sheetView zoomScale="85" zoomScaleNormal="85" workbookViewId="0">
      <selection activeCell="P15" sqref="P15"/>
    </sheetView>
  </sheetViews>
  <sheetFormatPr defaultColWidth="8.88671875" defaultRowHeight="15.6"/>
  <cols>
    <col min="1" max="1" width="11.33203125" style="5" customWidth="1"/>
    <col min="2" max="2" width="12.44140625" style="5" customWidth="1"/>
    <col min="3" max="3" width="10" style="5" customWidth="1"/>
    <col min="4" max="4" width="12.44140625" style="5" customWidth="1"/>
    <col min="5" max="5" width="14.33203125" style="5" customWidth="1"/>
    <col min="6" max="6" width="15.6640625" style="5" customWidth="1"/>
    <col min="7" max="7" width="17.44140625" style="5" bestFit="1" customWidth="1"/>
    <col min="8" max="8" width="13.44140625" style="5" customWidth="1"/>
    <col min="9" max="9" width="10.33203125" style="5" customWidth="1"/>
    <col min="10" max="10" width="9.109375" style="5"/>
    <col min="11" max="11" width="19.44140625" style="5" customWidth="1"/>
    <col min="12" max="12" width="22.33203125" style="5" hidden="1" customWidth="1"/>
    <col min="13" max="13" width="10.77734375" style="5" customWidth="1"/>
    <col min="14" max="15" width="11.44140625" style="5" customWidth="1"/>
    <col min="16" max="16" width="18.5546875" style="5" customWidth="1"/>
    <col min="17" max="17" width="23.6640625" style="5" customWidth="1"/>
    <col min="18" max="246" width="9.109375" style="5"/>
    <col min="247" max="247" width="11.33203125" style="5" customWidth="1"/>
    <col min="248" max="248" width="12.44140625" style="5" customWidth="1"/>
    <col min="249" max="249" width="10" style="5" customWidth="1"/>
    <col min="250" max="250" width="12.44140625" style="5" customWidth="1"/>
    <col min="251" max="251" width="14.33203125" style="5" customWidth="1"/>
    <col min="252" max="252" width="15.6640625" style="5" customWidth="1"/>
    <col min="253" max="253" width="16.109375" style="5" customWidth="1"/>
    <col min="254" max="254" width="13.44140625" style="5" customWidth="1"/>
    <col min="255" max="255" width="10.33203125" style="5" customWidth="1"/>
    <col min="256" max="502" width="9.109375" style="5"/>
    <col min="503" max="503" width="11.33203125" style="5" customWidth="1"/>
    <col min="504" max="504" width="12.44140625" style="5" customWidth="1"/>
    <col min="505" max="505" width="10" style="5" customWidth="1"/>
    <col min="506" max="506" width="12.44140625" style="5" customWidth="1"/>
    <col min="507" max="507" width="14.33203125" style="5" customWidth="1"/>
    <col min="508" max="508" width="15.6640625" style="5" customWidth="1"/>
    <col min="509" max="509" width="16.109375" style="5" customWidth="1"/>
    <col min="510" max="510" width="13.44140625" style="5" customWidth="1"/>
    <col min="511" max="511" width="10.33203125" style="5" customWidth="1"/>
    <col min="512" max="758" width="9.109375" style="5"/>
    <col min="759" max="759" width="11.33203125" style="5" customWidth="1"/>
    <col min="760" max="760" width="12.44140625" style="5" customWidth="1"/>
    <col min="761" max="761" width="10" style="5" customWidth="1"/>
    <col min="762" max="762" width="12.44140625" style="5" customWidth="1"/>
    <col min="763" max="763" width="14.33203125" style="5" customWidth="1"/>
    <col min="764" max="764" width="15.6640625" style="5" customWidth="1"/>
    <col min="765" max="765" width="16.109375" style="5" customWidth="1"/>
    <col min="766" max="766" width="13.44140625" style="5" customWidth="1"/>
    <col min="767" max="767" width="10.33203125" style="5" customWidth="1"/>
    <col min="768" max="1014" width="9.109375" style="5"/>
    <col min="1015" max="1015" width="11.33203125" style="5" customWidth="1"/>
    <col min="1016" max="1016" width="12.44140625" style="5" customWidth="1"/>
    <col min="1017" max="1017" width="10" style="5" customWidth="1"/>
    <col min="1018" max="1018" width="12.44140625" style="5" customWidth="1"/>
    <col min="1019" max="1019" width="14.33203125" style="5" customWidth="1"/>
    <col min="1020" max="1020" width="15.6640625" style="5" customWidth="1"/>
    <col min="1021" max="1021" width="16.109375" style="5" customWidth="1"/>
    <col min="1022" max="1022" width="13.44140625" style="5" customWidth="1"/>
    <col min="1023" max="1023" width="10.33203125" style="5" customWidth="1"/>
    <col min="1024" max="1270" width="9.109375" style="5"/>
    <col min="1271" max="1271" width="11.33203125" style="5" customWidth="1"/>
    <col min="1272" max="1272" width="12.44140625" style="5" customWidth="1"/>
    <col min="1273" max="1273" width="10" style="5" customWidth="1"/>
    <col min="1274" max="1274" width="12.44140625" style="5" customWidth="1"/>
    <col min="1275" max="1275" width="14.33203125" style="5" customWidth="1"/>
    <col min="1276" max="1276" width="15.6640625" style="5" customWidth="1"/>
    <col min="1277" max="1277" width="16.109375" style="5" customWidth="1"/>
    <col min="1278" max="1278" width="13.44140625" style="5" customWidth="1"/>
    <col min="1279" max="1279" width="10.33203125" style="5" customWidth="1"/>
    <col min="1280" max="1526" width="9.109375" style="5"/>
    <col min="1527" max="1527" width="11.33203125" style="5" customWidth="1"/>
    <col min="1528" max="1528" width="12.44140625" style="5" customWidth="1"/>
    <col min="1529" max="1529" width="10" style="5" customWidth="1"/>
    <col min="1530" max="1530" width="12.44140625" style="5" customWidth="1"/>
    <col min="1531" max="1531" width="14.33203125" style="5" customWidth="1"/>
    <col min="1532" max="1532" width="15.6640625" style="5" customWidth="1"/>
    <col min="1533" max="1533" width="16.109375" style="5" customWidth="1"/>
    <col min="1534" max="1534" width="13.44140625" style="5" customWidth="1"/>
    <col min="1535" max="1535" width="10.33203125" style="5" customWidth="1"/>
    <col min="1536" max="1782" width="9.109375" style="5"/>
    <col min="1783" max="1783" width="11.33203125" style="5" customWidth="1"/>
    <col min="1784" max="1784" width="12.44140625" style="5" customWidth="1"/>
    <col min="1785" max="1785" width="10" style="5" customWidth="1"/>
    <col min="1786" max="1786" width="12.44140625" style="5" customWidth="1"/>
    <col min="1787" max="1787" width="14.33203125" style="5" customWidth="1"/>
    <col min="1788" max="1788" width="15.6640625" style="5" customWidth="1"/>
    <col min="1789" max="1789" width="16.109375" style="5" customWidth="1"/>
    <col min="1790" max="1790" width="13.44140625" style="5" customWidth="1"/>
    <col min="1791" max="1791" width="10.33203125" style="5" customWidth="1"/>
    <col min="1792" max="2038" width="9.109375" style="5"/>
    <col min="2039" max="2039" width="11.33203125" style="5" customWidth="1"/>
    <col min="2040" max="2040" width="12.44140625" style="5" customWidth="1"/>
    <col min="2041" max="2041" width="10" style="5" customWidth="1"/>
    <col min="2042" max="2042" width="12.44140625" style="5" customWidth="1"/>
    <col min="2043" max="2043" width="14.33203125" style="5" customWidth="1"/>
    <col min="2044" max="2044" width="15.6640625" style="5" customWidth="1"/>
    <col min="2045" max="2045" width="16.109375" style="5" customWidth="1"/>
    <col min="2046" max="2046" width="13.44140625" style="5" customWidth="1"/>
    <col min="2047" max="2047" width="10.33203125" style="5" customWidth="1"/>
    <col min="2048" max="2294" width="9.109375" style="5"/>
    <col min="2295" max="2295" width="11.33203125" style="5" customWidth="1"/>
    <col min="2296" max="2296" width="12.44140625" style="5" customWidth="1"/>
    <col min="2297" max="2297" width="10" style="5" customWidth="1"/>
    <col min="2298" max="2298" width="12.44140625" style="5" customWidth="1"/>
    <col min="2299" max="2299" width="14.33203125" style="5" customWidth="1"/>
    <col min="2300" max="2300" width="15.6640625" style="5" customWidth="1"/>
    <col min="2301" max="2301" width="16.109375" style="5" customWidth="1"/>
    <col min="2302" max="2302" width="13.44140625" style="5" customWidth="1"/>
    <col min="2303" max="2303" width="10.33203125" style="5" customWidth="1"/>
    <col min="2304" max="2550" width="9.109375" style="5"/>
    <col min="2551" max="2551" width="11.33203125" style="5" customWidth="1"/>
    <col min="2552" max="2552" width="12.44140625" style="5" customWidth="1"/>
    <col min="2553" max="2553" width="10" style="5" customWidth="1"/>
    <col min="2554" max="2554" width="12.44140625" style="5" customWidth="1"/>
    <col min="2555" max="2555" width="14.33203125" style="5" customWidth="1"/>
    <col min="2556" max="2556" width="15.6640625" style="5" customWidth="1"/>
    <col min="2557" max="2557" width="16.109375" style="5" customWidth="1"/>
    <col min="2558" max="2558" width="13.44140625" style="5" customWidth="1"/>
    <col min="2559" max="2559" width="10.33203125" style="5" customWidth="1"/>
    <col min="2560" max="2806" width="9.109375" style="5"/>
    <col min="2807" max="2807" width="11.33203125" style="5" customWidth="1"/>
    <col min="2808" max="2808" width="12.44140625" style="5" customWidth="1"/>
    <col min="2809" max="2809" width="10" style="5" customWidth="1"/>
    <col min="2810" max="2810" width="12.44140625" style="5" customWidth="1"/>
    <col min="2811" max="2811" width="14.33203125" style="5" customWidth="1"/>
    <col min="2812" max="2812" width="15.6640625" style="5" customWidth="1"/>
    <col min="2813" max="2813" width="16.109375" style="5" customWidth="1"/>
    <col min="2814" max="2814" width="13.44140625" style="5" customWidth="1"/>
    <col min="2815" max="2815" width="10.33203125" style="5" customWidth="1"/>
    <col min="2816" max="3062" width="9.109375" style="5"/>
    <col min="3063" max="3063" width="11.33203125" style="5" customWidth="1"/>
    <col min="3064" max="3064" width="12.44140625" style="5" customWidth="1"/>
    <col min="3065" max="3065" width="10" style="5" customWidth="1"/>
    <col min="3066" max="3066" width="12.44140625" style="5" customWidth="1"/>
    <col min="3067" max="3067" width="14.33203125" style="5" customWidth="1"/>
    <col min="3068" max="3068" width="15.6640625" style="5" customWidth="1"/>
    <col min="3069" max="3069" width="16.109375" style="5" customWidth="1"/>
    <col min="3070" max="3070" width="13.44140625" style="5" customWidth="1"/>
    <col min="3071" max="3071" width="10.33203125" style="5" customWidth="1"/>
    <col min="3072" max="3318" width="9.109375" style="5"/>
    <col min="3319" max="3319" width="11.33203125" style="5" customWidth="1"/>
    <col min="3320" max="3320" width="12.44140625" style="5" customWidth="1"/>
    <col min="3321" max="3321" width="10" style="5" customWidth="1"/>
    <col min="3322" max="3322" width="12.44140625" style="5" customWidth="1"/>
    <col min="3323" max="3323" width="14.33203125" style="5" customWidth="1"/>
    <col min="3324" max="3324" width="15.6640625" style="5" customWidth="1"/>
    <col min="3325" max="3325" width="16.109375" style="5" customWidth="1"/>
    <col min="3326" max="3326" width="13.44140625" style="5" customWidth="1"/>
    <col min="3327" max="3327" width="10.33203125" style="5" customWidth="1"/>
    <col min="3328" max="3574" width="9.109375" style="5"/>
    <col min="3575" max="3575" width="11.33203125" style="5" customWidth="1"/>
    <col min="3576" max="3576" width="12.44140625" style="5" customWidth="1"/>
    <col min="3577" max="3577" width="10" style="5" customWidth="1"/>
    <col min="3578" max="3578" width="12.44140625" style="5" customWidth="1"/>
    <col min="3579" max="3579" width="14.33203125" style="5" customWidth="1"/>
    <col min="3580" max="3580" width="15.6640625" style="5" customWidth="1"/>
    <col min="3581" max="3581" width="16.109375" style="5" customWidth="1"/>
    <col min="3582" max="3582" width="13.44140625" style="5" customWidth="1"/>
    <col min="3583" max="3583" width="10.33203125" style="5" customWidth="1"/>
    <col min="3584" max="3830" width="9.109375" style="5"/>
    <col min="3831" max="3831" width="11.33203125" style="5" customWidth="1"/>
    <col min="3832" max="3832" width="12.44140625" style="5" customWidth="1"/>
    <col min="3833" max="3833" width="10" style="5" customWidth="1"/>
    <col min="3834" max="3834" width="12.44140625" style="5" customWidth="1"/>
    <col min="3835" max="3835" width="14.33203125" style="5" customWidth="1"/>
    <col min="3836" max="3836" width="15.6640625" style="5" customWidth="1"/>
    <col min="3837" max="3837" width="16.109375" style="5" customWidth="1"/>
    <col min="3838" max="3838" width="13.44140625" style="5" customWidth="1"/>
    <col min="3839" max="3839" width="10.33203125" style="5" customWidth="1"/>
    <col min="3840" max="4086" width="9.109375" style="5"/>
    <col min="4087" max="4087" width="11.33203125" style="5" customWidth="1"/>
    <col min="4088" max="4088" width="12.44140625" style="5" customWidth="1"/>
    <col min="4089" max="4089" width="10" style="5" customWidth="1"/>
    <col min="4090" max="4090" width="12.44140625" style="5" customWidth="1"/>
    <col min="4091" max="4091" width="14.33203125" style="5" customWidth="1"/>
    <col min="4092" max="4092" width="15.6640625" style="5" customWidth="1"/>
    <col min="4093" max="4093" width="16.109375" style="5" customWidth="1"/>
    <col min="4094" max="4094" width="13.44140625" style="5" customWidth="1"/>
    <col min="4095" max="4095" width="10.33203125" style="5" customWidth="1"/>
    <col min="4096" max="4342" width="9.109375" style="5"/>
    <col min="4343" max="4343" width="11.33203125" style="5" customWidth="1"/>
    <col min="4344" max="4344" width="12.44140625" style="5" customWidth="1"/>
    <col min="4345" max="4345" width="10" style="5" customWidth="1"/>
    <col min="4346" max="4346" width="12.44140625" style="5" customWidth="1"/>
    <col min="4347" max="4347" width="14.33203125" style="5" customWidth="1"/>
    <col min="4348" max="4348" width="15.6640625" style="5" customWidth="1"/>
    <col min="4349" max="4349" width="16.109375" style="5" customWidth="1"/>
    <col min="4350" max="4350" width="13.44140625" style="5" customWidth="1"/>
    <col min="4351" max="4351" width="10.33203125" style="5" customWidth="1"/>
    <col min="4352" max="4598" width="9.109375" style="5"/>
    <col min="4599" max="4599" width="11.33203125" style="5" customWidth="1"/>
    <col min="4600" max="4600" width="12.44140625" style="5" customWidth="1"/>
    <col min="4601" max="4601" width="10" style="5" customWidth="1"/>
    <col min="4602" max="4602" width="12.44140625" style="5" customWidth="1"/>
    <col min="4603" max="4603" width="14.33203125" style="5" customWidth="1"/>
    <col min="4604" max="4604" width="15.6640625" style="5" customWidth="1"/>
    <col min="4605" max="4605" width="16.109375" style="5" customWidth="1"/>
    <col min="4606" max="4606" width="13.44140625" style="5" customWidth="1"/>
    <col min="4607" max="4607" width="10.33203125" style="5" customWidth="1"/>
    <col min="4608" max="4854" width="9.109375" style="5"/>
    <col min="4855" max="4855" width="11.33203125" style="5" customWidth="1"/>
    <col min="4856" max="4856" width="12.44140625" style="5" customWidth="1"/>
    <col min="4857" max="4857" width="10" style="5" customWidth="1"/>
    <col min="4858" max="4858" width="12.44140625" style="5" customWidth="1"/>
    <col min="4859" max="4859" width="14.33203125" style="5" customWidth="1"/>
    <col min="4860" max="4860" width="15.6640625" style="5" customWidth="1"/>
    <col min="4861" max="4861" width="16.109375" style="5" customWidth="1"/>
    <col min="4862" max="4862" width="13.44140625" style="5" customWidth="1"/>
    <col min="4863" max="4863" width="10.33203125" style="5" customWidth="1"/>
    <col min="4864" max="5110" width="9.109375" style="5"/>
    <col min="5111" max="5111" width="11.33203125" style="5" customWidth="1"/>
    <col min="5112" max="5112" width="12.44140625" style="5" customWidth="1"/>
    <col min="5113" max="5113" width="10" style="5" customWidth="1"/>
    <col min="5114" max="5114" width="12.44140625" style="5" customWidth="1"/>
    <col min="5115" max="5115" width="14.33203125" style="5" customWidth="1"/>
    <col min="5116" max="5116" width="15.6640625" style="5" customWidth="1"/>
    <col min="5117" max="5117" width="16.109375" style="5" customWidth="1"/>
    <col min="5118" max="5118" width="13.44140625" style="5" customWidth="1"/>
    <col min="5119" max="5119" width="10.33203125" style="5" customWidth="1"/>
    <col min="5120" max="5366" width="9.109375" style="5"/>
    <col min="5367" max="5367" width="11.33203125" style="5" customWidth="1"/>
    <col min="5368" max="5368" width="12.44140625" style="5" customWidth="1"/>
    <col min="5369" max="5369" width="10" style="5" customWidth="1"/>
    <col min="5370" max="5370" width="12.44140625" style="5" customWidth="1"/>
    <col min="5371" max="5371" width="14.33203125" style="5" customWidth="1"/>
    <col min="5372" max="5372" width="15.6640625" style="5" customWidth="1"/>
    <col min="5373" max="5373" width="16.109375" style="5" customWidth="1"/>
    <col min="5374" max="5374" width="13.44140625" style="5" customWidth="1"/>
    <col min="5375" max="5375" width="10.33203125" style="5" customWidth="1"/>
    <col min="5376" max="5622" width="9.109375" style="5"/>
    <col min="5623" max="5623" width="11.33203125" style="5" customWidth="1"/>
    <col min="5624" max="5624" width="12.44140625" style="5" customWidth="1"/>
    <col min="5625" max="5625" width="10" style="5" customWidth="1"/>
    <col min="5626" max="5626" width="12.44140625" style="5" customWidth="1"/>
    <col min="5627" max="5627" width="14.33203125" style="5" customWidth="1"/>
    <col min="5628" max="5628" width="15.6640625" style="5" customWidth="1"/>
    <col min="5629" max="5629" width="16.109375" style="5" customWidth="1"/>
    <col min="5630" max="5630" width="13.44140625" style="5" customWidth="1"/>
    <col min="5631" max="5631" width="10.33203125" style="5" customWidth="1"/>
    <col min="5632" max="5878" width="9.109375" style="5"/>
    <col min="5879" max="5879" width="11.33203125" style="5" customWidth="1"/>
    <col min="5880" max="5880" width="12.44140625" style="5" customWidth="1"/>
    <col min="5881" max="5881" width="10" style="5" customWidth="1"/>
    <col min="5882" max="5882" width="12.44140625" style="5" customWidth="1"/>
    <col min="5883" max="5883" width="14.33203125" style="5" customWidth="1"/>
    <col min="5884" max="5884" width="15.6640625" style="5" customWidth="1"/>
    <col min="5885" max="5885" width="16.109375" style="5" customWidth="1"/>
    <col min="5886" max="5886" width="13.44140625" style="5" customWidth="1"/>
    <col min="5887" max="5887" width="10.33203125" style="5" customWidth="1"/>
    <col min="5888" max="6134" width="9.109375" style="5"/>
    <col min="6135" max="6135" width="11.33203125" style="5" customWidth="1"/>
    <col min="6136" max="6136" width="12.44140625" style="5" customWidth="1"/>
    <col min="6137" max="6137" width="10" style="5" customWidth="1"/>
    <col min="6138" max="6138" width="12.44140625" style="5" customWidth="1"/>
    <col min="6139" max="6139" width="14.33203125" style="5" customWidth="1"/>
    <col min="6140" max="6140" width="15.6640625" style="5" customWidth="1"/>
    <col min="6141" max="6141" width="16.109375" style="5" customWidth="1"/>
    <col min="6142" max="6142" width="13.44140625" style="5" customWidth="1"/>
    <col min="6143" max="6143" width="10.33203125" style="5" customWidth="1"/>
    <col min="6144" max="6390" width="9.109375" style="5"/>
    <col min="6391" max="6391" width="11.33203125" style="5" customWidth="1"/>
    <col min="6392" max="6392" width="12.44140625" style="5" customWidth="1"/>
    <col min="6393" max="6393" width="10" style="5" customWidth="1"/>
    <col min="6394" max="6394" width="12.44140625" style="5" customWidth="1"/>
    <col min="6395" max="6395" width="14.33203125" style="5" customWidth="1"/>
    <col min="6396" max="6396" width="15.6640625" style="5" customWidth="1"/>
    <col min="6397" max="6397" width="16.109375" style="5" customWidth="1"/>
    <col min="6398" max="6398" width="13.44140625" style="5" customWidth="1"/>
    <col min="6399" max="6399" width="10.33203125" style="5" customWidth="1"/>
    <col min="6400" max="6646" width="9.109375" style="5"/>
    <col min="6647" max="6647" width="11.33203125" style="5" customWidth="1"/>
    <col min="6648" max="6648" width="12.44140625" style="5" customWidth="1"/>
    <col min="6649" max="6649" width="10" style="5" customWidth="1"/>
    <col min="6650" max="6650" width="12.44140625" style="5" customWidth="1"/>
    <col min="6651" max="6651" width="14.33203125" style="5" customWidth="1"/>
    <col min="6652" max="6652" width="15.6640625" style="5" customWidth="1"/>
    <col min="6653" max="6653" width="16.109375" style="5" customWidth="1"/>
    <col min="6654" max="6654" width="13.44140625" style="5" customWidth="1"/>
    <col min="6655" max="6655" width="10.33203125" style="5" customWidth="1"/>
    <col min="6656" max="6902" width="9.109375" style="5"/>
    <col min="6903" max="6903" width="11.33203125" style="5" customWidth="1"/>
    <col min="6904" max="6904" width="12.44140625" style="5" customWidth="1"/>
    <col min="6905" max="6905" width="10" style="5" customWidth="1"/>
    <col min="6906" max="6906" width="12.44140625" style="5" customWidth="1"/>
    <col min="6907" max="6907" width="14.33203125" style="5" customWidth="1"/>
    <col min="6908" max="6908" width="15.6640625" style="5" customWidth="1"/>
    <col min="6909" max="6909" width="16.109375" style="5" customWidth="1"/>
    <col min="6910" max="6910" width="13.44140625" style="5" customWidth="1"/>
    <col min="6911" max="6911" width="10.33203125" style="5" customWidth="1"/>
    <col min="6912" max="7158" width="9.109375" style="5"/>
    <col min="7159" max="7159" width="11.33203125" style="5" customWidth="1"/>
    <col min="7160" max="7160" width="12.44140625" style="5" customWidth="1"/>
    <col min="7161" max="7161" width="10" style="5" customWidth="1"/>
    <col min="7162" max="7162" width="12.44140625" style="5" customWidth="1"/>
    <col min="7163" max="7163" width="14.33203125" style="5" customWidth="1"/>
    <col min="7164" max="7164" width="15.6640625" style="5" customWidth="1"/>
    <col min="7165" max="7165" width="16.109375" style="5" customWidth="1"/>
    <col min="7166" max="7166" width="13.44140625" style="5" customWidth="1"/>
    <col min="7167" max="7167" width="10.33203125" style="5" customWidth="1"/>
    <col min="7168" max="7414" width="9.109375" style="5"/>
    <col min="7415" max="7415" width="11.33203125" style="5" customWidth="1"/>
    <col min="7416" max="7416" width="12.44140625" style="5" customWidth="1"/>
    <col min="7417" max="7417" width="10" style="5" customWidth="1"/>
    <col min="7418" max="7418" width="12.44140625" style="5" customWidth="1"/>
    <col min="7419" max="7419" width="14.33203125" style="5" customWidth="1"/>
    <col min="7420" max="7420" width="15.6640625" style="5" customWidth="1"/>
    <col min="7421" max="7421" width="16.109375" style="5" customWidth="1"/>
    <col min="7422" max="7422" width="13.44140625" style="5" customWidth="1"/>
    <col min="7423" max="7423" width="10.33203125" style="5" customWidth="1"/>
    <col min="7424" max="7670" width="9.109375" style="5"/>
    <col min="7671" max="7671" width="11.33203125" style="5" customWidth="1"/>
    <col min="7672" max="7672" width="12.44140625" style="5" customWidth="1"/>
    <col min="7673" max="7673" width="10" style="5" customWidth="1"/>
    <col min="7674" max="7674" width="12.44140625" style="5" customWidth="1"/>
    <col min="7675" max="7675" width="14.33203125" style="5" customWidth="1"/>
    <col min="7676" max="7676" width="15.6640625" style="5" customWidth="1"/>
    <col min="7677" max="7677" width="16.109375" style="5" customWidth="1"/>
    <col min="7678" max="7678" width="13.44140625" style="5" customWidth="1"/>
    <col min="7679" max="7679" width="10.33203125" style="5" customWidth="1"/>
    <col min="7680" max="7926" width="9.109375" style="5"/>
    <col min="7927" max="7927" width="11.33203125" style="5" customWidth="1"/>
    <col min="7928" max="7928" width="12.44140625" style="5" customWidth="1"/>
    <col min="7929" max="7929" width="10" style="5" customWidth="1"/>
    <col min="7930" max="7930" width="12.44140625" style="5" customWidth="1"/>
    <col min="7931" max="7931" width="14.33203125" style="5" customWidth="1"/>
    <col min="7932" max="7932" width="15.6640625" style="5" customWidth="1"/>
    <col min="7933" max="7933" width="16.109375" style="5" customWidth="1"/>
    <col min="7934" max="7934" width="13.44140625" style="5" customWidth="1"/>
    <col min="7935" max="7935" width="10.33203125" style="5" customWidth="1"/>
    <col min="7936" max="8182" width="9.109375" style="5"/>
    <col min="8183" max="8183" width="11.33203125" style="5" customWidth="1"/>
    <col min="8184" max="8184" width="12.44140625" style="5" customWidth="1"/>
    <col min="8185" max="8185" width="10" style="5" customWidth="1"/>
    <col min="8186" max="8186" width="12.44140625" style="5" customWidth="1"/>
    <col min="8187" max="8187" width="14.33203125" style="5" customWidth="1"/>
    <col min="8188" max="8188" width="15.6640625" style="5" customWidth="1"/>
    <col min="8189" max="8189" width="16.109375" style="5" customWidth="1"/>
    <col min="8190" max="8190" width="13.44140625" style="5" customWidth="1"/>
    <col min="8191" max="8191" width="10.33203125" style="5" customWidth="1"/>
    <col min="8192" max="8438" width="9.109375" style="5"/>
    <col min="8439" max="8439" width="11.33203125" style="5" customWidth="1"/>
    <col min="8440" max="8440" width="12.44140625" style="5" customWidth="1"/>
    <col min="8441" max="8441" width="10" style="5" customWidth="1"/>
    <col min="8442" max="8442" width="12.44140625" style="5" customWidth="1"/>
    <col min="8443" max="8443" width="14.33203125" style="5" customWidth="1"/>
    <col min="8444" max="8444" width="15.6640625" style="5" customWidth="1"/>
    <col min="8445" max="8445" width="16.109375" style="5" customWidth="1"/>
    <col min="8446" max="8446" width="13.44140625" style="5" customWidth="1"/>
    <col min="8447" max="8447" width="10.33203125" style="5" customWidth="1"/>
    <col min="8448" max="8694" width="9.109375" style="5"/>
    <col min="8695" max="8695" width="11.33203125" style="5" customWidth="1"/>
    <col min="8696" max="8696" width="12.44140625" style="5" customWidth="1"/>
    <col min="8697" max="8697" width="10" style="5" customWidth="1"/>
    <col min="8698" max="8698" width="12.44140625" style="5" customWidth="1"/>
    <col min="8699" max="8699" width="14.33203125" style="5" customWidth="1"/>
    <col min="8700" max="8700" width="15.6640625" style="5" customWidth="1"/>
    <col min="8701" max="8701" width="16.109375" style="5" customWidth="1"/>
    <col min="8702" max="8702" width="13.44140625" style="5" customWidth="1"/>
    <col min="8703" max="8703" width="10.33203125" style="5" customWidth="1"/>
    <col min="8704" max="8950" width="9.109375" style="5"/>
    <col min="8951" max="8951" width="11.33203125" style="5" customWidth="1"/>
    <col min="8952" max="8952" width="12.44140625" style="5" customWidth="1"/>
    <col min="8953" max="8953" width="10" style="5" customWidth="1"/>
    <col min="8954" max="8954" width="12.44140625" style="5" customWidth="1"/>
    <col min="8955" max="8955" width="14.33203125" style="5" customWidth="1"/>
    <col min="8956" max="8956" width="15.6640625" style="5" customWidth="1"/>
    <col min="8957" max="8957" width="16.109375" style="5" customWidth="1"/>
    <col min="8958" max="8958" width="13.44140625" style="5" customWidth="1"/>
    <col min="8959" max="8959" width="10.33203125" style="5" customWidth="1"/>
    <col min="8960" max="9206" width="9.109375" style="5"/>
    <col min="9207" max="9207" width="11.33203125" style="5" customWidth="1"/>
    <col min="9208" max="9208" width="12.44140625" style="5" customWidth="1"/>
    <col min="9209" max="9209" width="10" style="5" customWidth="1"/>
    <col min="9210" max="9210" width="12.44140625" style="5" customWidth="1"/>
    <col min="9211" max="9211" width="14.33203125" style="5" customWidth="1"/>
    <col min="9212" max="9212" width="15.6640625" style="5" customWidth="1"/>
    <col min="9213" max="9213" width="16.109375" style="5" customWidth="1"/>
    <col min="9214" max="9214" width="13.44140625" style="5" customWidth="1"/>
    <col min="9215" max="9215" width="10.33203125" style="5" customWidth="1"/>
    <col min="9216" max="9462" width="9.109375" style="5"/>
    <col min="9463" max="9463" width="11.33203125" style="5" customWidth="1"/>
    <col min="9464" max="9464" width="12.44140625" style="5" customWidth="1"/>
    <col min="9465" max="9465" width="10" style="5" customWidth="1"/>
    <col min="9466" max="9466" width="12.44140625" style="5" customWidth="1"/>
    <col min="9467" max="9467" width="14.33203125" style="5" customWidth="1"/>
    <col min="9468" max="9468" width="15.6640625" style="5" customWidth="1"/>
    <col min="9469" max="9469" width="16.109375" style="5" customWidth="1"/>
    <col min="9470" max="9470" width="13.44140625" style="5" customWidth="1"/>
    <col min="9471" max="9471" width="10.33203125" style="5" customWidth="1"/>
    <col min="9472" max="9718" width="9.109375" style="5"/>
    <col min="9719" max="9719" width="11.33203125" style="5" customWidth="1"/>
    <col min="9720" max="9720" width="12.44140625" style="5" customWidth="1"/>
    <col min="9721" max="9721" width="10" style="5" customWidth="1"/>
    <col min="9722" max="9722" width="12.44140625" style="5" customWidth="1"/>
    <col min="9723" max="9723" width="14.33203125" style="5" customWidth="1"/>
    <col min="9724" max="9724" width="15.6640625" style="5" customWidth="1"/>
    <col min="9725" max="9725" width="16.109375" style="5" customWidth="1"/>
    <col min="9726" max="9726" width="13.44140625" style="5" customWidth="1"/>
    <col min="9727" max="9727" width="10.33203125" style="5" customWidth="1"/>
    <col min="9728" max="9974" width="9.109375" style="5"/>
    <col min="9975" max="9975" width="11.33203125" style="5" customWidth="1"/>
    <col min="9976" max="9976" width="12.44140625" style="5" customWidth="1"/>
    <col min="9977" max="9977" width="10" style="5" customWidth="1"/>
    <col min="9978" max="9978" width="12.44140625" style="5" customWidth="1"/>
    <col min="9979" max="9979" width="14.33203125" style="5" customWidth="1"/>
    <col min="9980" max="9980" width="15.6640625" style="5" customWidth="1"/>
    <col min="9981" max="9981" width="16.109375" style="5" customWidth="1"/>
    <col min="9982" max="9982" width="13.44140625" style="5" customWidth="1"/>
    <col min="9983" max="9983" width="10.33203125" style="5" customWidth="1"/>
    <col min="9984" max="10230" width="9.109375" style="5"/>
    <col min="10231" max="10231" width="11.33203125" style="5" customWidth="1"/>
    <col min="10232" max="10232" width="12.44140625" style="5" customWidth="1"/>
    <col min="10233" max="10233" width="10" style="5" customWidth="1"/>
    <col min="10234" max="10234" width="12.44140625" style="5" customWidth="1"/>
    <col min="10235" max="10235" width="14.33203125" style="5" customWidth="1"/>
    <col min="10236" max="10236" width="15.6640625" style="5" customWidth="1"/>
    <col min="10237" max="10237" width="16.109375" style="5" customWidth="1"/>
    <col min="10238" max="10238" width="13.44140625" style="5" customWidth="1"/>
    <col min="10239" max="10239" width="10.33203125" style="5" customWidth="1"/>
    <col min="10240" max="10486" width="9.109375" style="5"/>
    <col min="10487" max="10487" width="11.33203125" style="5" customWidth="1"/>
    <col min="10488" max="10488" width="12.44140625" style="5" customWidth="1"/>
    <col min="10489" max="10489" width="10" style="5" customWidth="1"/>
    <col min="10490" max="10490" width="12.44140625" style="5" customWidth="1"/>
    <col min="10491" max="10491" width="14.33203125" style="5" customWidth="1"/>
    <col min="10492" max="10492" width="15.6640625" style="5" customWidth="1"/>
    <col min="10493" max="10493" width="16.109375" style="5" customWidth="1"/>
    <col min="10494" max="10494" width="13.44140625" style="5" customWidth="1"/>
    <col min="10495" max="10495" width="10.33203125" style="5" customWidth="1"/>
    <col min="10496" max="10742" width="9.109375" style="5"/>
    <col min="10743" max="10743" width="11.33203125" style="5" customWidth="1"/>
    <col min="10744" max="10744" width="12.44140625" style="5" customWidth="1"/>
    <col min="10745" max="10745" width="10" style="5" customWidth="1"/>
    <col min="10746" max="10746" width="12.44140625" style="5" customWidth="1"/>
    <col min="10747" max="10747" width="14.33203125" style="5" customWidth="1"/>
    <col min="10748" max="10748" width="15.6640625" style="5" customWidth="1"/>
    <col min="10749" max="10749" width="16.109375" style="5" customWidth="1"/>
    <col min="10750" max="10750" width="13.44140625" style="5" customWidth="1"/>
    <col min="10751" max="10751" width="10.33203125" style="5" customWidth="1"/>
    <col min="10752" max="10998" width="9.109375" style="5"/>
    <col min="10999" max="10999" width="11.33203125" style="5" customWidth="1"/>
    <col min="11000" max="11000" width="12.44140625" style="5" customWidth="1"/>
    <col min="11001" max="11001" width="10" style="5" customWidth="1"/>
    <col min="11002" max="11002" width="12.44140625" style="5" customWidth="1"/>
    <col min="11003" max="11003" width="14.33203125" style="5" customWidth="1"/>
    <col min="11004" max="11004" width="15.6640625" style="5" customWidth="1"/>
    <col min="11005" max="11005" width="16.109375" style="5" customWidth="1"/>
    <col min="11006" max="11006" width="13.44140625" style="5" customWidth="1"/>
    <col min="11007" max="11007" width="10.33203125" style="5" customWidth="1"/>
    <col min="11008" max="11254" width="9.109375" style="5"/>
    <col min="11255" max="11255" width="11.33203125" style="5" customWidth="1"/>
    <col min="11256" max="11256" width="12.44140625" style="5" customWidth="1"/>
    <col min="11257" max="11257" width="10" style="5" customWidth="1"/>
    <col min="11258" max="11258" width="12.44140625" style="5" customWidth="1"/>
    <col min="11259" max="11259" width="14.33203125" style="5" customWidth="1"/>
    <col min="11260" max="11260" width="15.6640625" style="5" customWidth="1"/>
    <col min="11261" max="11261" width="16.109375" style="5" customWidth="1"/>
    <col min="11262" max="11262" width="13.44140625" style="5" customWidth="1"/>
    <col min="11263" max="11263" width="10.33203125" style="5" customWidth="1"/>
    <col min="11264" max="11510" width="9.109375" style="5"/>
    <col min="11511" max="11511" width="11.33203125" style="5" customWidth="1"/>
    <col min="11512" max="11512" width="12.44140625" style="5" customWidth="1"/>
    <col min="11513" max="11513" width="10" style="5" customWidth="1"/>
    <col min="11514" max="11514" width="12.44140625" style="5" customWidth="1"/>
    <col min="11515" max="11515" width="14.33203125" style="5" customWidth="1"/>
    <col min="11516" max="11516" width="15.6640625" style="5" customWidth="1"/>
    <col min="11517" max="11517" width="16.109375" style="5" customWidth="1"/>
    <col min="11518" max="11518" width="13.44140625" style="5" customWidth="1"/>
    <col min="11519" max="11519" width="10.33203125" style="5" customWidth="1"/>
    <col min="11520" max="11766" width="9.109375" style="5"/>
    <col min="11767" max="11767" width="11.33203125" style="5" customWidth="1"/>
    <col min="11768" max="11768" width="12.44140625" style="5" customWidth="1"/>
    <col min="11769" max="11769" width="10" style="5" customWidth="1"/>
    <col min="11770" max="11770" width="12.44140625" style="5" customWidth="1"/>
    <col min="11771" max="11771" width="14.33203125" style="5" customWidth="1"/>
    <col min="11772" max="11772" width="15.6640625" style="5" customWidth="1"/>
    <col min="11773" max="11773" width="16.109375" style="5" customWidth="1"/>
    <col min="11774" max="11774" width="13.44140625" style="5" customWidth="1"/>
    <col min="11775" max="11775" width="10.33203125" style="5" customWidth="1"/>
    <col min="11776" max="12022" width="9.109375" style="5"/>
    <col min="12023" max="12023" width="11.33203125" style="5" customWidth="1"/>
    <col min="12024" max="12024" width="12.44140625" style="5" customWidth="1"/>
    <col min="12025" max="12025" width="10" style="5" customWidth="1"/>
    <col min="12026" max="12026" width="12.44140625" style="5" customWidth="1"/>
    <col min="12027" max="12027" width="14.33203125" style="5" customWidth="1"/>
    <col min="12028" max="12028" width="15.6640625" style="5" customWidth="1"/>
    <col min="12029" max="12029" width="16.109375" style="5" customWidth="1"/>
    <col min="12030" max="12030" width="13.44140625" style="5" customWidth="1"/>
    <col min="12031" max="12031" width="10.33203125" style="5" customWidth="1"/>
    <col min="12032" max="12278" width="9.109375" style="5"/>
    <col min="12279" max="12279" width="11.33203125" style="5" customWidth="1"/>
    <col min="12280" max="12280" width="12.44140625" style="5" customWidth="1"/>
    <col min="12281" max="12281" width="10" style="5" customWidth="1"/>
    <col min="12282" max="12282" width="12.44140625" style="5" customWidth="1"/>
    <col min="12283" max="12283" width="14.33203125" style="5" customWidth="1"/>
    <col min="12284" max="12284" width="15.6640625" style="5" customWidth="1"/>
    <col min="12285" max="12285" width="16.109375" style="5" customWidth="1"/>
    <col min="12286" max="12286" width="13.44140625" style="5" customWidth="1"/>
    <col min="12287" max="12287" width="10.33203125" style="5" customWidth="1"/>
    <col min="12288" max="12534" width="9.109375" style="5"/>
    <col min="12535" max="12535" width="11.33203125" style="5" customWidth="1"/>
    <col min="12536" max="12536" width="12.44140625" style="5" customWidth="1"/>
    <col min="12537" max="12537" width="10" style="5" customWidth="1"/>
    <col min="12538" max="12538" width="12.44140625" style="5" customWidth="1"/>
    <col min="12539" max="12539" width="14.33203125" style="5" customWidth="1"/>
    <col min="12540" max="12540" width="15.6640625" style="5" customWidth="1"/>
    <col min="12541" max="12541" width="16.109375" style="5" customWidth="1"/>
    <col min="12542" max="12542" width="13.44140625" style="5" customWidth="1"/>
    <col min="12543" max="12543" width="10.33203125" style="5" customWidth="1"/>
    <col min="12544" max="12790" width="9.109375" style="5"/>
    <col min="12791" max="12791" width="11.33203125" style="5" customWidth="1"/>
    <col min="12792" max="12792" width="12.44140625" style="5" customWidth="1"/>
    <col min="12793" max="12793" width="10" style="5" customWidth="1"/>
    <col min="12794" max="12794" width="12.44140625" style="5" customWidth="1"/>
    <col min="12795" max="12795" width="14.33203125" style="5" customWidth="1"/>
    <col min="12796" max="12796" width="15.6640625" style="5" customWidth="1"/>
    <col min="12797" max="12797" width="16.109375" style="5" customWidth="1"/>
    <col min="12798" max="12798" width="13.44140625" style="5" customWidth="1"/>
    <col min="12799" max="12799" width="10.33203125" style="5" customWidth="1"/>
    <col min="12800" max="13046" width="9.109375" style="5"/>
    <col min="13047" max="13047" width="11.33203125" style="5" customWidth="1"/>
    <col min="13048" max="13048" width="12.44140625" style="5" customWidth="1"/>
    <col min="13049" max="13049" width="10" style="5" customWidth="1"/>
    <col min="13050" max="13050" width="12.44140625" style="5" customWidth="1"/>
    <col min="13051" max="13051" width="14.33203125" style="5" customWidth="1"/>
    <col min="13052" max="13052" width="15.6640625" style="5" customWidth="1"/>
    <col min="13053" max="13053" width="16.109375" style="5" customWidth="1"/>
    <col min="13054" max="13054" width="13.44140625" style="5" customWidth="1"/>
    <col min="13055" max="13055" width="10.33203125" style="5" customWidth="1"/>
    <col min="13056" max="13302" width="9.109375" style="5"/>
    <col min="13303" max="13303" width="11.33203125" style="5" customWidth="1"/>
    <col min="13304" max="13304" width="12.44140625" style="5" customWidth="1"/>
    <col min="13305" max="13305" width="10" style="5" customWidth="1"/>
    <col min="13306" max="13306" width="12.44140625" style="5" customWidth="1"/>
    <col min="13307" max="13307" width="14.33203125" style="5" customWidth="1"/>
    <col min="13308" max="13308" width="15.6640625" style="5" customWidth="1"/>
    <col min="13309" max="13309" width="16.109375" style="5" customWidth="1"/>
    <col min="13310" max="13310" width="13.44140625" style="5" customWidth="1"/>
    <col min="13311" max="13311" width="10.33203125" style="5" customWidth="1"/>
    <col min="13312" max="13558" width="9.109375" style="5"/>
    <col min="13559" max="13559" width="11.33203125" style="5" customWidth="1"/>
    <col min="13560" max="13560" width="12.44140625" style="5" customWidth="1"/>
    <col min="13561" max="13561" width="10" style="5" customWidth="1"/>
    <col min="13562" max="13562" width="12.44140625" style="5" customWidth="1"/>
    <col min="13563" max="13563" width="14.33203125" style="5" customWidth="1"/>
    <col min="13564" max="13564" width="15.6640625" style="5" customWidth="1"/>
    <col min="13565" max="13565" width="16.109375" style="5" customWidth="1"/>
    <col min="13566" max="13566" width="13.44140625" style="5" customWidth="1"/>
    <col min="13567" max="13567" width="10.33203125" style="5" customWidth="1"/>
    <col min="13568" max="13814" width="9.109375" style="5"/>
    <col min="13815" max="13815" width="11.33203125" style="5" customWidth="1"/>
    <col min="13816" max="13816" width="12.44140625" style="5" customWidth="1"/>
    <col min="13817" max="13817" width="10" style="5" customWidth="1"/>
    <col min="13818" max="13818" width="12.44140625" style="5" customWidth="1"/>
    <col min="13819" max="13819" width="14.33203125" style="5" customWidth="1"/>
    <col min="13820" max="13820" width="15.6640625" style="5" customWidth="1"/>
    <col min="13821" max="13821" width="16.109375" style="5" customWidth="1"/>
    <col min="13822" max="13822" width="13.44140625" style="5" customWidth="1"/>
    <col min="13823" max="13823" width="10.33203125" style="5" customWidth="1"/>
    <col min="13824" max="14070" width="9.109375" style="5"/>
    <col min="14071" max="14071" width="11.33203125" style="5" customWidth="1"/>
    <col min="14072" max="14072" width="12.44140625" style="5" customWidth="1"/>
    <col min="14073" max="14073" width="10" style="5" customWidth="1"/>
    <col min="14074" max="14074" width="12.44140625" style="5" customWidth="1"/>
    <col min="14075" max="14075" width="14.33203125" style="5" customWidth="1"/>
    <col min="14076" max="14076" width="15.6640625" style="5" customWidth="1"/>
    <col min="14077" max="14077" width="16.109375" style="5" customWidth="1"/>
    <col min="14078" max="14078" width="13.44140625" style="5" customWidth="1"/>
    <col min="14079" max="14079" width="10.33203125" style="5" customWidth="1"/>
    <col min="14080" max="14326" width="9.109375" style="5"/>
    <col min="14327" max="14327" width="11.33203125" style="5" customWidth="1"/>
    <col min="14328" max="14328" width="12.44140625" style="5" customWidth="1"/>
    <col min="14329" max="14329" width="10" style="5" customWidth="1"/>
    <col min="14330" max="14330" width="12.44140625" style="5" customWidth="1"/>
    <col min="14331" max="14331" width="14.33203125" style="5" customWidth="1"/>
    <col min="14332" max="14332" width="15.6640625" style="5" customWidth="1"/>
    <col min="14333" max="14333" width="16.109375" style="5" customWidth="1"/>
    <col min="14334" max="14334" width="13.44140625" style="5" customWidth="1"/>
    <col min="14335" max="14335" width="10.33203125" style="5" customWidth="1"/>
    <col min="14336" max="14582" width="9.109375" style="5"/>
    <col min="14583" max="14583" width="11.33203125" style="5" customWidth="1"/>
    <col min="14584" max="14584" width="12.44140625" style="5" customWidth="1"/>
    <col min="14585" max="14585" width="10" style="5" customWidth="1"/>
    <col min="14586" max="14586" width="12.44140625" style="5" customWidth="1"/>
    <col min="14587" max="14587" width="14.33203125" style="5" customWidth="1"/>
    <col min="14588" max="14588" width="15.6640625" style="5" customWidth="1"/>
    <col min="14589" max="14589" width="16.109375" style="5" customWidth="1"/>
    <col min="14590" max="14590" width="13.44140625" style="5" customWidth="1"/>
    <col min="14591" max="14591" width="10.33203125" style="5" customWidth="1"/>
    <col min="14592" max="14838" width="9.109375" style="5"/>
    <col min="14839" max="14839" width="11.33203125" style="5" customWidth="1"/>
    <col min="14840" max="14840" width="12.44140625" style="5" customWidth="1"/>
    <col min="14841" max="14841" width="10" style="5" customWidth="1"/>
    <col min="14842" max="14842" width="12.44140625" style="5" customWidth="1"/>
    <col min="14843" max="14843" width="14.33203125" style="5" customWidth="1"/>
    <col min="14844" max="14844" width="15.6640625" style="5" customWidth="1"/>
    <col min="14845" max="14845" width="16.109375" style="5" customWidth="1"/>
    <col min="14846" max="14846" width="13.44140625" style="5" customWidth="1"/>
    <col min="14847" max="14847" width="10.33203125" style="5" customWidth="1"/>
    <col min="14848" max="15094" width="9.109375" style="5"/>
    <col min="15095" max="15095" width="11.33203125" style="5" customWidth="1"/>
    <col min="15096" max="15096" width="12.44140625" style="5" customWidth="1"/>
    <col min="15097" max="15097" width="10" style="5" customWidth="1"/>
    <col min="15098" max="15098" width="12.44140625" style="5" customWidth="1"/>
    <col min="15099" max="15099" width="14.33203125" style="5" customWidth="1"/>
    <col min="15100" max="15100" width="15.6640625" style="5" customWidth="1"/>
    <col min="15101" max="15101" width="16.109375" style="5" customWidth="1"/>
    <col min="15102" max="15102" width="13.44140625" style="5" customWidth="1"/>
    <col min="15103" max="15103" width="10.33203125" style="5" customWidth="1"/>
    <col min="15104" max="15350" width="9.109375" style="5"/>
    <col min="15351" max="15351" width="11.33203125" style="5" customWidth="1"/>
    <col min="15352" max="15352" width="12.44140625" style="5" customWidth="1"/>
    <col min="15353" max="15353" width="10" style="5" customWidth="1"/>
    <col min="15354" max="15354" width="12.44140625" style="5" customWidth="1"/>
    <col min="15355" max="15355" width="14.33203125" style="5" customWidth="1"/>
    <col min="15356" max="15356" width="15.6640625" style="5" customWidth="1"/>
    <col min="15357" max="15357" width="16.109375" style="5" customWidth="1"/>
    <col min="15358" max="15358" width="13.44140625" style="5" customWidth="1"/>
    <col min="15359" max="15359" width="10.33203125" style="5" customWidth="1"/>
    <col min="15360" max="15606" width="9.109375" style="5"/>
    <col min="15607" max="15607" width="11.33203125" style="5" customWidth="1"/>
    <col min="15608" max="15608" width="12.44140625" style="5" customWidth="1"/>
    <col min="15609" max="15609" width="10" style="5" customWidth="1"/>
    <col min="15610" max="15610" width="12.44140625" style="5" customWidth="1"/>
    <col min="15611" max="15611" width="14.33203125" style="5" customWidth="1"/>
    <col min="15612" max="15612" width="15.6640625" style="5" customWidth="1"/>
    <col min="15613" max="15613" width="16.109375" style="5" customWidth="1"/>
    <col min="15614" max="15614" width="13.44140625" style="5" customWidth="1"/>
    <col min="15615" max="15615" width="10.33203125" style="5" customWidth="1"/>
    <col min="15616" max="15862" width="9.109375" style="5"/>
    <col min="15863" max="15863" width="11.33203125" style="5" customWidth="1"/>
    <col min="15864" max="15864" width="12.44140625" style="5" customWidth="1"/>
    <col min="15865" max="15865" width="10" style="5" customWidth="1"/>
    <col min="15866" max="15866" width="12.44140625" style="5" customWidth="1"/>
    <col min="15867" max="15867" width="14.33203125" style="5" customWidth="1"/>
    <col min="15868" max="15868" width="15.6640625" style="5" customWidth="1"/>
    <col min="15869" max="15869" width="16.109375" style="5" customWidth="1"/>
    <col min="15870" max="15870" width="13.44140625" style="5" customWidth="1"/>
    <col min="15871" max="15871" width="10.33203125" style="5" customWidth="1"/>
    <col min="15872" max="16118" width="9.109375" style="5"/>
    <col min="16119" max="16119" width="11.33203125" style="5" customWidth="1"/>
    <col min="16120" max="16120" width="12.44140625" style="5" customWidth="1"/>
    <col min="16121" max="16121" width="10" style="5" customWidth="1"/>
    <col min="16122" max="16122" width="12.44140625" style="5" customWidth="1"/>
    <col min="16123" max="16123" width="14.33203125" style="5" customWidth="1"/>
    <col min="16124" max="16124" width="15.6640625" style="5" customWidth="1"/>
    <col min="16125" max="16125" width="16.109375" style="5" customWidth="1"/>
    <col min="16126" max="16126" width="13.44140625" style="5" customWidth="1"/>
    <col min="16127" max="16127" width="10.33203125" style="5" customWidth="1"/>
    <col min="16128" max="16384" width="9.109375" style="5"/>
  </cols>
  <sheetData>
    <row r="1" spans="1:17" ht="93" customHeight="1">
      <c r="A1" s="27" t="s">
        <v>15</v>
      </c>
      <c r="B1" s="28"/>
      <c r="C1" s="28"/>
      <c r="D1" s="28"/>
      <c r="E1" s="28"/>
      <c r="F1" s="28"/>
      <c r="G1" s="28"/>
      <c r="H1" s="28"/>
      <c r="I1" s="28"/>
    </row>
    <row r="3" spans="1:17" ht="16.2" thickBot="1">
      <c r="A3" s="6" t="s">
        <v>16</v>
      </c>
      <c r="B3" s="6" t="s">
        <v>17</v>
      </c>
      <c r="C3" s="6" t="s">
        <v>18</v>
      </c>
      <c r="D3" s="6" t="s">
        <v>19</v>
      </c>
      <c r="E3" s="6" t="s">
        <v>20</v>
      </c>
      <c r="F3" s="6" t="s">
        <v>21</v>
      </c>
      <c r="G3" s="6" t="s">
        <v>22</v>
      </c>
      <c r="H3" s="6" t="s">
        <v>23</v>
      </c>
      <c r="I3" s="6" t="s">
        <v>24</v>
      </c>
      <c r="K3" s="5" t="s">
        <v>65</v>
      </c>
      <c r="O3" s="33" t="s">
        <v>62</v>
      </c>
      <c r="P3"/>
      <c r="Q3"/>
    </row>
    <row r="4" spans="1:17">
      <c r="A4" s="7">
        <v>1</v>
      </c>
      <c r="B4" s="7">
        <v>2</v>
      </c>
      <c r="C4" s="7">
        <v>2</v>
      </c>
      <c r="D4" s="7">
        <v>1</v>
      </c>
      <c r="E4" s="8">
        <v>58206</v>
      </c>
      <c r="F4" s="8">
        <v>38503</v>
      </c>
      <c r="G4" s="8">
        <v>1585</v>
      </c>
      <c r="H4" s="8">
        <v>252</v>
      </c>
      <c r="I4" s="8">
        <v>5692</v>
      </c>
      <c r="K4" s="45" t="s">
        <v>66</v>
      </c>
      <c r="L4" s="48" t="s">
        <v>59</v>
      </c>
      <c r="M4" s="35"/>
      <c r="N4"/>
      <c r="O4" s="50"/>
      <c r="P4" s="48" t="s">
        <v>57</v>
      </c>
      <c r="Q4" s="35"/>
    </row>
    <row r="5" spans="1:17">
      <c r="A5" s="7">
        <v>2</v>
      </c>
      <c r="B5" s="7">
        <v>6</v>
      </c>
      <c r="C5" s="7">
        <v>2</v>
      </c>
      <c r="D5" s="7">
        <v>0</v>
      </c>
      <c r="E5" s="8">
        <v>48273</v>
      </c>
      <c r="F5" s="8">
        <v>29197</v>
      </c>
      <c r="G5" s="8">
        <v>1314</v>
      </c>
      <c r="H5" s="8">
        <v>216</v>
      </c>
      <c r="I5" s="8">
        <v>4267</v>
      </c>
      <c r="K5" s="49" t="s">
        <v>18</v>
      </c>
      <c r="L5" s="36" t="s">
        <v>61</v>
      </c>
      <c r="M5" s="37" t="s">
        <v>19</v>
      </c>
      <c r="N5"/>
      <c r="O5" s="49" t="s">
        <v>18</v>
      </c>
      <c r="P5" s="51" t="s">
        <v>58</v>
      </c>
      <c r="Q5" s="37" t="s">
        <v>63</v>
      </c>
    </row>
    <row r="6" spans="1:17">
      <c r="A6" s="7">
        <v>3</v>
      </c>
      <c r="B6" s="7">
        <v>3</v>
      </c>
      <c r="C6" s="7">
        <v>4</v>
      </c>
      <c r="D6" s="7">
        <v>0</v>
      </c>
      <c r="E6" s="8">
        <v>37582</v>
      </c>
      <c r="F6" s="8">
        <v>28164</v>
      </c>
      <c r="G6" s="8">
        <v>383</v>
      </c>
      <c r="H6" s="8">
        <v>207</v>
      </c>
      <c r="I6" s="8">
        <v>2903</v>
      </c>
      <c r="K6" s="46">
        <v>1</v>
      </c>
      <c r="L6" s="39">
        <v>0.31007751937984496</v>
      </c>
      <c r="M6" s="40">
        <v>0.68992248062015504</v>
      </c>
      <c r="N6"/>
      <c r="O6" s="38">
        <v>2</v>
      </c>
      <c r="P6" s="52">
        <v>249.17073170731706</v>
      </c>
      <c r="Q6" s="53">
        <v>58847.07317073171</v>
      </c>
    </row>
    <row r="7" spans="1:17">
      <c r="A7" s="7">
        <v>4</v>
      </c>
      <c r="B7" s="7">
        <v>1</v>
      </c>
      <c r="C7" s="7">
        <v>1</v>
      </c>
      <c r="D7" s="7">
        <v>1</v>
      </c>
      <c r="E7" s="8">
        <v>56610</v>
      </c>
      <c r="F7" s="8"/>
      <c r="G7" s="8">
        <v>1002</v>
      </c>
      <c r="H7" s="8">
        <v>249</v>
      </c>
      <c r="I7" s="8">
        <v>3896</v>
      </c>
      <c r="K7" s="46">
        <v>2</v>
      </c>
      <c r="L7" s="39">
        <v>0.13821138211382114</v>
      </c>
      <c r="M7" s="41">
        <v>0.86178861788617889</v>
      </c>
      <c r="N7"/>
      <c r="O7" s="38">
        <v>1</v>
      </c>
      <c r="P7" s="52">
        <v>241.51937984496124</v>
      </c>
      <c r="Q7" s="54">
        <v>48469.480620155038</v>
      </c>
    </row>
    <row r="8" spans="1:17">
      <c r="A8" s="7">
        <v>5</v>
      </c>
      <c r="B8" s="7">
        <v>3</v>
      </c>
      <c r="C8" s="7">
        <v>3</v>
      </c>
      <c r="D8" s="7">
        <v>0</v>
      </c>
      <c r="E8" s="8">
        <v>37731</v>
      </c>
      <c r="F8" s="8">
        <v>21454</v>
      </c>
      <c r="G8" s="8">
        <v>743</v>
      </c>
      <c r="H8" s="8">
        <v>217</v>
      </c>
      <c r="I8" s="8">
        <v>3011</v>
      </c>
      <c r="K8" s="46">
        <v>3</v>
      </c>
      <c r="L8" s="39">
        <v>0.55000000000000004</v>
      </c>
      <c r="M8" s="41">
        <v>0.45</v>
      </c>
      <c r="N8"/>
      <c r="O8" s="38">
        <v>3</v>
      </c>
      <c r="P8" s="52">
        <v>231.15833333333333</v>
      </c>
      <c r="Q8" s="54">
        <v>37590.441666666666</v>
      </c>
    </row>
    <row r="9" spans="1:17" ht="16.2" thickBot="1">
      <c r="A9" s="7">
        <v>6</v>
      </c>
      <c r="B9" s="7">
        <v>4</v>
      </c>
      <c r="C9" s="7">
        <v>1</v>
      </c>
      <c r="D9" s="7">
        <v>0</v>
      </c>
      <c r="E9" s="8">
        <v>30434</v>
      </c>
      <c r="F9" s="8">
        <v>26007</v>
      </c>
      <c r="G9" s="8">
        <v>991</v>
      </c>
      <c r="H9" s="8">
        <v>208</v>
      </c>
      <c r="I9" s="8">
        <v>3718</v>
      </c>
      <c r="K9" s="47">
        <v>4</v>
      </c>
      <c r="L9" s="43">
        <v>0.7421875</v>
      </c>
      <c r="M9" s="44">
        <v>0.2578125</v>
      </c>
      <c r="N9"/>
      <c r="O9" s="38">
        <v>4</v>
      </c>
      <c r="P9" s="52">
        <v>220.9609375</v>
      </c>
      <c r="Q9" s="54">
        <v>30261.21875</v>
      </c>
    </row>
    <row r="10" spans="1:17" ht="16.2" thickBot="1">
      <c r="A10" s="7">
        <v>7</v>
      </c>
      <c r="B10" s="7">
        <v>1</v>
      </c>
      <c r="C10" s="7">
        <v>1</v>
      </c>
      <c r="D10" s="7">
        <v>1</v>
      </c>
      <c r="E10" s="8">
        <v>47969</v>
      </c>
      <c r="F10" s="8"/>
      <c r="G10" s="8">
        <v>849</v>
      </c>
      <c r="H10" s="8">
        <v>243</v>
      </c>
      <c r="I10" s="8">
        <v>5907</v>
      </c>
      <c r="K10"/>
      <c r="L10"/>
      <c r="M10"/>
      <c r="N10"/>
      <c r="O10" s="42" t="s">
        <v>56</v>
      </c>
      <c r="P10" s="55">
        <v>235.65199999999999</v>
      </c>
      <c r="Q10" s="56">
        <v>43750.084000000003</v>
      </c>
    </row>
    <row r="11" spans="1:17">
      <c r="A11" s="7">
        <v>8</v>
      </c>
      <c r="B11" s="7">
        <v>1</v>
      </c>
      <c r="C11" s="7">
        <v>1</v>
      </c>
      <c r="D11" s="7">
        <v>1</v>
      </c>
      <c r="E11" s="8">
        <v>55487</v>
      </c>
      <c r="F11" s="8"/>
      <c r="G11" s="8">
        <v>752</v>
      </c>
      <c r="H11" s="8">
        <v>242</v>
      </c>
      <c r="I11" s="8">
        <v>2783</v>
      </c>
      <c r="O11"/>
      <c r="P11"/>
      <c r="Q11"/>
    </row>
    <row r="12" spans="1:17" ht="16.2" thickBot="1">
      <c r="A12" s="7">
        <v>9</v>
      </c>
      <c r="B12" s="7">
        <v>3</v>
      </c>
      <c r="C12" s="7">
        <v>2</v>
      </c>
      <c r="D12" s="7">
        <v>1</v>
      </c>
      <c r="E12" s="8">
        <v>59947</v>
      </c>
      <c r="F12" s="8"/>
      <c r="G12" s="8">
        <v>1498</v>
      </c>
      <c r="H12" s="8">
        <v>256</v>
      </c>
      <c r="I12" s="8">
        <v>6275</v>
      </c>
      <c r="K12" s="33" t="s">
        <v>64</v>
      </c>
      <c r="L12"/>
      <c r="M12"/>
    </row>
    <row r="13" spans="1:17">
      <c r="A13" s="7">
        <v>10</v>
      </c>
      <c r="B13" s="7">
        <v>6</v>
      </c>
      <c r="C13" s="7">
        <v>1</v>
      </c>
      <c r="D13" s="7">
        <v>0</v>
      </c>
      <c r="E13" s="8">
        <v>36970</v>
      </c>
      <c r="F13" s="8">
        <v>31838</v>
      </c>
      <c r="G13" s="8">
        <v>991</v>
      </c>
      <c r="H13" s="8">
        <v>222</v>
      </c>
      <c r="I13" s="8">
        <v>4845</v>
      </c>
      <c r="K13" s="34" t="s">
        <v>60</v>
      </c>
      <c r="L13" s="48" t="s">
        <v>59</v>
      </c>
      <c r="M13" s="35"/>
      <c r="N13"/>
      <c r="O13"/>
    </row>
    <row r="14" spans="1:17">
      <c r="A14" s="7">
        <v>11</v>
      </c>
      <c r="B14" s="7">
        <v>1</v>
      </c>
      <c r="C14" s="7">
        <v>1</v>
      </c>
      <c r="D14" s="7">
        <v>1</v>
      </c>
      <c r="E14" s="8">
        <v>53113</v>
      </c>
      <c r="F14" s="8"/>
      <c r="G14" s="8">
        <v>1163</v>
      </c>
      <c r="H14" s="8">
        <v>251</v>
      </c>
      <c r="I14" s="8">
        <v>5267</v>
      </c>
      <c r="K14" s="49" t="s">
        <v>18</v>
      </c>
      <c r="L14" s="51">
        <v>0</v>
      </c>
      <c r="M14" s="37" t="s">
        <v>19</v>
      </c>
      <c r="N14"/>
      <c r="O14"/>
    </row>
    <row r="15" spans="1:17">
      <c r="A15" s="7">
        <v>12</v>
      </c>
      <c r="B15" s="7">
        <v>3</v>
      </c>
      <c r="C15" s="7">
        <v>4</v>
      </c>
      <c r="D15" s="7">
        <v>0</v>
      </c>
      <c r="E15" s="8">
        <v>27350</v>
      </c>
      <c r="F15" s="8">
        <v>20969</v>
      </c>
      <c r="G15" s="8">
        <v>619</v>
      </c>
      <c r="H15" s="8">
        <v>209</v>
      </c>
      <c r="I15" s="8">
        <v>2256</v>
      </c>
      <c r="K15" s="38">
        <v>1</v>
      </c>
      <c r="L15" s="39">
        <v>0.08</v>
      </c>
      <c r="M15" s="57">
        <v>0.17799999999999999</v>
      </c>
      <c r="N15"/>
      <c r="O15"/>
    </row>
    <row r="16" spans="1:17">
      <c r="A16" s="7">
        <v>13</v>
      </c>
      <c r="B16" s="7">
        <v>1</v>
      </c>
      <c r="C16" s="7">
        <v>1</v>
      </c>
      <c r="D16" s="7">
        <v>1</v>
      </c>
      <c r="E16" s="8">
        <v>48064</v>
      </c>
      <c r="F16" s="8"/>
      <c r="G16" s="8">
        <v>1434</v>
      </c>
      <c r="H16" s="8">
        <v>250</v>
      </c>
      <c r="I16" s="8">
        <v>3918</v>
      </c>
      <c r="K16" s="38">
        <v>2</v>
      </c>
      <c r="L16" s="39">
        <v>3.4000000000000002E-2</v>
      </c>
      <c r="M16" s="41">
        <v>0.21199999999999999</v>
      </c>
      <c r="N16"/>
      <c r="O16"/>
    </row>
    <row r="17" spans="1:15">
      <c r="A17" s="7">
        <v>14</v>
      </c>
      <c r="B17" s="7">
        <v>2</v>
      </c>
      <c r="C17" s="7">
        <v>4</v>
      </c>
      <c r="D17" s="7">
        <v>0</v>
      </c>
      <c r="E17" s="8">
        <v>29692</v>
      </c>
      <c r="F17" s="8">
        <v>20617</v>
      </c>
      <c r="G17" s="8">
        <v>997</v>
      </c>
      <c r="H17" s="8">
        <v>190</v>
      </c>
      <c r="I17" s="8">
        <v>879</v>
      </c>
      <c r="K17" s="38">
        <v>3</v>
      </c>
      <c r="L17" s="39">
        <v>0.13200000000000001</v>
      </c>
      <c r="M17" s="41">
        <v>0.108</v>
      </c>
      <c r="N17"/>
      <c r="O17"/>
    </row>
    <row r="18" spans="1:15">
      <c r="A18" s="7">
        <v>15</v>
      </c>
      <c r="B18" s="7">
        <v>4</v>
      </c>
      <c r="C18" s="7">
        <v>4</v>
      </c>
      <c r="D18" s="7">
        <v>1</v>
      </c>
      <c r="E18" s="8">
        <v>25853</v>
      </c>
      <c r="F18" s="8"/>
      <c r="G18" s="8">
        <v>948</v>
      </c>
      <c r="H18" s="8">
        <v>254</v>
      </c>
      <c r="I18" s="8">
        <v>4606</v>
      </c>
      <c r="K18" s="38">
        <v>4</v>
      </c>
      <c r="L18" s="39">
        <v>0.19</v>
      </c>
      <c r="M18" s="41">
        <v>6.6000000000000003E-2</v>
      </c>
      <c r="N18"/>
      <c r="O18"/>
    </row>
    <row r="19" spans="1:15" ht="16.2" thickBot="1">
      <c r="A19" s="7">
        <v>16</v>
      </c>
      <c r="B19" s="7">
        <v>3</v>
      </c>
      <c r="C19" s="7">
        <v>1</v>
      </c>
      <c r="D19" s="7">
        <v>1</v>
      </c>
      <c r="E19" s="8">
        <v>49728</v>
      </c>
      <c r="F19" s="8"/>
      <c r="G19" s="8">
        <v>1378</v>
      </c>
      <c r="H19" s="8">
        <v>272</v>
      </c>
      <c r="I19" s="8">
        <v>5427</v>
      </c>
      <c r="K19" s="42" t="s">
        <v>56</v>
      </c>
      <c r="L19" s="43">
        <v>0.436</v>
      </c>
      <c r="M19" s="44">
        <v>0.56399999999999995</v>
      </c>
      <c r="N19"/>
      <c r="O19"/>
    </row>
    <row r="20" spans="1:15">
      <c r="A20" s="7">
        <v>17</v>
      </c>
      <c r="B20" s="7">
        <v>2</v>
      </c>
      <c r="C20" s="7">
        <v>3</v>
      </c>
      <c r="D20" s="7">
        <v>0</v>
      </c>
      <c r="E20" s="8">
        <v>49883</v>
      </c>
      <c r="F20" s="8">
        <v>29240</v>
      </c>
      <c r="G20" s="8">
        <v>902</v>
      </c>
      <c r="H20" s="8">
        <v>201</v>
      </c>
      <c r="I20" s="8">
        <v>3482</v>
      </c>
      <c r="K20"/>
      <c r="L20"/>
      <c r="M20"/>
      <c r="N20"/>
      <c r="O20"/>
    </row>
    <row r="21" spans="1:15">
      <c r="A21" s="7">
        <v>18</v>
      </c>
      <c r="B21" s="7">
        <v>4</v>
      </c>
      <c r="C21" s="7">
        <v>1</v>
      </c>
      <c r="D21" s="7">
        <v>1</v>
      </c>
      <c r="E21" s="8">
        <v>46265</v>
      </c>
      <c r="F21" s="8"/>
      <c r="G21" s="8">
        <v>1626</v>
      </c>
      <c r="H21" s="8">
        <v>256</v>
      </c>
      <c r="I21" s="8">
        <v>6658</v>
      </c>
    </row>
    <row r="22" spans="1:15">
      <c r="A22" s="7">
        <v>19</v>
      </c>
      <c r="B22" s="7">
        <v>2</v>
      </c>
      <c r="C22" s="7">
        <v>1</v>
      </c>
      <c r="D22" s="7">
        <v>1</v>
      </c>
      <c r="E22" s="8">
        <v>49809</v>
      </c>
      <c r="F22" s="8"/>
      <c r="G22" s="8">
        <v>834</v>
      </c>
      <c r="H22" s="8">
        <v>253</v>
      </c>
      <c r="I22" s="8">
        <v>4234</v>
      </c>
    </row>
    <row r="23" spans="1:15">
      <c r="A23" s="7">
        <v>20</v>
      </c>
      <c r="B23" s="7">
        <v>4</v>
      </c>
      <c r="C23" s="7">
        <v>4</v>
      </c>
      <c r="D23" s="7">
        <v>1</v>
      </c>
      <c r="E23" s="8">
        <v>43640</v>
      </c>
      <c r="F23" s="8"/>
      <c r="G23" s="8">
        <v>729</v>
      </c>
      <c r="H23" s="8">
        <v>259</v>
      </c>
      <c r="I23" s="8">
        <v>5393</v>
      </c>
    </row>
    <row r="24" spans="1:15">
      <c r="A24" s="7">
        <v>21</v>
      </c>
      <c r="B24" s="7">
        <v>1</v>
      </c>
      <c r="C24" s="7">
        <v>1</v>
      </c>
      <c r="D24" s="7">
        <v>1</v>
      </c>
      <c r="E24" s="8">
        <v>57395</v>
      </c>
      <c r="F24" s="8"/>
      <c r="G24" s="8">
        <v>1473</v>
      </c>
      <c r="H24" s="8">
        <v>248</v>
      </c>
      <c r="I24" s="8">
        <v>4456</v>
      </c>
    </row>
    <row r="25" spans="1:15">
      <c r="A25" s="7">
        <v>22</v>
      </c>
      <c r="B25" s="7">
        <v>1</v>
      </c>
      <c r="C25" s="7">
        <v>3</v>
      </c>
      <c r="D25" s="7">
        <v>1</v>
      </c>
      <c r="E25" s="8">
        <v>52847</v>
      </c>
      <c r="F25" s="8"/>
      <c r="G25" s="8">
        <v>1038</v>
      </c>
      <c r="H25" s="8">
        <v>245</v>
      </c>
      <c r="I25" s="8">
        <v>3999</v>
      </c>
    </row>
    <row r="26" spans="1:15">
      <c r="A26" s="7">
        <v>23</v>
      </c>
      <c r="B26" s="7">
        <v>2</v>
      </c>
      <c r="C26" s="7">
        <v>2</v>
      </c>
      <c r="D26" s="7">
        <v>1</v>
      </c>
      <c r="E26" s="8">
        <v>59486</v>
      </c>
      <c r="F26" s="8"/>
      <c r="G26" s="8">
        <v>933</v>
      </c>
      <c r="H26" s="8">
        <v>251</v>
      </c>
      <c r="I26" s="8">
        <v>2598</v>
      </c>
    </row>
    <row r="27" spans="1:15">
      <c r="A27" s="7">
        <v>24</v>
      </c>
      <c r="B27" s="7">
        <v>4</v>
      </c>
      <c r="C27" s="7">
        <v>2</v>
      </c>
      <c r="D27" s="7">
        <v>1</v>
      </c>
      <c r="E27" s="8">
        <v>57577</v>
      </c>
      <c r="F27" s="8">
        <v>52088</v>
      </c>
      <c r="G27" s="8">
        <v>903</v>
      </c>
      <c r="H27" s="8">
        <v>255</v>
      </c>
      <c r="I27" s="8">
        <v>6261</v>
      </c>
    </row>
    <row r="28" spans="1:15">
      <c r="A28" s="7">
        <v>25</v>
      </c>
      <c r="B28" s="7">
        <v>1</v>
      </c>
      <c r="C28" s="7">
        <v>2</v>
      </c>
      <c r="D28" s="7">
        <v>1</v>
      </c>
      <c r="E28" s="8">
        <v>63825</v>
      </c>
      <c r="F28" s="8"/>
      <c r="G28" s="8">
        <v>1346</v>
      </c>
      <c r="H28" s="8">
        <v>250</v>
      </c>
      <c r="I28" s="8">
        <v>5402</v>
      </c>
      <c r="K28"/>
      <c r="L28"/>
      <c r="M28"/>
    </row>
    <row r="29" spans="1:15">
      <c r="A29" s="7">
        <v>26</v>
      </c>
      <c r="B29" s="7">
        <v>3</v>
      </c>
      <c r="C29" s="7">
        <v>1</v>
      </c>
      <c r="D29" s="7">
        <v>0</v>
      </c>
      <c r="E29" s="8">
        <v>66868</v>
      </c>
      <c r="F29" s="8">
        <v>57974</v>
      </c>
      <c r="G29" s="8">
        <v>574</v>
      </c>
      <c r="H29" s="8">
        <v>202</v>
      </c>
      <c r="I29" s="8">
        <v>3911</v>
      </c>
      <c r="K29"/>
      <c r="L29"/>
      <c r="M29"/>
    </row>
    <row r="30" spans="1:15">
      <c r="A30" s="7">
        <v>27</v>
      </c>
      <c r="B30" s="7">
        <v>2</v>
      </c>
      <c r="C30" s="7">
        <v>2</v>
      </c>
      <c r="D30" s="7">
        <v>1</v>
      </c>
      <c r="E30" s="8">
        <v>48376</v>
      </c>
      <c r="F30" s="8">
        <v>39894</v>
      </c>
      <c r="G30" s="8">
        <v>1407</v>
      </c>
      <c r="H30" s="8">
        <v>257</v>
      </c>
      <c r="I30" s="8">
        <v>5889</v>
      </c>
      <c r="K30"/>
      <c r="L30"/>
      <c r="M30"/>
    </row>
    <row r="31" spans="1:15">
      <c r="A31" s="7">
        <v>28</v>
      </c>
      <c r="B31" s="7">
        <v>4</v>
      </c>
      <c r="C31" s="7">
        <v>4</v>
      </c>
      <c r="D31" s="7">
        <v>1</v>
      </c>
      <c r="E31" s="8">
        <v>33646</v>
      </c>
      <c r="F31" s="8"/>
      <c r="G31" s="8">
        <v>606</v>
      </c>
      <c r="H31" s="8">
        <v>264</v>
      </c>
      <c r="I31" s="8">
        <v>4275</v>
      </c>
      <c r="K31"/>
      <c r="L31"/>
      <c r="M31"/>
    </row>
    <row r="32" spans="1:15">
      <c r="A32" s="7">
        <v>29</v>
      </c>
      <c r="B32" s="7">
        <v>3</v>
      </c>
      <c r="C32" s="7">
        <v>2</v>
      </c>
      <c r="D32" s="7">
        <v>1</v>
      </c>
      <c r="E32" s="8">
        <v>65241</v>
      </c>
      <c r="F32" s="8">
        <v>47205</v>
      </c>
      <c r="G32" s="8">
        <v>699</v>
      </c>
      <c r="H32" s="8">
        <v>254</v>
      </c>
      <c r="I32" s="8">
        <v>5737</v>
      </c>
      <c r="K32"/>
      <c r="L32"/>
      <c r="M32"/>
    </row>
    <row r="33" spans="1:13">
      <c r="A33" s="7">
        <v>30</v>
      </c>
      <c r="B33" s="7">
        <v>3</v>
      </c>
      <c r="C33" s="7">
        <v>1</v>
      </c>
      <c r="D33" s="7">
        <v>1</v>
      </c>
      <c r="E33" s="8">
        <v>34531</v>
      </c>
      <c r="F33" s="8">
        <v>21536</v>
      </c>
      <c r="G33" s="8">
        <v>988</v>
      </c>
      <c r="H33" s="8">
        <v>264</v>
      </c>
      <c r="I33" s="8">
        <v>5538</v>
      </c>
      <c r="K33"/>
      <c r="L33"/>
      <c r="M33"/>
    </row>
    <row r="34" spans="1:13">
      <c r="A34" s="7">
        <v>31</v>
      </c>
      <c r="B34" s="7">
        <v>3</v>
      </c>
      <c r="C34" s="7">
        <v>4</v>
      </c>
      <c r="D34" s="7">
        <v>0</v>
      </c>
      <c r="E34" s="8">
        <v>18846</v>
      </c>
      <c r="F34" s="8">
        <v>12196</v>
      </c>
      <c r="G34" s="8">
        <v>746</v>
      </c>
      <c r="H34" s="8">
        <v>214</v>
      </c>
      <c r="I34" s="8">
        <v>1852</v>
      </c>
      <c r="K34"/>
      <c r="L34"/>
      <c r="M34"/>
    </row>
    <row r="35" spans="1:13">
      <c r="A35" s="7">
        <v>32</v>
      </c>
      <c r="B35" s="7">
        <v>3</v>
      </c>
      <c r="C35" s="7">
        <v>1</v>
      </c>
      <c r="D35" s="7">
        <v>1</v>
      </c>
      <c r="E35" s="8">
        <v>49181</v>
      </c>
      <c r="F35" s="8">
        <v>35091</v>
      </c>
      <c r="G35" s="8">
        <v>1510</v>
      </c>
      <c r="H35" s="8">
        <v>264</v>
      </c>
      <c r="I35" s="8">
        <v>7020</v>
      </c>
      <c r="K35"/>
      <c r="L35"/>
      <c r="M35"/>
    </row>
    <row r="36" spans="1:13">
      <c r="A36" s="7">
        <v>33</v>
      </c>
      <c r="B36" s="7">
        <v>4</v>
      </c>
      <c r="C36" s="7">
        <v>2</v>
      </c>
      <c r="D36" s="7">
        <v>1</v>
      </c>
      <c r="E36" s="8">
        <v>65276</v>
      </c>
      <c r="F36" s="8">
        <v>61140</v>
      </c>
      <c r="G36" s="8">
        <v>1091</v>
      </c>
      <c r="H36" s="8">
        <v>261</v>
      </c>
      <c r="I36" s="8">
        <v>7212</v>
      </c>
      <c r="K36"/>
      <c r="L36"/>
      <c r="M36"/>
    </row>
    <row r="37" spans="1:13">
      <c r="A37" s="7">
        <v>34</v>
      </c>
      <c r="B37" s="7">
        <v>2</v>
      </c>
      <c r="C37" s="7">
        <v>4</v>
      </c>
      <c r="D37" s="7">
        <v>0</v>
      </c>
      <c r="E37" s="8">
        <v>23597</v>
      </c>
      <c r="F37" s="8">
        <v>20798</v>
      </c>
      <c r="G37" s="8">
        <v>402</v>
      </c>
      <c r="H37" s="8">
        <v>211</v>
      </c>
      <c r="I37" s="8">
        <v>1796</v>
      </c>
      <c r="K37"/>
      <c r="L37"/>
      <c r="M37"/>
    </row>
    <row r="38" spans="1:13">
      <c r="A38" s="7">
        <v>35</v>
      </c>
      <c r="B38" s="7">
        <v>5</v>
      </c>
      <c r="C38" s="7">
        <v>3</v>
      </c>
      <c r="D38" s="7">
        <v>0</v>
      </c>
      <c r="E38" s="8">
        <v>28851</v>
      </c>
      <c r="F38" s="8">
        <v>22682</v>
      </c>
      <c r="G38" s="8">
        <v>696</v>
      </c>
      <c r="H38" s="8">
        <v>225</v>
      </c>
      <c r="I38" s="8">
        <v>3452</v>
      </c>
      <c r="K38"/>
      <c r="L38"/>
      <c r="M38"/>
    </row>
    <row r="39" spans="1:13">
      <c r="A39" s="7">
        <v>36</v>
      </c>
      <c r="B39" s="7">
        <v>3</v>
      </c>
      <c r="C39" s="7">
        <v>2</v>
      </c>
      <c r="D39" s="7">
        <v>1</v>
      </c>
      <c r="E39" s="8">
        <v>62276</v>
      </c>
      <c r="F39" s="8">
        <v>31231</v>
      </c>
      <c r="G39" s="8">
        <v>1548</v>
      </c>
      <c r="H39" s="8">
        <v>249</v>
      </c>
      <c r="I39" s="8">
        <v>6428</v>
      </c>
    </row>
    <row r="40" spans="1:13">
      <c r="A40" s="7">
        <v>37</v>
      </c>
      <c r="B40" s="7">
        <v>4</v>
      </c>
      <c r="C40" s="7">
        <v>1</v>
      </c>
      <c r="D40" s="7">
        <v>1</v>
      </c>
      <c r="E40" s="8">
        <v>42639</v>
      </c>
      <c r="F40" s="8">
        <v>32912</v>
      </c>
      <c r="G40" s="8">
        <v>919</v>
      </c>
      <c r="H40" s="8">
        <v>258</v>
      </c>
      <c r="I40" s="8">
        <v>4469</v>
      </c>
    </row>
    <row r="41" spans="1:13">
      <c r="A41" s="7">
        <v>38</v>
      </c>
      <c r="B41" s="7">
        <v>2</v>
      </c>
      <c r="C41" s="7">
        <v>2</v>
      </c>
      <c r="D41" s="7">
        <v>1</v>
      </c>
      <c r="E41" s="8">
        <v>35592</v>
      </c>
      <c r="F41" s="8">
        <v>23074</v>
      </c>
      <c r="G41" s="8">
        <v>1669</v>
      </c>
      <c r="H41" s="8">
        <v>245</v>
      </c>
      <c r="I41" s="8">
        <v>5516</v>
      </c>
    </row>
    <row r="42" spans="1:13">
      <c r="A42" s="7">
        <v>39</v>
      </c>
      <c r="B42" s="7">
        <v>3</v>
      </c>
      <c r="C42" s="7">
        <v>1</v>
      </c>
      <c r="D42" s="7">
        <v>1</v>
      </c>
      <c r="E42" s="8">
        <v>49777</v>
      </c>
      <c r="F42" s="8">
        <v>27773</v>
      </c>
      <c r="G42" s="8">
        <v>1049</v>
      </c>
      <c r="H42" s="8">
        <v>256</v>
      </c>
      <c r="I42" s="8">
        <v>5239</v>
      </c>
    </row>
    <row r="43" spans="1:13">
      <c r="A43" s="7">
        <v>40</v>
      </c>
      <c r="B43" s="7">
        <v>3</v>
      </c>
      <c r="C43" s="7">
        <v>4</v>
      </c>
      <c r="D43" s="7">
        <v>1</v>
      </c>
      <c r="E43" s="8">
        <v>21451</v>
      </c>
      <c r="F43" s="8">
        <v>13309</v>
      </c>
      <c r="G43" s="8">
        <v>493</v>
      </c>
      <c r="H43" s="8">
        <v>259</v>
      </c>
      <c r="I43" s="8">
        <v>3731</v>
      </c>
    </row>
    <row r="44" spans="1:13">
      <c r="A44" s="7">
        <v>41</v>
      </c>
      <c r="B44" s="7">
        <v>7</v>
      </c>
      <c r="C44" s="7">
        <v>3</v>
      </c>
      <c r="D44" s="7">
        <v>1</v>
      </c>
      <c r="E44" s="8">
        <v>37808</v>
      </c>
      <c r="F44" s="8">
        <v>28022</v>
      </c>
      <c r="G44" s="8">
        <v>722</v>
      </c>
      <c r="H44" s="8">
        <v>286</v>
      </c>
      <c r="I44" s="8">
        <v>7228</v>
      </c>
    </row>
    <row r="45" spans="1:13">
      <c r="A45" s="7">
        <v>42</v>
      </c>
      <c r="B45" s="7">
        <v>3</v>
      </c>
      <c r="C45" s="7">
        <v>1</v>
      </c>
      <c r="D45" s="7">
        <v>1</v>
      </c>
      <c r="E45" s="8">
        <v>56375</v>
      </c>
      <c r="F45" s="8"/>
      <c r="G45" s="8">
        <v>881</v>
      </c>
      <c r="H45" s="8">
        <v>261</v>
      </c>
      <c r="I45" s="8">
        <v>3441</v>
      </c>
    </row>
    <row r="46" spans="1:13">
      <c r="A46" s="7">
        <v>43</v>
      </c>
      <c r="B46" s="7">
        <v>5</v>
      </c>
      <c r="C46" s="7">
        <v>2</v>
      </c>
      <c r="D46" s="7">
        <v>1</v>
      </c>
      <c r="E46" s="8">
        <v>67798</v>
      </c>
      <c r="F46" s="8">
        <v>33945</v>
      </c>
      <c r="G46" s="8">
        <v>1424</v>
      </c>
      <c r="H46" s="8">
        <v>264</v>
      </c>
      <c r="I46" s="8">
        <v>6067</v>
      </c>
    </row>
    <row r="47" spans="1:13">
      <c r="A47" s="7">
        <v>44</v>
      </c>
      <c r="B47" s="7">
        <v>1</v>
      </c>
      <c r="C47" s="7">
        <v>1</v>
      </c>
      <c r="D47" s="7">
        <v>1</v>
      </c>
      <c r="E47" s="8">
        <v>29805</v>
      </c>
      <c r="F47" s="8"/>
      <c r="G47" s="8">
        <v>1161</v>
      </c>
      <c r="H47" s="8">
        <v>253</v>
      </c>
      <c r="I47" s="8">
        <v>5462</v>
      </c>
    </row>
    <row r="48" spans="1:13">
      <c r="A48" s="7">
        <v>45</v>
      </c>
      <c r="B48" s="7">
        <v>1</v>
      </c>
      <c r="C48" s="7">
        <v>4</v>
      </c>
      <c r="D48" s="7">
        <v>0</v>
      </c>
      <c r="E48" s="8">
        <v>35289</v>
      </c>
      <c r="F48" s="8"/>
      <c r="G48" s="8">
        <v>457</v>
      </c>
      <c r="H48" s="8">
        <v>192</v>
      </c>
      <c r="I48" s="8">
        <v>1734</v>
      </c>
    </row>
    <row r="49" spans="1:9">
      <c r="A49" s="7">
        <v>46</v>
      </c>
      <c r="B49" s="7">
        <v>5</v>
      </c>
      <c r="C49" s="7">
        <v>2</v>
      </c>
      <c r="D49" s="7">
        <v>1</v>
      </c>
      <c r="E49" s="8">
        <v>63354</v>
      </c>
      <c r="F49" s="8">
        <v>52656</v>
      </c>
      <c r="G49" s="8">
        <v>1458</v>
      </c>
      <c r="H49" s="8">
        <v>277</v>
      </c>
      <c r="I49" s="8">
        <v>6153</v>
      </c>
    </row>
    <row r="50" spans="1:9">
      <c r="A50" s="7">
        <v>47</v>
      </c>
      <c r="B50" s="7">
        <v>2</v>
      </c>
      <c r="C50" s="7">
        <v>3</v>
      </c>
      <c r="D50" s="7">
        <v>0</v>
      </c>
      <c r="E50" s="8">
        <v>30693</v>
      </c>
      <c r="F50" s="8">
        <v>23046</v>
      </c>
      <c r="G50" s="8">
        <v>977</v>
      </c>
      <c r="H50" s="8">
        <v>199</v>
      </c>
      <c r="I50" s="8">
        <v>3763</v>
      </c>
    </row>
    <row r="51" spans="1:9">
      <c r="A51" s="7">
        <v>48</v>
      </c>
      <c r="B51" s="7">
        <v>2</v>
      </c>
      <c r="C51" s="7">
        <v>2</v>
      </c>
      <c r="D51" s="7">
        <v>1</v>
      </c>
      <c r="E51" s="8">
        <v>68806</v>
      </c>
      <c r="F51" s="8"/>
      <c r="G51" s="8">
        <v>1453</v>
      </c>
      <c r="H51" s="8">
        <v>251</v>
      </c>
      <c r="I51" s="8">
        <v>4930</v>
      </c>
    </row>
    <row r="52" spans="1:9">
      <c r="A52" s="7">
        <v>49</v>
      </c>
      <c r="B52" s="7">
        <v>1</v>
      </c>
      <c r="C52" s="7">
        <v>2</v>
      </c>
      <c r="D52" s="7">
        <v>1</v>
      </c>
      <c r="E52" s="8">
        <v>66770</v>
      </c>
      <c r="F52" s="8"/>
      <c r="G52" s="8">
        <v>1658</v>
      </c>
      <c r="H52" s="8">
        <v>257</v>
      </c>
      <c r="I52" s="8">
        <v>6025</v>
      </c>
    </row>
    <row r="53" spans="1:9">
      <c r="A53" s="7">
        <v>50</v>
      </c>
      <c r="B53" s="7">
        <v>1</v>
      </c>
      <c r="C53" s="7">
        <v>2</v>
      </c>
      <c r="D53" s="7">
        <v>1</v>
      </c>
      <c r="E53" s="8">
        <v>59321</v>
      </c>
      <c r="F53" s="8"/>
      <c r="G53" s="8">
        <v>1664</v>
      </c>
      <c r="H53" s="8">
        <v>247</v>
      </c>
      <c r="I53" s="8">
        <v>5314</v>
      </c>
    </row>
    <row r="54" spans="1:9">
      <c r="A54" s="7">
        <v>51</v>
      </c>
      <c r="B54" s="7">
        <v>4</v>
      </c>
      <c r="C54" s="7">
        <v>2</v>
      </c>
      <c r="D54" s="7">
        <v>1</v>
      </c>
      <c r="E54" s="8">
        <v>49954</v>
      </c>
      <c r="F54" s="8">
        <v>30758</v>
      </c>
      <c r="G54" s="8">
        <v>1062</v>
      </c>
      <c r="H54" s="8">
        <v>260</v>
      </c>
      <c r="I54" s="8">
        <v>5179</v>
      </c>
    </row>
    <row r="55" spans="1:9">
      <c r="A55" s="7">
        <v>52</v>
      </c>
      <c r="B55" s="7">
        <v>2</v>
      </c>
      <c r="C55" s="7">
        <v>2</v>
      </c>
      <c r="D55" s="7">
        <v>1</v>
      </c>
      <c r="E55" s="8">
        <v>55752</v>
      </c>
      <c r="F55" s="8">
        <v>37404</v>
      </c>
      <c r="G55" s="8">
        <v>1660</v>
      </c>
      <c r="H55" s="8">
        <v>253</v>
      </c>
      <c r="I55" s="8">
        <v>5768</v>
      </c>
    </row>
    <row r="56" spans="1:9">
      <c r="A56" s="7">
        <v>53</v>
      </c>
      <c r="B56" s="7">
        <v>5</v>
      </c>
      <c r="C56" s="7">
        <v>3</v>
      </c>
      <c r="D56" s="7">
        <v>0</v>
      </c>
      <c r="E56" s="8">
        <v>43436</v>
      </c>
      <c r="F56" s="8">
        <v>21855</v>
      </c>
      <c r="G56" s="8">
        <v>699</v>
      </c>
      <c r="H56" s="8">
        <v>215</v>
      </c>
      <c r="I56" s="8">
        <v>2767</v>
      </c>
    </row>
    <row r="57" spans="1:9">
      <c r="A57" s="7">
        <v>54</v>
      </c>
      <c r="B57" s="7">
        <v>5</v>
      </c>
      <c r="C57" s="7">
        <v>3</v>
      </c>
      <c r="D57" s="7">
        <v>1</v>
      </c>
      <c r="E57" s="8">
        <v>36780</v>
      </c>
      <c r="F57" s="8">
        <v>21609</v>
      </c>
      <c r="G57" s="8">
        <v>573</v>
      </c>
      <c r="H57" s="8">
        <v>279</v>
      </c>
      <c r="I57" s="8">
        <v>5311</v>
      </c>
    </row>
    <row r="58" spans="1:9">
      <c r="A58" s="7">
        <v>55</v>
      </c>
      <c r="B58" s="7">
        <v>3</v>
      </c>
      <c r="C58" s="7">
        <v>1</v>
      </c>
      <c r="D58" s="7">
        <v>0</v>
      </c>
      <c r="E58" s="8">
        <v>64489</v>
      </c>
      <c r="F58" s="8">
        <v>43448</v>
      </c>
      <c r="G58" s="8">
        <v>748</v>
      </c>
      <c r="H58" s="8">
        <v>207</v>
      </c>
      <c r="I58" s="8">
        <v>3934</v>
      </c>
    </row>
    <row r="59" spans="1:9">
      <c r="A59" s="7">
        <v>56</v>
      </c>
      <c r="B59" s="7">
        <v>2</v>
      </c>
      <c r="C59" s="7">
        <v>1</v>
      </c>
      <c r="D59" s="7">
        <v>1</v>
      </c>
      <c r="E59" s="8">
        <v>30433</v>
      </c>
      <c r="F59" s="8">
        <v>23929</v>
      </c>
      <c r="G59" s="8">
        <v>1318</v>
      </c>
      <c r="H59" s="8">
        <v>244</v>
      </c>
      <c r="I59" s="8">
        <v>4648</v>
      </c>
    </row>
    <row r="60" spans="1:9">
      <c r="A60" s="7">
        <v>57</v>
      </c>
      <c r="B60" s="7">
        <v>5</v>
      </c>
      <c r="C60" s="7">
        <v>4</v>
      </c>
      <c r="D60" s="7">
        <v>0</v>
      </c>
      <c r="E60" s="8">
        <v>20234</v>
      </c>
      <c r="F60" s="8">
        <v>17507</v>
      </c>
      <c r="G60" s="8">
        <v>572</v>
      </c>
      <c r="H60" s="8">
        <v>223</v>
      </c>
      <c r="I60" s="8">
        <v>3030</v>
      </c>
    </row>
    <row r="61" spans="1:9">
      <c r="A61" s="7">
        <v>58</v>
      </c>
      <c r="B61" s="7">
        <v>2</v>
      </c>
      <c r="C61" s="7">
        <v>3</v>
      </c>
      <c r="D61" s="7">
        <v>1</v>
      </c>
      <c r="E61" s="8">
        <v>32848</v>
      </c>
      <c r="F61" s="8"/>
      <c r="G61" s="8">
        <v>720</v>
      </c>
      <c r="H61" s="8">
        <v>254</v>
      </c>
      <c r="I61" s="8">
        <v>4113</v>
      </c>
    </row>
    <row r="62" spans="1:9">
      <c r="A62" s="7">
        <v>59</v>
      </c>
      <c r="B62" s="7">
        <v>2</v>
      </c>
      <c r="C62" s="7">
        <v>4</v>
      </c>
      <c r="D62" s="7">
        <v>0</v>
      </c>
      <c r="E62" s="8">
        <v>16252</v>
      </c>
      <c r="F62" s="8">
        <v>11539</v>
      </c>
      <c r="G62" s="8">
        <v>669</v>
      </c>
      <c r="H62" s="8">
        <v>206</v>
      </c>
      <c r="I62" s="8">
        <v>1428</v>
      </c>
    </row>
    <row r="63" spans="1:9">
      <c r="A63" s="7">
        <v>60</v>
      </c>
      <c r="B63" s="7">
        <v>3</v>
      </c>
      <c r="C63" s="7">
        <v>2</v>
      </c>
      <c r="D63" s="7">
        <v>1</v>
      </c>
      <c r="E63" s="8">
        <v>75225</v>
      </c>
      <c r="F63" s="8">
        <v>71930</v>
      </c>
      <c r="G63" s="8">
        <v>1272</v>
      </c>
      <c r="H63" s="8">
        <v>260</v>
      </c>
      <c r="I63" s="8">
        <v>6434</v>
      </c>
    </row>
    <row r="64" spans="1:9">
      <c r="A64" s="7">
        <v>61</v>
      </c>
      <c r="B64" s="7">
        <v>2</v>
      </c>
      <c r="C64" s="7">
        <v>3</v>
      </c>
      <c r="D64" s="7">
        <v>1</v>
      </c>
      <c r="E64" s="8">
        <v>38838</v>
      </c>
      <c r="F64" s="8">
        <v>36513</v>
      </c>
      <c r="G64" s="8">
        <v>1084</v>
      </c>
      <c r="H64" s="8">
        <v>247</v>
      </c>
      <c r="I64" s="8">
        <v>4428</v>
      </c>
    </row>
    <row r="65" spans="1:9">
      <c r="A65" s="7">
        <v>62</v>
      </c>
      <c r="B65" s="7">
        <v>3</v>
      </c>
      <c r="C65" s="7">
        <v>2</v>
      </c>
      <c r="D65" s="7">
        <v>1</v>
      </c>
      <c r="E65" s="8">
        <v>60993</v>
      </c>
      <c r="F65" s="8">
        <v>44220</v>
      </c>
      <c r="G65" s="8">
        <v>1476</v>
      </c>
      <c r="H65" s="8">
        <v>257</v>
      </c>
      <c r="I65" s="8">
        <v>6675</v>
      </c>
    </row>
    <row r="66" spans="1:9">
      <c r="A66" s="7">
        <v>63</v>
      </c>
      <c r="B66" s="7">
        <v>2</v>
      </c>
      <c r="C66" s="7">
        <v>1</v>
      </c>
      <c r="D66" s="7">
        <v>0</v>
      </c>
      <c r="E66" s="8">
        <v>31051</v>
      </c>
      <c r="F66" s="8">
        <v>26520</v>
      </c>
      <c r="G66" s="8">
        <v>1033</v>
      </c>
      <c r="H66" s="8">
        <v>195</v>
      </c>
      <c r="I66" s="8">
        <v>1821</v>
      </c>
    </row>
    <row r="67" spans="1:9">
      <c r="A67" s="7">
        <v>64</v>
      </c>
      <c r="B67" s="7">
        <v>1</v>
      </c>
      <c r="C67" s="7">
        <v>1</v>
      </c>
      <c r="D67" s="7">
        <v>1</v>
      </c>
      <c r="E67" s="8">
        <v>43847</v>
      </c>
      <c r="F67" s="8"/>
      <c r="G67" s="8">
        <v>847</v>
      </c>
      <c r="H67" s="8">
        <v>244</v>
      </c>
      <c r="I67" s="8">
        <v>4264</v>
      </c>
    </row>
    <row r="68" spans="1:9">
      <c r="A68" s="7">
        <v>65</v>
      </c>
      <c r="B68" s="7">
        <v>1</v>
      </c>
      <c r="C68" s="7">
        <v>3</v>
      </c>
      <c r="D68" s="7">
        <v>1</v>
      </c>
      <c r="E68" s="8">
        <v>39862</v>
      </c>
      <c r="F68" s="8"/>
      <c r="G68" s="8">
        <v>1472</v>
      </c>
      <c r="H68" s="8">
        <v>250</v>
      </c>
      <c r="I68" s="8">
        <v>4809</v>
      </c>
    </row>
    <row r="69" spans="1:9">
      <c r="A69" s="7">
        <v>66</v>
      </c>
      <c r="B69" s="7">
        <v>2</v>
      </c>
      <c r="C69" s="7">
        <v>4</v>
      </c>
      <c r="D69" s="7">
        <v>0</v>
      </c>
      <c r="E69" s="8">
        <v>27222</v>
      </c>
      <c r="F69" s="8">
        <v>17215</v>
      </c>
      <c r="G69" s="8">
        <v>520</v>
      </c>
      <c r="H69" s="8">
        <v>201</v>
      </c>
      <c r="I69" s="8">
        <v>3705</v>
      </c>
    </row>
    <row r="70" spans="1:9">
      <c r="A70" s="7">
        <v>67</v>
      </c>
      <c r="B70" s="7">
        <v>2</v>
      </c>
      <c r="C70" s="7">
        <v>4</v>
      </c>
      <c r="D70" s="7">
        <v>0</v>
      </c>
      <c r="E70" s="8">
        <v>27651</v>
      </c>
      <c r="F70" s="8">
        <v>18644</v>
      </c>
      <c r="G70" s="8">
        <v>501</v>
      </c>
      <c r="H70" s="8">
        <v>195</v>
      </c>
      <c r="I70" s="8">
        <v>3661</v>
      </c>
    </row>
    <row r="71" spans="1:9">
      <c r="A71" s="7">
        <v>68</v>
      </c>
      <c r="B71" s="7">
        <v>3</v>
      </c>
      <c r="C71" s="7">
        <v>2</v>
      </c>
      <c r="D71" s="7">
        <v>1</v>
      </c>
      <c r="E71" s="8">
        <v>53650</v>
      </c>
      <c r="F71" s="8">
        <v>50636</v>
      </c>
      <c r="G71" s="8">
        <v>1292</v>
      </c>
      <c r="H71" s="8">
        <v>259</v>
      </c>
      <c r="I71" s="8">
        <v>7043</v>
      </c>
    </row>
    <row r="72" spans="1:9">
      <c r="A72" s="7">
        <v>69</v>
      </c>
      <c r="B72" s="7">
        <v>5</v>
      </c>
      <c r="C72" s="7">
        <v>1</v>
      </c>
      <c r="D72" s="7">
        <v>0</v>
      </c>
      <c r="E72" s="8">
        <v>42168</v>
      </c>
      <c r="F72" s="8">
        <v>39108</v>
      </c>
      <c r="G72" s="8">
        <v>490</v>
      </c>
      <c r="H72" s="8">
        <v>221</v>
      </c>
      <c r="I72" s="8">
        <v>1739</v>
      </c>
    </row>
    <row r="73" spans="1:9">
      <c r="A73" s="7">
        <v>70</v>
      </c>
      <c r="B73" s="7">
        <v>4</v>
      </c>
      <c r="C73" s="7">
        <v>3</v>
      </c>
      <c r="D73" s="7">
        <v>1</v>
      </c>
      <c r="E73" s="8">
        <v>36472</v>
      </c>
      <c r="F73" s="8">
        <v>33832</v>
      </c>
      <c r="G73" s="8">
        <v>1435</v>
      </c>
      <c r="H73" s="8">
        <v>260</v>
      </c>
      <c r="I73" s="8">
        <v>5895</v>
      </c>
    </row>
    <row r="74" spans="1:9">
      <c r="A74" s="7">
        <v>71</v>
      </c>
      <c r="B74" s="7">
        <v>2</v>
      </c>
      <c r="C74" s="7">
        <v>2</v>
      </c>
      <c r="D74" s="7">
        <v>1</v>
      </c>
      <c r="E74" s="8">
        <v>66346</v>
      </c>
      <c r="F74" s="8"/>
      <c r="G74" s="8">
        <v>1914</v>
      </c>
      <c r="H74" s="8">
        <v>247</v>
      </c>
      <c r="I74" s="8">
        <v>6584</v>
      </c>
    </row>
    <row r="75" spans="1:9">
      <c r="A75" s="7">
        <v>72</v>
      </c>
      <c r="B75" s="7">
        <v>4</v>
      </c>
      <c r="C75" s="7">
        <v>1</v>
      </c>
      <c r="D75" s="7">
        <v>1</v>
      </c>
      <c r="E75" s="8">
        <v>63572</v>
      </c>
      <c r="F75" s="8">
        <v>54048</v>
      </c>
      <c r="G75" s="8">
        <v>1123</v>
      </c>
      <c r="H75" s="8">
        <v>249</v>
      </c>
      <c r="I75" s="8">
        <v>6165</v>
      </c>
    </row>
    <row r="76" spans="1:9">
      <c r="A76" s="7">
        <v>73</v>
      </c>
      <c r="B76" s="7">
        <v>2</v>
      </c>
      <c r="C76" s="7">
        <v>3</v>
      </c>
      <c r="D76" s="7">
        <v>1</v>
      </c>
      <c r="E76" s="8">
        <v>50233</v>
      </c>
      <c r="F76" s="8">
        <v>39539</v>
      </c>
      <c r="G76" s="8">
        <v>1293</v>
      </c>
      <c r="H76" s="8">
        <v>259</v>
      </c>
      <c r="I76" s="8">
        <v>7177</v>
      </c>
    </row>
    <row r="77" spans="1:9">
      <c r="A77" s="7">
        <v>74</v>
      </c>
      <c r="B77" s="7">
        <v>3</v>
      </c>
      <c r="C77" s="7">
        <v>4</v>
      </c>
      <c r="D77" s="7">
        <v>0</v>
      </c>
      <c r="E77" s="8">
        <v>35466</v>
      </c>
      <c r="F77" s="8">
        <v>28368</v>
      </c>
      <c r="G77" s="8">
        <v>776</v>
      </c>
      <c r="H77" s="8">
        <v>212</v>
      </c>
      <c r="I77" s="8">
        <v>3949</v>
      </c>
    </row>
    <row r="78" spans="1:9">
      <c r="A78" s="7">
        <v>75</v>
      </c>
      <c r="B78" s="7">
        <v>2</v>
      </c>
      <c r="C78" s="7">
        <v>2</v>
      </c>
      <c r="D78" s="7">
        <v>1</v>
      </c>
      <c r="E78" s="8">
        <v>77892</v>
      </c>
      <c r="F78" s="8">
        <v>74072</v>
      </c>
      <c r="G78" s="8">
        <v>875</v>
      </c>
      <c r="H78" s="8">
        <v>246</v>
      </c>
      <c r="I78" s="8">
        <v>6309</v>
      </c>
    </row>
    <row r="79" spans="1:9">
      <c r="A79" s="7">
        <v>76</v>
      </c>
      <c r="B79" s="7">
        <v>4</v>
      </c>
      <c r="C79" s="7">
        <v>2</v>
      </c>
      <c r="D79" s="7">
        <v>1</v>
      </c>
      <c r="E79" s="8">
        <v>53117</v>
      </c>
      <c r="F79" s="8">
        <v>48393</v>
      </c>
      <c r="G79" s="8">
        <v>1534</v>
      </c>
      <c r="H79" s="8">
        <v>254</v>
      </c>
      <c r="I79" s="8">
        <v>6956</v>
      </c>
    </row>
    <row r="80" spans="1:9">
      <c r="A80" s="7">
        <v>77</v>
      </c>
      <c r="B80" s="7">
        <v>4</v>
      </c>
      <c r="C80" s="7">
        <v>2</v>
      </c>
      <c r="D80" s="7">
        <v>1</v>
      </c>
      <c r="E80" s="8">
        <v>56310</v>
      </c>
      <c r="F80" s="8">
        <v>41558</v>
      </c>
      <c r="G80" s="8">
        <v>1283</v>
      </c>
      <c r="H80" s="8">
        <v>261</v>
      </c>
      <c r="I80" s="8">
        <v>7363</v>
      </c>
    </row>
    <row r="81" spans="1:9">
      <c r="A81" s="7">
        <v>78</v>
      </c>
      <c r="B81" s="7">
        <v>3</v>
      </c>
      <c r="C81" s="7">
        <v>1</v>
      </c>
      <c r="D81" s="7">
        <v>1</v>
      </c>
      <c r="E81" s="8">
        <v>58563</v>
      </c>
      <c r="F81" s="8">
        <v>43579</v>
      </c>
      <c r="G81" s="8">
        <v>1138</v>
      </c>
      <c r="H81" s="8">
        <v>272</v>
      </c>
      <c r="I81" s="8">
        <v>4848</v>
      </c>
    </row>
    <row r="82" spans="1:9">
      <c r="A82" s="7">
        <v>79</v>
      </c>
      <c r="B82" s="7">
        <v>2</v>
      </c>
      <c r="C82" s="7">
        <v>3</v>
      </c>
      <c r="D82" s="7">
        <v>1</v>
      </c>
      <c r="E82" s="8">
        <v>33105</v>
      </c>
      <c r="F82" s="8"/>
      <c r="G82" s="8">
        <v>976</v>
      </c>
      <c r="H82" s="8">
        <v>249</v>
      </c>
      <c r="I82" s="8">
        <v>3634</v>
      </c>
    </row>
    <row r="83" spans="1:9">
      <c r="A83" s="7">
        <v>80</v>
      </c>
      <c r="B83" s="7">
        <v>4</v>
      </c>
      <c r="C83" s="7">
        <v>1</v>
      </c>
      <c r="D83" s="7">
        <v>1</v>
      </c>
      <c r="E83" s="8">
        <v>34259</v>
      </c>
      <c r="F83" s="8">
        <v>28438</v>
      </c>
      <c r="G83" s="8">
        <v>1302</v>
      </c>
      <c r="H83" s="8">
        <v>251</v>
      </c>
      <c r="I83" s="8">
        <v>5235</v>
      </c>
    </row>
    <row r="84" spans="1:9">
      <c r="A84" s="7">
        <v>81</v>
      </c>
      <c r="B84" s="7">
        <v>1</v>
      </c>
      <c r="C84" s="7">
        <v>2</v>
      </c>
      <c r="D84" s="7">
        <v>1</v>
      </c>
      <c r="E84" s="8">
        <v>26910</v>
      </c>
      <c r="F84" s="8"/>
      <c r="G84" s="8">
        <v>1028</v>
      </c>
      <c r="H84" s="8">
        <v>244</v>
      </c>
      <c r="I84" s="8">
        <v>3752</v>
      </c>
    </row>
    <row r="85" spans="1:9">
      <c r="A85" s="7">
        <v>82</v>
      </c>
      <c r="B85" s="7">
        <v>5</v>
      </c>
      <c r="C85" s="7">
        <v>3</v>
      </c>
      <c r="D85" s="7">
        <v>1</v>
      </c>
      <c r="E85" s="8">
        <v>36065</v>
      </c>
      <c r="F85" s="8">
        <v>28020</v>
      </c>
      <c r="G85" s="8">
        <v>640</v>
      </c>
      <c r="H85" s="8">
        <v>278</v>
      </c>
      <c r="I85" s="8">
        <v>5430</v>
      </c>
    </row>
    <row r="86" spans="1:9">
      <c r="A86" s="7">
        <v>83</v>
      </c>
      <c r="B86" s="7">
        <v>2</v>
      </c>
      <c r="C86" s="7">
        <v>2</v>
      </c>
      <c r="D86" s="7">
        <v>1</v>
      </c>
      <c r="E86" s="8">
        <v>56330</v>
      </c>
      <c r="F86" s="8">
        <v>54315</v>
      </c>
      <c r="G86" s="8">
        <v>989</v>
      </c>
      <c r="H86" s="8">
        <v>254</v>
      </c>
      <c r="I86" s="8">
        <v>5429</v>
      </c>
    </row>
    <row r="87" spans="1:9">
      <c r="A87" s="7">
        <v>84</v>
      </c>
      <c r="B87" s="7">
        <v>2</v>
      </c>
      <c r="C87" s="7">
        <v>1</v>
      </c>
      <c r="D87" s="7">
        <v>1</v>
      </c>
      <c r="E87" s="8">
        <v>54863</v>
      </c>
      <c r="F87" s="8">
        <v>41329</v>
      </c>
      <c r="G87" s="8">
        <v>1751</v>
      </c>
      <c r="H87" s="8">
        <v>245</v>
      </c>
      <c r="I87" s="8">
        <v>6172</v>
      </c>
    </row>
    <row r="88" spans="1:9">
      <c r="A88" s="7">
        <v>85</v>
      </c>
      <c r="B88" s="7">
        <v>5</v>
      </c>
      <c r="C88" s="7">
        <v>3</v>
      </c>
      <c r="D88" s="7">
        <v>1</v>
      </c>
      <c r="E88" s="8">
        <v>48304</v>
      </c>
      <c r="F88" s="8"/>
      <c r="G88" s="8">
        <v>752</v>
      </c>
      <c r="H88" s="8">
        <v>265</v>
      </c>
      <c r="I88" s="8">
        <v>5131</v>
      </c>
    </row>
    <row r="89" spans="1:9">
      <c r="A89" s="7">
        <v>86</v>
      </c>
      <c r="B89" s="7">
        <v>3</v>
      </c>
      <c r="C89" s="7">
        <v>4</v>
      </c>
      <c r="D89" s="7">
        <v>0</v>
      </c>
      <c r="E89" s="8">
        <v>36373</v>
      </c>
      <c r="F89" s="8">
        <v>32341</v>
      </c>
      <c r="G89" s="8">
        <v>428</v>
      </c>
      <c r="H89" s="8">
        <v>207</v>
      </c>
      <c r="I89" s="8">
        <v>3187</v>
      </c>
    </row>
    <row r="90" spans="1:9">
      <c r="A90" s="7">
        <v>87</v>
      </c>
      <c r="B90" s="7">
        <v>5</v>
      </c>
      <c r="C90" s="7">
        <v>1</v>
      </c>
      <c r="D90" s="7">
        <v>0</v>
      </c>
      <c r="E90" s="8">
        <v>60940</v>
      </c>
      <c r="F90" s="8">
        <v>57432</v>
      </c>
      <c r="G90" s="8">
        <v>888</v>
      </c>
      <c r="H90" s="8">
        <v>218</v>
      </c>
      <c r="I90" s="8">
        <v>2615</v>
      </c>
    </row>
    <row r="91" spans="1:9">
      <c r="A91" s="7">
        <v>88</v>
      </c>
      <c r="B91" s="7">
        <v>3</v>
      </c>
      <c r="C91" s="7">
        <v>1</v>
      </c>
      <c r="D91" s="7">
        <v>1</v>
      </c>
      <c r="E91" s="8">
        <v>53249</v>
      </c>
      <c r="F91" s="8">
        <v>39777</v>
      </c>
      <c r="G91" s="8">
        <v>1469</v>
      </c>
      <c r="H91" s="8">
        <v>254</v>
      </c>
      <c r="I91" s="8">
        <v>7415</v>
      </c>
    </row>
    <row r="92" spans="1:9">
      <c r="A92" s="7">
        <v>89</v>
      </c>
      <c r="B92" s="7">
        <v>2</v>
      </c>
      <c r="C92" s="7">
        <v>2</v>
      </c>
      <c r="D92" s="7">
        <v>1</v>
      </c>
      <c r="E92" s="8">
        <v>59064</v>
      </c>
      <c r="F92" s="8">
        <v>53545</v>
      </c>
      <c r="G92" s="8">
        <v>943</v>
      </c>
      <c r="H92" s="8">
        <v>255</v>
      </c>
      <c r="I92" s="8">
        <v>4752</v>
      </c>
    </row>
    <row r="93" spans="1:9">
      <c r="A93" s="7">
        <v>90</v>
      </c>
      <c r="B93" s="7">
        <v>3</v>
      </c>
      <c r="C93" s="7">
        <v>4</v>
      </c>
      <c r="D93" s="7">
        <v>0</v>
      </c>
      <c r="E93" s="8">
        <v>32061</v>
      </c>
      <c r="F93" s="8">
        <v>27840</v>
      </c>
      <c r="G93" s="8">
        <v>577</v>
      </c>
      <c r="H93" s="8">
        <v>202</v>
      </c>
      <c r="I93" s="8">
        <v>983</v>
      </c>
    </row>
    <row r="94" spans="1:9">
      <c r="A94" s="7">
        <v>91</v>
      </c>
      <c r="B94" s="7">
        <v>1</v>
      </c>
      <c r="C94" s="7">
        <v>4</v>
      </c>
      <c r="D94" s="7">
        <v>1</v>
      </c>
      <c r="E94" s="8">
        <v>27377</v>
      </c>
      <c r="F94" s="8"/>
      <c r="G94" s="8">
        <v>815</v>
      </c>
      <c r="H94" s="8">
        <v>254</v>
      </c>
      <c r="I94" s="8">
        <v>3233</v>
      </c>
    </row>
    <row r="95" spans="1:9">
      <c r="A95" s="7">
        <v>92</v>
      </c>
      <c r="B95" s="7">
        <v>2</v>
      </c>
      <c r="C95" s="7">
        <v>2</v>
      </c>
      <c r="D95" s="7">
        <v>0</v>
      </c>
      <c r="E95" s="8">
        <v>48232</v>
      </c>
      <c r="F95" s="8">
        <v>30728</v>
      </c>
      <c r="G95" s="8">
        <v>1134</v>
      </c>
      <c r="H95" s="8">
        <v>199</v>
      </c>
      <c r="I95" s="8">
        <v>3285</v>
      </c>
    </row>
    <row r="96" spans="1:9">
      <c r="A96" s="7">
        <v>93</v>
      </c>
      <c r="B96" s="7">
        <v>3</v>
      </c>
      <c r="C96" s="7">
        <v>2</v>
      </c>
      <c r="D96" s="7">
        <v>1</v>
      </c>
      <c r="E96" s="8">
        <v>62280</v>
      </c>
      <c r="F96" s="8">
        <v>52654</v>
      </c>
      <c r="G96" s="8">
        <v>1278</v>
      </c>
      <c r="H96" s="8">
        <v>259</v>
      </c>
      <c r="I96" s="8">
        <v>4497</v>
      </c>
    </row>
    <row r="97" spans="1:9">
      <c r="A97" s="7">
        <v>94</v>
      </c>
      <c r="B97" s="7">
        <v>3</v>
      </c>
      <c r="C97" s="7">
        <v>3</v>
      </c>
      <c r="D97" s="7">
        <v>1</v>
      </c>
      <c r="E97" s="8">
        <v>37184</v>
      </c>
      <c r="F97" s="8">
        <v>27569</v>
      </c>
      <c r="G97" s="8">
        <v>1014</v>
      </c>
      <c r="H97" s="8">
        <v>265</v>
      </c>
      <c r="I97" s="8">
        <v>5736</v>
      </c>
    </row>
    <row r="98" spans="1:9">
      <c r="A98" s="7">
        <v>95</v>
      </c>
      <c r="B98" s="7">
        <v>2</v>
      </c>
      <c r="C98" s="7">
        <v>2</v>
      </c>
      <c r="D98" s="7">
        <v>1</v>
      </c>
      <c r="E98" s="8">
        <v>64154</v>
      </c>
      <c r="F98" s="8"/>
      <c r="G98" s="8">
        <v>1088</v>
      </c>
      <c r="H98" s="8">
        <v>259</v>
      </c>
      <c r="I98" s="8">
        <v>5048</v>
      </c>
    </row>
    <row r="99" spans="1:9">
      <c r="A99" s="7">
        <v>96</v>
      </c>
      <c r="B99" s="7">
        <v>2</v>
      </c>
      <c r="C99" s="7">
        <v>2</v>
      </c>
      <c r="D99" s="7">
        <v>1</v>
      </c>
      <c r="E99" s="8">
        <v>86398</v>
      </c>
      <c r="F99" s="8">
        <v>43989</v>
      </c>
      <c r="G99" s="8">
        <v>1137</v>
      </c>
      <c r="H99" s="8">
        <v>241</v>
      </c>
      <c r="I99" s="8">
        <v>6145</v>
      </c>
    </row>
    <row r="100" spans="1:9">
      <c r="A100" s="7">
        <v>97</v>
      </c>
      <c r="B100" s="7">
        <v>6</v>
      </c>
      <c r="C100" s="7">
        <v>4</v>
      </c>
      <c r="D100" s="7">
        <v>1</v>
      </c>
      <c r="E100" s="8">
        <v>41335</v>
      </c>
      <c r="F100" s="8"/>
      <c r="G100" s="8">
        <v>959</v>
      </c>
      <c r="H100" s="8">
        <v>278</v>
      </c>
      <c r="I100" s="8">
        <v>6188</v>
      </c>
    </row>
    <row r="101" spans="1:9">
      <c r="A101" s="7">
        <v>98</v>
      </c>
      <c r="B101" s="7">
        <v>4</v>
      </c>
      <c r="C101" s="7">
        <v>2</v>
      </c>
      <c r="D101" s="7">
        <v>1</v>
      </c>
      <c r="E101" s="8">
        <v>62522</v>
      </c>
      <c r="F101" s="8">
        <v>55855</v>
      </c>
      <c r="G101" s="8">
        <v>831</v>
      </c>
      <c r="H101" s="8">
        <v>265</v>
      </c>
      <c r="I101" s="8">
        <v>7345</v>
      </c>
    </row>
    <row r="102" spans="1:9">
      <c r="A102" s="7">
        <v>99</v>
      </c>
      <c r="B102" s="7">
        <v>3</v>
      </c>
      <c r="C102" s="7">
        <v>3</v>
      </c>
      <c r="D102" s="7">
        <v>0</v>
      </c>
      <c r="E102" s="8">
        <v>41490</v>
      </c>
      <c r="F102" s="8">
        <v>35158</v>
      </c>
      <c r="G102" s="8">
        <v>578</v>
      </c>
      <c r="H102" s="8">
        <v>205</v>
      </c>
      <c r="I102" s="8">
        <v>3144</v>
      </c>
    </row>
    <row r="103" spans="1:9">
      <c r="A103" s="7">
        <v>100</v>
      </c>
      <c r="B103" s="7">
        <v>6</v>
      </c>
      <c r="C103" s="7">
        <v>2</v>
      </c>
      <c r="D103" s="7">
        <v>1</v>
      </c>
      <c r="E103" s="8">
        <v>45391</v>
      </c>
      <c r="F103" s="8">
        <v>30121</v>
      </c>
      <c r="G103" s="8">
        <v>1040</v>
      </c>
      <c r="H103" s="8">
        <v>275</v>
      </c>
      <c r="I103" s="8">
        <v>5991</v>
      </c>
    </row>
    <row r="104" spans="1:9">
      <c r="A104" s="7">
        <v>101</v>
      </c>
      <c r="B104" s="7">
        <v>2</v>
      </c>
      <c r="C104" s="7">
        <v>2</v>
      </c>
      <c r="D104" s="7">
        <v>1</v>
      </c>
      <c r="E104" s="8">
        <v>39367</v>
      </c>
      <c r="F104" s="8"/>
      <c r="G104" s="8">
        <v>1233</v>
      </c>
      <c r="H104" s="8">
        <v>245</v>
      </c>
      <c r="I104" s="8">
        <v>3895</v>
      </c>
    </row>
    <row r="105" spans="1:9">
      <c r="A105" s="7">
        <v>102</v>
      </c>
      <c r="B105" s="7">
        <v>1</v>
      </c>
      <c r="C105" s="7">
        <v>1</v>
      </c>
      <c r="D105" s="7">
        <v>1</v>
      </c>
      <c r="E105" s="8">
        <v>75865</v>
      </c>
      <c r="F105" s="8"/>
      <c r="G105" s="8">
        <v>1078</v>
      </c>
      <c r="H105" s="8">
        <v>239</v>
      </c>
      <c r="I105" s="8">
        <v>5288</v>
      </c>
    </row>
    <row r="106" spans="1:9">
      <c r="A106" s="7">
        <v>103</v>
      </c>
      <c r="B106" s="7">
        <v>2</v>
      </c>
      <c r="C106" s="7">
        <v>4</v>
      </c>
      <c r="D106" s="7">
        <v>0</v>
      </c>
      <c r="E106" s="8">
        <v>36588</v>
      </c>
      <c r="F106" s="8">
        <v>30278</v>
      </c>
      <c r="G106" s="8">
        <v>602</v>
      </c>
      <c r="H106" s="8">
        <v>202</v>
      </c>
      <c r="I106" s="8">
        <v>1800</v>
      </c>
    </row>
    <row r="107" spans="1:9">
      <c r="A107" s="7">
        <v>104</v>
      </c>
      <c r="B107" s="7">
        <v>2</v>
      </c>
      <c r="C107" s="7">
        <v>3</v>
      </c>
      <c r="D107" s="7">
        <v>0</v>
      </c>
      <c r="E107" s="8">
        <v>48726</v>
      </c>
      <c r="F107" s="8">
        <v>48694</v>
      </c>
      <c r="G107" s="8">
        <v>622</v>
      </c>
      <c r="H107" s="8">
        <v>203</v>
      </c>
      <c r="I107" s="8">
        <v>3120</v>
      </c>
    </row>
    <row r="108" spans="1:9">
      <c r="A108" s="7">
        <v>105</v>
      </c>
      <c r="B108" s="7">
        <v>3</v>
      </c>
      <c r="C108" s="7">
        <v>1</v>
      </c>
      <c r="D108" s="7">
        <v>1</v>
      </c>
      <c r="E108" s="8">
        <v>75208</v>
      </c>
      <c r="F108" s="8"/>
      <c r="G108" s="8">
        <v>1503</v>
      </c>
      <c r="H108" s="8">
        <v>254</v>
      </c>
      <c r="I108" s="8">
        <v>6411</v>
      </c>
    </row>
    <row r="109" spans="1:9">
      <c r="A109" s="7">
        <v>106</v>
      </c>
      <c r="B109" s="7">
        <v>4</v>
      </c>
      <c r="C109" s="7">
        <v>2</v>
      </c>
      <c r="D109" s="7">
        <v>0</v>
      </c>
      <c r="E109" s="8">
        <v>38740</v>
      </c>
      <c r="F109" s="8">
        <v>24806</v>
      </c>
      <c r="G109" s="8">
        <v>568</v>
      </c>
      <c r="H109" s="8">
        <v>208</v>
      </c>
      <c r="I109" s="8">
        <v>2584</v>
      </c>
    </row>
    <row r="110" spans="1:9">
      <c r="A110" s="7">
        <v>107</v>
      </c>
      <c r="B110" s="7">
        <v>4</v>
      </c>
      <c r="C110" s="7">
        <v>4</v>
      </c>
      <c r="D110" s="7">
        <v>0</v>
      </c>
      <c r="E110" s="8">
        <v>26219</v>
      </c>
      <c r="F110" s="8">
        <v>16165</v>
      </c>
      <c r="G110" s="8">
        <v>530</v>
      </c>
      <c r="H110" s="8">
        <v>211</v>
      </c>
      <c r="I110" s="8">
        <v>3309</v>
      </c>
    </row>
    <row r="111" spans="1:9">
      <c r="A111" s="7">
        <v>108</v>
      </c>
      <c r="B111" s="7">
        <v>2</v>
      </c>
      <c r="C111" s="7">
        <v>4</v>
      </c>
      <c r="D111" s="7">
        <v>1</v>
      </c>
      <c r="E111" s="8">
        <v>32806</v>
      </c>
      <c r="F111" s="8"/>
      <c r="G111" s="8">
        <v>771</v>
      </c>
      <c r="H111" s="8">
        <v>242</v>
      </c>
      <c r="I111" s="8">
        <v>4410</v>
      </c>
    </row>
    <row r="112" spans="1:9">
      <c r="A112" s="7">
        <v>109</v>
      </c>
      <c r="B112" s="7">
        <v>4</v>
      </c>
      <c r="C112" s="7">
        <v>1</v>
      </c>
      <c r="D112" s="7">
        <v>1</v>
      </c>
      <c r="E112" s="8">
        <v>46667</v>
      </c>
      <c r="F112" s="8">
        <v>29334</v>
      </c>
      <c r="G112" s="8">
        <v>1250</v>
      </c>
      <c r="H112" s="8">
        <v>255</v>
      </c>
      <c r="I112" s="8">
        <v>5735</v>
      </c>
    </row>
    <row r="113" spans="1:9">
      <c r="A113" s="7">
        <v>110</v>
      </c>
      <c r="B113" s="7">
        <v>4</v>
      </c>
      <c r="C113" s="7">
        <v>2</v>
      </c>
      <c r="D113" s="7">
        <v>1</v>
      </c>
      <c r="E113" s="8">
        <v>65115</v>
      </c>
      <c r="F113" s="8">
        <v>53755</v>
      </c>
      <c r="G113" s="8">
        <v>1300</v>
      </c>
      <c r="H113" s="8">
        <v>259</v>
      </c>
      <c r="I113" s="8">
        <v>5481</v>
      </c>
    </row>
    <row r="114" spans="1:9">
      <c r="A114" s="7">
        <v>111</v>
      </c>
      <c r="B114" s="7">
        <v>3</v>
      </c>
      <c r="C114" s="7">
        <v>3</v>
      </c>
      <c r="D114" s="7">
        <v>0</v>
      </c>
      <c r="E114" s="8">
        <v>40397</v>
      </c>
      <c r="F114" s="8">
        <v>31725</v>
      </c>
      <c r="G114" s="8">
        <v>576</v>
      </c>
      <c r="H114" s="8">
        <v>214</v>
      </c>
      <c r="I114" s="8">
        <v>2916</v>
      </c>
    </row>
    <row r="115" spans="1:9">
      <c r="A115" s="7">
        <v>112</v>
      </c>
      <c r="B115" s="7">
        <v>2</v>
      </c>
      <c r="C115" s="7">
        <v>1</v>
      </c>
      <c r="D115" s="7">
        <v>0</v>
      </c>
      <c r="E115" s="8">
        <v>65601</v>
      </c>
      <c r="F115" s="8">
        <v>54278</v>
      </c>
      <c r="G115" s="8">
        <v>992</v>
      </c>
      <c r="H115" s="8">
        <v>201</v>
      </c>
      <c r="I115" s="8">
        <v>2671</v>
      </c>
    </row>
    <row r="116" spans="1:9">
      <c r="A116" s="7">
        <v>113</v>
      </c>
      <c r="B116" s="7">
        <v>1</v>
      </c>
      <c r="C116" s="7">
        <v>1</v>
      </c>
      <c r="D116" s="7">
        <v>0</v>
      </c>
      <c r="E116" s="8">
        <v>43657</v>
      </c>
      <c r="F116" s="8"/>
      <c r="G116" s="8">
        <v>848</v>
      </c>
      <c r="H116" s="8">
        <v>191</v>
      </c>
      <c r="I116" s="8">
        <v>4311</v>
      </c>
    </row>
    <row r="117" spans="1:9">
      <c r="A117" s="7">
        <v>114</v>
      </c>
      <c r="B117" s="7">
        <v>1</v>
      </c>
      <c r="C117" s="7">
        <v>3</v>
      </c>
      <c r="D117" s="7">
        <v>1</v>
      </c>
      <c r="E117" s="8">
        <v>37523</v>
      </c>
      <c r="F117" s="8"/>
      <c r="G117" s="8">
        <v>1829</v>
      </c>
      <c r="H117" s="8">
        <v>250</v>
      </c>
      <c r="I117" s="8">
        <v>5117</v>
      </c>
    </row>
    <row r="118" spans="1:9">
      <c r="A118" s="7">
        <v>115</v>
      </c>
      <c r="B118" s="7">
        <v>3</v>
      </c>
      <c r="C118" s="7">
        <v>2</v>
      </c>
      <c r="D118" s="7">
        <v>1</v>
      </c>
      <c r="E118" s="8">
        <v>73734</v>
      </c>
      <c r="F118" s="8">
        <v>73481</v>
      </c>
      <c r="G118" s="8">
        <v>1731</v>
      </c>
      <c r="H118" s="8">
        <v>264</v>
      </c>
      <c r="I118" s="8">
        <v>4112</v>
      </c>
    </row>
    <row r="119" spans="1:9">
      <c r="A119" s="7">
        <v>116</v>
      </c>
      <c r="B119" s="7">
        <v>3</v>
      </c>
      <c r="C119" s="7">
        <v>3</v>
      </c>
      <c r="D119" s="7">
        <v>1</v>
      </c>
      <c r="E119" s="8">
        <v>58580</v>
      </c>
      <c r="F119" s="8">
        <v>51488</v>
      </c>
      <c r="G119" s="8">
        <v>670</v>
      </c>
      <c r="H119" s="8">
        <v>261</v>
      </c>
      <c r="I119" s="8">
        <v>3671</v>
      </c>
    </row>
    <row r="120" spans="1:9">
      <c r="A120" s="7">
        <v>117</v>
      </c>
      <c r="B120" s="7">
        <v>3</v>
      </c>
      <c r="C120" s="7">
        <v>1</v>
      </c>
      <c r="D120" s="7">
        <v>1</v>
      </c>
      <c r="E120" s="8">
        <v>55806</v>
      </c>
      <c r="F120" s="8">
        <v>37384</v>
      </c>
      <c r="G120" s="8">
        <v>1676</v>
      </c>
      <c r="H120" s="8">
        <v>257</v>
      </c>
      <c r="I120" s="8">
        <v>6247</v>
      </c>
    </row>
    <row r="121" spans="1:9">
      <c r="A121" s="7">
        <v>118</v>
      </c>
      <c r="B121" s="7">
        <v>1</v>
      </c>
      <c r="C121" s="7">
        <v>3</v>
      </c>
      <c r="D121" s="7">
        <v>1</v>
      </c>
      <c r="E121" s="8">
        <v>31400</v>
      </c>
      <c r="F121" s="8"/>
      <c r="G121" s="8">
        <v>1030</v>
      </c>
      <c r="H121" s="8">
        <v>246</v>
      </c>
      <c r="I121" s="8">
        <v>4726</v>
      </c>
    </row>
    <row r="122" spans="1:9">
      <c r="A122" s="7">
        <v>119</v>
      </c>
      <c r="B122" s="7">
        <v>3</v>
      </c>
      <c r="C122" s="7">
        <v>3</v>
      </c>
      <c r="D122" s="7">
        <v>1</v>
      </c>
      <c r="E122" s="8">
        <v>48455</v>
      </c>
      <c r="F122" s="8">
        <v>31331</v>
      </c>
      <c r="G122" s="8">
        <v>635</v>
      </c>
      <c r="H122" s="8">
        <v>270</v>
      </c>
      <c r="I122" s="8">
        <v>5719</v>
      </c>
    </row>
    <row r="123" spans="1:9">
      <c r="A123" s="7">
        <v>120</v>
      </c>
      <c r="B123" s="7">
        <v>2</v>
      </c>
      <c r="C123" s="7">
        <v>1</v>
      </c>
      <c r="D123" s="7">
        <v>1</v>
      </c>
      <c r="E123" s="8">
        <v>40858</v>
      </c>
      <c r="F123" s="8">
        <v>34114</v>
      </c>
      <c r="G123" s="8">
        <v>1049</v>
      </c>
      <c r="H123" s="8">
        <v>247</v>
      </c>
      <c r="I123" s="8">
        <v>5212</v>
      </c>
    </row>
    <row r="124" spans="1:9">
      <c r="A124" s="7">
        <v>121</v>
      </c>
      <c r="B124" s="7">
        <v>2</v>
      </c>
      <c r="C124" s="7">
        <v>2</v>
      </c>
      <c r="D124" s="7">
        <v>1</v>
      </c>
      <c r="E124" s="8">
        <v>59737</v>
      </c>
      <c r="F124" s="8">
        <v>59510</v>
      </c>
      <c r="G124" s="8">
        <v>1588</v>
      </c>
      <c r="H124" s="8">
        <v>254</v>
      </c>
      <c r="I124" s="8">
        <v>5924</v>
      </c>
    </row>
    <row r="125" spans="1:9">
      <c r="A125" s="7">
        <v>122</v>
      </c>
      <c r="B125" s="7">
        <v>1</v>
      </c>
      <c r="C125" s="7">
        <v>4</v>
      </c>
      <c r="D125" s="7">
        <v>0</v>
      </c>
      <c r="E125" s="8">
        <v>24478</v>
      </c>
      <c r="F125" s="8"/>
      <c r="G125" s="8">
        <v>989</v>
      </c>
      <c r="H125" s="8">
        <v>196</v>
      </c>
      <c r="I125" s="8">
        <v>2871</v>
      </c>
    </row>
    <row r="126" spans="1:9">
      <c r="A126" s="7">
        <v>123</v>
      </c>
      <c r="B126" s="7">
        <v>4</v>
      </c>
      <c r="C126" s="7">
        <v>4</v>
      </c>
      <c r="D126" s="7">
        <v>0</v>
      </c>
      <c r="E126" s="8">
        <v>36395</v>
      </c>
      <c r="F126" s="8">
        <v>27650</v>
      </c>
      <c r="G126" s="8">
        <v>655</v>
      </c>
      <c r="H126" s="8">
        <v>215</v>
      </c>
      <c r="I126" s="8">
        <v>3067</v>
      </c>
    </row>
    <row r="127" spans="1:9">
      <c r="A127" s="7">
        <v>124</v>
      </c>
      <c r="B127" s="7">
        <v>3</v>
      </c>
      <c r="C127" s="7">
        <v>2</v>
      </c>
      <c r="D127" s="7">
        <v>1</v>
      </c>
      <c r="E127" s="8">
        <v>42843</v>
      </c>
      <c r="F127" s="8">
        <v>36965</v>
      </c>
      <c r="G127" s="8">
        <v>1500</v>
      </c>
      <c r="H127" s="8">
        <v>261</v>
      </c>
      <c r="I127" s="8">
        <v>4963</v>
      </c>
    </row>
    <row r="128" spans="1:9">
      <c r="A128" s="7">
        <v>125</v>
      </c>
      <c r="B128" s="7">
        <v>5</v>
      </c>
      <c r="C128" s="7">
        <v>4</v>
      </c>
      <c r="D128" s="7">
        <v>0</v>
      </c>
      <c r="E128" s="8">
        <v>21557</v>
      </c>
      <c r="F128" s="8">
        <v>14322</v>
      </c>
      <c r="G128" s="8">
        <v>658</v>
      </c>
      <c r="H128" s="8">
        <v>217</v>
      </c>
      <c r="I128" s="8">
        <v>2606</v>
      </c>
    </row>
    <row r="129" spans="1:9">
      <c r="A129" s="7">
        <v>126</v>
      </c>
      <c r="B129" s="7">
        <v>3</v>
      </c>
      <c r="C129" s="7">
        <v>3</v>
      </c>
      <c r="D129" s="7">
        <v>0</v>
      </c>
      <c r="E129" s="8">
        <v>37186</v>
      </c>
      <c r="F129" s="8">
        <v>24577</v>
      </c>
      <c r="G129" s="8">
        <v>689</v>
      </c>
      <c r="H129" s="8">
        <v>204</v>
      </c>
      <c r="I129" s="8">
        <v>2759</v>
      </c>
    </row>
    <row r="130" spans="1:9">
      <c r="A130" s="7">
        <v>127</v>
      </c>
      <c r="B130" s="7">
        <v>1</v>
      </c>
      <c r="C130" s="7">
        <v>3</v>
      </c>
      <c r="D130" s="7">
        <v>0</v>
      </c>
      <c r="E130" s="8">
        <v>34806</v>
      </c>
      <c r="F130" s="8"/>
      <c r="G130" s="8">
        <v>681</v>
      </c>
      <c r="H130" s="8">
        <v>207</v>
      </c>
      <c r="I130" s="8">
        <v>2592</v>
      </c>
    </row>
    <row r="131" spans="1:9">
      <c r="A131" s="7">
        <v>128</v>
      </c>
      <c r="B131" s="7">
        <v>2</v>
      </c>
      <c r="C131" s="7">
        <v>3</v>
      </c>
      <c r="D131" s="7">
        <v>1</v>
      </c>
      <c r="E131" s="8">
        <v>35479</v>
      </c>
      <c r="F131" s="8">
        <v>21271</v>
      </c>
      <c r="G131" s="8">
        <v>964</v>
      </c>
      <c r="H131" s="8">
        <v>255</v>
      </c>
      <c r="I131" s="8">
        <v>3933</v>
      </c>
    </row>
    <row r="132" spans="1:9">
      <c r="A132" s="7">
        <v>129</v>
      </c>
      <c r="B132" s="7">
        <v>6</v>
      </c>
      <c r="C132" s="7">
        <v>4</v>
      </c>
      <c r="D132" s="7">
        <v>0</v>
      </c>
      <c r="E132" s="8">
        <v>30584</v>
      </c>
      <c r="F132" s="8">
        <v>17372</v>
      </c>
      <c r="G132" s="8">
        <v>586</v>
      </c>
      <c r="H132" s="8">
        <v>223</v>
      </c>
      <c r="I132" s="8">
        <v>4229</v>
      </c>
    </row>
    <row r="133" spans="1:9">
      <c r="A133" s="7">
        <v>130</v>
      </c>
      <c r="B133" s="7">
        <v>1</v>
      </c>
      <c r="C133" s="7">
        <v>1</v>
      </c>
      <c r="D133" s="7">
        <v>1</v>
      </c>
      <c r="E133" s="8">
        <v>52448</v>
      </c>
      <c r="F133" s="8"/>
      <c r="G133" s="8">
        <v>1121</v>
      </c>
      <c r="H133" s="8">
        <v>248</v>
      </c>
      <c r="I133" s="8">
        <v>5412</v>
      </c>
    </row>
    <row r="134" spans="1:9">
      <c r="A134" s="7">
        <v>131</v>
      </c>
      <c r="B134" s="7">
        <v>5</v>
      </c>
      <c r="C134" s="7">
        <v>1</v>
      </c>
      <c r="D134" s="7">
        <v>1</v>
      </c>
      <c r="E134" s="8">
        <v>39096</v>
      </c>
      <c r="F134" s="8">
        <v>37336</v>
      </c>
      <c r="G134" s="8">
        <v>1203</v>
      </c>
      <c r="H134" s="8">
        <v>263</v>
      </c>
      <c r="I134" s="8">
        <v>6631</v>
      </c>
    </row>
    <row r="135" spans="1:9">
      <c r="A135" s="7">
        <v>132</v>
      </c>
      <c r="B135" s="7">
        <v>5</v>
      </c>
      <c r="C135" s="7">
        <v>4</v>
      </c>
      <c r="D135" s="7">
        <v>0</v>
      </c>
      <c r="E135" s="8">
        <v>24128</v>
      </c>
      <c r="F135" s="8">
        <v>13889</v>
      </c>
      <c r="G135" s="8">
        <v>762</v>
      </c>
      <c r="H135" s="8">
        <v>216</v>
      </c>
      <c r="I135" s="8">
        <v>2812</v>
      </c>
    </row>
    <row r="136" spans="1:9">
      <c r="A136" s="7">
        <v>133</v>
      </c>
      <c r="B136" s="7">
        <v>1</v>
      </c>
      <c r="C136" s="7">
        <v>4</v>
      </c>
      <c r="D136" s="7">
        <v>0</v>
      </c>
      <c r="E136" s="8">
        <v>46342</v>
      </c>
      <c r="F136" s="8"/>
      <c r="G136" s="8">
        <v>560</v>
      </c>
      <c r="H136" s="8">
        <v>201</v>
      </c>
      <c r="I136" s="8">
        <v>2792</v>
      </c>
    </row>
    <row r="137" spans="1:9">
      <c r="A137" s="7">
        <v>134</v>
      </c>
      <c r="B137" s="7">
        <v>3</v>
      </c>
      <c r="C137" s="7">
        <v>4</v>
      </c>
      <c r="D137" s="7">
        <v>0</v>
      </c>
      <c r="E137" s="8">
        <v>23302</v>
      </c>
      <c r="F137" s="8">
        <v>20987</v>
      </c>
      <c r="G137" s="8">
        <v>626</v>
      </c>
      <c r="H137" s="8">
        <v>223</v>
      </c>
      <c r="I137" s="8">
        <v>2961</v>
      </c>
    </row>
    <row r="138" spans="1:9">
      <c r="A138" s="7">
        <v>135</v>
      </c>
      <c r="B138" s="7">
        <v>1</v>
      </c>
      <c r="C138" s="7">
        <v>4</v>
      </c>
      <c r="D138" s="7">
        <v>1</v>
      </c>
      <c r="E138" s="8">
        <v>39578</v>
      </c>
      <c r="F138" s="8"/>
      <c r="G138" s="8">
        <v>953</v>
      </c>
      <c r="H138" s="8">
        <v>239</v>
      </c>
      <c r="I138" s="8">
        <v>3863</v>
      </c>
    </row>
    <row r="139" spans="1:9">
      <c r="A139" s="7">
        <v>136</v>
      </c>
      <c r="B139" s="7">
        <v>2</v>
      </c>
      <c r="C139" s="7">
        <v>2</v>
      </c>
      <c r="D139" s="7">
        <v>1</v>
      </c>
      <c r="E139" s="8">
        <v>49132</v>
      </c>
      <c r="F139" s="8">
        <v>36007</v>
      </c>
      <c r="G139" s="8">
        <v>2171</v>
      </c>
      <c r="H139" s="8">
        <v>250</v>
      </c>
      <c r="I139" s="8">
        <v>6796</v>
      </c>
    </row>
    <row r="140" spans="1:9">
      <c r="A140" s="7">
        <v>137</v>
      </c>
      <c r="B140" s="7">
        <v>2</v>
      </c>
      <c r="C140" s="7">
        <v>2</v>
      </c>
      <c r="D140" s="7">
        <v>1</v>
      </c>
      <c r="E140" s="8">
        <v>56838</v>
      </c>
      <c r="F140" s="8">
        <v>32021</v>
      </c>
      <c r="G140" s="8">
        <v>810</v>
      </c>
      <c r="H140" s="8">
        <v>252</v>
      </c>
      <c r="I140" s="8">
        <v>5963</v>
      </c>
    </row>
    <row r="141" spans="1:9">
      <c r="A141" s="7">
        <v>138</v>
      </c>
      <c r="B141" s="7">
        <v>4</v>
      </c>
      <c r="C141" s="7">
        <v>2</v>
      </c>
      <c r="D141" s="7">
        <v>1</v>
      </c>
      <c r="E141" s="8">
        <v>61955</v>
      </c>
      <c r="F141" s="8">
        <v>57445</v>
      </c>
      <c r="G141" s="8">
        <v>1460</v>
      </c>
      <c r="H141" s="8">
        <v>253</v>
      </c>
      <c r="I141" s="8">
        <v>6727</v>
      </c>
    </row>
    <row r="142" spans="1:9">
      <c r="A142" s="7">
        <v>139</v>
      </c>
      <c r="B142" s="7">
        <v>1</v>
      </c>
      <c r="C142" s="7">
        <v>1</v>
      </c>
      <c r="D142" s="7">
        <v>1</v>
      </c>
      <c r="E142" s="8">
        <v>71211</v>
      </c>
      <c r="F142" s="8"/>
      <c r="G142" s="8">
        <v>1514</v>
      </c>
      <c r="H142" s="8">
        <v>253</v>
      </c>
      <c r="I142" s="8">
        <v>5135</v>
      </c>
    </row>
    <row r="143" spans="1:9">
      <c r="A143" s="7">
        <v>140</v>
      </c>
      <c r="B143" s="7">
        <v>1</v>
      </c>
      <c r="C143" s="7">
        <v>4</v>
      </c>
      <c r="D143" s="7">
        <v>0</v>
      </c>
      <c r="E143" s="8">
        <v>28837</v>
      </c>
      <c r="F143" s="8"/>
      <c r="G143" s="8">
        <v>569</v>
      </c>
      <c r="H143" s="8">
        <v>202</v>
      </c>
      <c r="I143" s="8">
        <v>1552</v>
      </c>
    </row>
    <row r="144" spans="1:9">
      <c r="A144" s="7">
        <v>141</v>
      </c>
      <c r="B144" s="7">
        <v>5</v>
      </c>
      <c r="C144" s="7">
        <v>3</v>
      </c>
      <c r="D144" s="7">
        <v>0</v>
      </c>
      <c r="E144" s="8">
        <v>34354</v>
      </c>
      <c r="F144" s="8">
        <v>22543</v>
      </c>
      <c r="G144" s="8">
        <v>778</v>
      </c>
      <c r="H144" s="8">
        <v>228</v>
      </c>
      <c r="I144" s="8">
        <v>5593</v>
      </c>
    </row>
    <row r="145" spans="1:9">
      <c r="A145" s="7">
        <v>142</v>
      </c>
      <c r="B145" s="7">
        <v>4</v>
      </c>
      <c r="C145" s="7">
        <v>4</v>
      </c>
      <c r="D145" s="7">
        <v>0</v>
      </c>
      <c r="E145" s="8">
        <v>24442</v>
      </c>
      <c r="F145" s="8">
        <v>12940</v>
      </c>
      <c r="G145" s="8">
        <v>558</v>
      </c>
      <c r="H145" s="8">
        <v>205</v>
      </c>
      <c r="I145" s="8">
        <v>2013</v>
      </c>
    </row>
    <row r="146" spans="1:9">
      <c r="A146" s="7">
        <v>143</v>
      </c>
      <c r="B146" s="7">
        <v>5</v>
      </c>
      <c r="C146" s="7">
        <v>4</v>
      </c>
      <c r="D146" s="7">
        <v>0</v>
      </c>
      <c r="E146" s="8">
        <v>22259</v>
      </c>
      <c r="F146" s="8">
        <v>19683</v>
      </c>
      <c r="G146" s="8">
        <v>680</v>
      </c>
      <c r="H146" s="8">
        <v>223</v>
      </c>
      <c r="I146" s="8">
        <v>2408</v>
      </c>
    </row>
    <row r="147" spans="1:9">
      <c r="A147" s="7">
        <v>144</v>
      </c>
      <c r="B147" s="7">
        <v>6</v>
      </c>
      <c r="C147" s="7">
        <v>1</v>
      </c>
      <c r="D147" s="7">
        <v>1</v>
      </c>
      <c r="E147" s="8">
        <v>48910</v>
      </c>
      <c r="F147" s="8">
        <v>40063</v>
      </c>
      <c r="G147" s="8">
        <v>1007</v>
      </c>
      <c r="H147" s="8">
        <v>268</v>
      </c>
      <c r="I147" s="8">
        <v>6810</v>
      </c>
    </row>
    <row r="148" spans="1:9">
      <c r="A148" s="7">
        <v>145</v>
      </c>
      <c r="B148" s="7">
        <v>1</v>
      </c>
      <c r="C148" s="7">
        <v>4</v>
      </c>
      <c r="D148" s="7">
        <v>0</v>
      </c>
      <c r="E148" s="8">
        <v>25713</v>
      </c>
      <c r="F148" s="8"/>
      <c r="G148" s="8">
        <v>814</v>
      </c>
      <c r="H148" s="8">
        <v>191</v>
      </c>
      <c r="I148" s="8">
        <v>2163</v>
      </c>
    </row>
    <row r="149" spans="1:9">
      <c r="A149" s="7">
        <v>146</v>
      </c>
      <c r="B149" s="7">
        <v>3</v>
      </c>
      <c r="C149" s="7">
        <v>4</v>
      </c>
      <c r="D149" s="7">
        <v>1</v>
      </c>
      <c r="E149" s="8">
        <v>22991</v>
      </c>
      <c r="F149" s="8">
        <v>14387</v>
      </c>
      <c r="G149" s="8">
        <v>1252</v>
      </c>
      <c r="H149" s="8">
        <v>257</v>
      </c>
      <c r="I149" s="8">
        <v>4661</v>
      </c>
    </row>
    <row r="150" spans="1:9">
      <c r="A150" s="7">
        <v>147</v>
      </c>
      <c r="B150" s="7">
        <v>2</v>
      </c>
      <c r="C150" s="7">
        <v>2</v>
      </c>
      <c r="D150" s="7">
        <v>1</v>
      </c>
      <c r="E150" s="8">
        <v>84820</v>
      </c>
      <c r="F150" s="8">
        <v>70096</v>
      </c>
      <c r="G150" s="8">
        <v>1467</v>
      </c>
      <c r="H150" s="8">
        <v>245</v>
      </c>
      <c r="I150" s="8">
        <v>6661</v>
      </c>
    </row>
    <row r="151" spans="1:9">
      <c r="A151" s="7">
        <v>148</v>
      </c>
      <c r="B151" s="7">
        <v>1</v>
      </c>
      <c r="C151" s="7">
        <v>4</v>
      </c>
      <c r="D151" s="7">
        <v>0</v>
      </c>
      <c r="E151" s="8">
        <v>27721</v>
      </c>
      <c r="F151" s="8"/>
      <c r="G151" s="8">
        <v>723</v>
      </c>
      <c r="H151" s="8">
        <v>198</v>
      </c>
      <c r="I151" s="8">
        <v>2082</v>
      </c>
    </row>
    <row r="152" spans="1:9">
      <c r="A152" s="7">
        <v>149</v>
      </c>
      <c r="B152" s="7">
        <v>7</v>
      </c>
      <c r="C152" s="7">
        <v>1</v>
      </c>
      <c r="D152" s="7">
        <v>0</v>
      </c>
      <c r="E152" s="8">
        <v>39602</v>
      </c>
      <c r="F152" s="8">
        <v>32198</v>
      </c>
      <c r="G152" s="8">
        <v>848</v>
      </c>
      <c r="H152" s="8">
        <v>237</v>
      </c>
      <c r="I152" s="8">
        <v>5906</v>
      </c>
    </row>
    <row r="153" spans="1:9">
      <c r="A153" s="7">
        <v>150</v>
      </c>
      <c r="B153" s="7">
        <v>3</v>
      </c>
      <c r="C153" s="7">
        <v>1</v>
      </c>
      <c r="D153" s="7">
        <v>0</v>
      </c>
      <c r="E153" s="8">
        <v>31100</v>
      </c>
      <c r="F153" s="8">
        <v>28489</v>
      </c>
      <c r="G153" s="8">
        <v>1083</v>
      </c>
      <c r="H153" s="8">
        <v>210</v>
      </c>
      <c r="I153" s="8">
        <v>2072</v>
      </c>
    </row>
    <row r="154" spans="1:9">
      <c r="A154" s="7">
        <v>151</v>
      </c>
      <c r="B154" s="7">
        <v>3</v>
      </c>
      <c r="C154" s="7">
        <v>2</v>
      </c>
      <c r="D154" s="7">
        <v>1</v>
      </c>
      <c r="E154" s="8">
        <v>58451</v>
      </c>
      <c r="F154" s="8">
        <v>29753</v>
      </c>
      <c r="G154" s="8">
        <v>1470</v>
      </c>
      <c r="H154" s="8">
        <v>257</v>
      </c>
      <c r="I154" s="8">
        <v>6623</v>
      </c>
    </row>
    <row r="155" spans="1:9">
      <c r="A155" s="7">
        <v>152</v>
      </c>
      <c r="B155" s="7">
        <v>4</v>
      </c>
      <c r="C155" s="7">
        <v>4</v>
      </c>
      <c r="D155" s="7">
        <v>0</v>
      </c>
      <c r="E155" s="8">
        <v>20277</v>
      </c>
      <c r="F155" s="8">
        <v>14502</v>
      </c>
      <c r="G155" s="8">
        <v>500</v>
      </c>
      <c r="H155" s="8">
        <v>215</v>
      </c>
      <c r="I155" s="8">
        <v>2794</v>
      </c>
    </row>
    <row r="156" spans="1:9">
      <c r="A156" s="7">
        <v>153</v>
      </c>
      <c r="B156" s="7">
        <v>2</v>
      </c>
      <c r="C156" s="7">
        <v>3</v>
      </c>
      <c r="D156" s="7">
        <v>1</v>
      </c>
      <c r="E156" s="8">
        <v>33963</v>
      </c>
      <c r="F156" s="8">
        <v>33168</v>
      </c>
      <c r="G156" s="8">
        <v>991</v>
      </c>
      <c r="H156" s="8">
        <v>243</v>
      </c>
      <c r="I156" s="8">
        <v>4006</v>
      </c>
    </row>
    <row r="157" spans="1:9">
      <c r="A157" s="7">
        <v>154</v>
      </c>
      <c r="B157" s="7">
        <v>1</v>
      </c>
      <c r="C157" s="7">
        <v>1</v>
      </c>
      <c r="D157" s="7">
        <v>1</v>
      </c>
      <c r="E157" s="8">
        <v>45869</v>
      </c>
      <c r="F157" s="8"/>
      <c r="G157" s="8">
        <v>1377</v>
      </c>
      <c r="H157" s="8">
        <v>246</v>
      </c>
      <c r="I157" s="8">
        <v>6206</v>
      </c>
    </row>
    <row r="158" spans="1:9">
      <c r="A158" s="7">
        <v>155</v>
      </c>
      <c r="B158" s="7">
        <v>1</v>
      </c>
      <c r="C158" s="7">
        <v>2</v>
      </c>
      <c r="D158" s="7">
        <v>1</v>
      </c>
      <c r="E158" s="8">
        <v>62071</v>
      </c>
      <c r="F158" s="8"/>
      <c r="G158" s="8">
        <v>1326</v>
      </c>
      <c r="H158" s="8">
        <v>255</v>
      </c>
      <c r="I158" s="8">
        <v>6186</v>
      </c>
    </row>
    <row r="159" spans="1:9">
      <c r="A159" s="7">
        <v>156</v>
      </c>
      <c r="B159" s="7">
        <v>1</v>
      </c>
      <c r="C159" s="7">
        <v>4</v>
      </c>
      <c r="D159" s="7">
        <v>0</v>
      </c>
      <c r="E159" s="8">
        <v>30557</v>
      </c>
      <c r="F159" s="8"/>
      <c r="G159" s="8">
        <v>601</v>
      </c>
      <c r="H159" s="8">
        <v>211</v>
      </c>
      <c r="I159" s="8">
        <v>1185</v>
      </c>
    </row>
    <row r="160" spans="1:9">
      <c r="A160" s="7">
        <v>157</v>
      </c>
      <c r="B160" s="7">
        <v>3</v>
      </c>
      <c r="C160" s="7">
        <v>4</v>
      </c>
      <c r="D160" s="7">
        <v>0</v>
      </c>
      <c r="E160" s="8">
        <v>30482</v>
      </c>
      <c r="F160" s="8">
        <v>18684</v>
      </c>
      <c r="G160" s="8">
        <v>588</v>
      </c>
      <c r="H160" s="8">
        <v>208</v>
      </c>
      <c r="I160" s="8">
        <v>4557</v>
      </c>
    </row>
    <row r="161" spans="1:9">
      <c r="A161" s="7">
        <v>158</v>
      </c>
      <c r="B161" s="7">
        <v>3</v>
      </c>
      <c r="C161" s="7">
        <v>1</v>
      </c>
      <c r="D161" s="7">
        <v>1</v>
      </c>
      <c r="E161" s="8">
        <v>90488</v>
      </c>
      <c r="F161" s="8">
        <v>68619</v>
      </c>
      <c r="G161" s="8">
        <v>1537</v>
      </c>
      <c r="H161" s="8">
        <v>262</v>
      </c>
      <c r="I161" s="8">
        <v>7904</v>
      </c>
    </row>
    <row r="162" spans="1:9">
      <c r="A162" s="7">
        <v>159</v>
      </c>
      <c r="B162" s="7">
        <v>3</v>
      </c>
      <c r="C162" s="7">
        <v>1</v>
      </c>
      <c r="D162" s="7">
        <v>1</v>
      </c>
      <c r="E162" s="8">
        <v>61174</v>
      </c>
      <c r="F162" s="8">
        <v>35481</v>
      </c>
      <c r="G162" s="8">
        <v>1601</v>
      </c>
      <c r="H162" s="8">
        <v>261</v>
      </c>
      <c r="I162" s="8">
        <v>4504</v>
      </c>
    </row>
    <row r="163" spans="1:9">
      <c r="A163" s="7">
        <v>160</v>
      </c>
      <c r="B163" s="7">
        <v>3</v>
      </c>
      <c r="C163" s="7">
        <v>4</v>
      </c>
      <c r="D163" s="7">
        <v>1</v>
      </c>
      <c r="E163" s="8">
        <v>28378</v>
      </c>
      <c r="F163" s="8"/>
      <c r="G163" s="8">
        <v>644</v>
      </c>
      <c r="H163" s="8">
        <v>256</v>
      </c>
      <c r="I163" s="8">
        <v>4375</v>
      </c>
    </row>
    <row r="164" spans="1:9">
      <c r="A164" s="7">
        <v>161</v>
      </c>
      <c r="B164" s="7">
        <v>3</v>
      </c>
      <c r="C164" s="7">
        <v>2</v>
      </c>
      <c r="D164" s="7">
        <v>1</v>
      </c>
      <c r="E164" s="8">
        <v>39847</v>
      </c>
      <c r="F164" s="8">
        <v>32802</v>
      </c>
      <c r="G164" s="8">
        <v>1573</v>
      </c>
      <c r="H164" s="8">
        <v>253</v>
      </c>
      <c r="I164" s="8">
        <v>5097</v>
      </c>
    </row>
    <row r="165" spans="1:9">
      <c r="A165" s="7">
        <v>162</v>
      </c>
      <c r="B165" s="7">
        <v>1</v>
      </c>
      <c r="C165" s="7">
        <v>4</v>
      </c>
      <c r="D165" s="7">
        <v>0</v>
      </c>
      <c r="E165" s="8">
        <v>37154</v>
      </c>
      <c r="F165" s="8"/>
      <c r="G165" s="8">
        <v>657</v>
      </c>
      <c r="H165" s="8">
        <v>201</v>
      </c>
      <c r="I165" s="8">
        <v>1348</v>
      </c>
    </row>
    <row r="166" spans="1:9">
      <c r="A166" s="7">
        <v>163</v>
      </c>
      <c r="B166" s="7">
        <v>5</v>
      </c>
      <c r="C166" s="7">
        <v>1</v>
      </c>
      <c r="D166" s="7">
        <v>0</v>
      </c>
      <c r="E166" s="8">
        <v>42841</v>
      </c>
      <c r="F166" s="8">
        <v>33961</v>
      </c>
      <c r="G166" s="8">
        <v>892</v>
      </c>
      <c r="H166" s="8">
        <v>213</v>
      </c>
      <c r="I166" s="8">
        <v>2551</v>
      </c>
    </row>
    <row r="167" spans="1:9">
      <c r="A167" s="7">
        <v>164</v>
      </c>
      <c r="B167" s="7">
        <v>5</v>
      </c>
      <c r="C167" s="7">
        <v>2</v>
      </c>
      <c r="D167" s="7">
        <v>1</v>
      </c>
      <c r="E167" s="8">
        <v>56072</v>
      </c>
      <c r="F167" s="8">
        <v>55593</v>
      </c>
      <c r="G167" s="8">
        <v>1248</v>
      </c>
      <c r="H167" s="8">
        <v>271</v>
      </c>
      <c r="I167" s="8">
        <v>6969</v>
      </c>
    </row>
    <row r="168" spans="1:9">
      <c r="A168" s="7">
        <v>165</v>
      </c>
      <c r="B168" s="7">
        <v>3</v>
      </c>
      <c r="C168" s="7">
        <v>3</v>
      </c>
      <c r="D168" s="7">
        <v>0</v>
      </c>
      <c r="E168" s="8">
        <v>33442</v>
      </c>
      <c r="F168" s="8">
        <v>21920</v>
      </c>
      <c r="G168" s="8">
        <v>770</v>
      </c>
      <c r="H168" s="8">
        <v>201</v>
      </c>
      <c r="I168" s="8">
        <v>2584</v>
      </c>
    </row>
    <row r="169" spans="1:9">
      <c r="A169" s="7">
        <v>166</v>
      </c>
      <c r="B169" s="7">
        <v>4</v>
      </c>
      <c r="C169" s="7">
        <v>1</v>
      </c>
      <c r="D169" s="7">
        <v>1</v>
      </c>
      <c r="E169" s="8">
        <v>28822</v>
      </c>
      <c r="F169" s="8">
        <v>22936</v>
      </c>
      <c r="G169" s="8">
        <v>959</v>
      </c>
      <c r="H169" s="8">
        <v>257</v>
      </c>
      <c r="I169" s="8">
        <v>8190</v>
      </c>
    </row>
    <row r="170" spans="1:9">
      <c r="A170" s="7">
        <v>167</v>
      </c>
      <c r="B170" s="7">
        <v>2</v>
      </c>
      <c r="C170" s="7">
        <v>1</v>
      </c>
      <c r="D170" s="7">
        <v>1</v>
      </c>
      <c r="E170" s="8">
        <v>33018</v>
      </c>
      <c r="F170" s="8"/>
      <c r="G170" s="8">
        <v>871</v>
      </c>
      <c r="H170" s="8">
        <v>249</v>
      </c>
      <c r="I170" s="8">
        <v>4591</v>
      </c>
    </row>
    <row r="171" spans="1:9">
      <c r="A171" s="7">
        <v>168</v>
      </c>
      <c r="B171" s="7">
        <v>3</v>
      </c>
      <c r="C171" s="7">
        <v>2</v>
      </c>
      <c r="D171" s="7">
        <v>1</v>
      </c>
      <c r="E171" s="8">
        <v>30225</v>
      </c>
      <c r="F171" s="8"/>
      <c r="G171" s="8">
        <v>1117</v>
      </c>
      <c r="H171" s="8">
        <v>260</v>
      </c>
      <c r="I171" s="8">
        <v>4560</v>
      </c>
    </row>
    <row r="172" spans="1:9">
      <c r="A172" s="7">
        <v>169</v>
      </c>
      <c r="B172" s="7">
        <v>5</v>
      </c>
      <c r="C172" s="7">
        <v>3</v>
      </c>
      <c r="D172" s="7">
        <v>1</v>
      </c>
      <c r="E172" s="8">
        <v>42178</v>
      </c>
      <c r="F172" s="8">
        <v>40211</v>
      </c>
      <c r="G172" s="8">
        <v>1269</v>
      </c>
      <c r="H172" s="8">
        <v>278</v>
      </c>
      <c r="I172" s="8">
        <v>6286</v>
      </c>
    </row>
    <row r="173" spans="1:9">
      <c r="A173" s="7">
        <v>170</v>
      </c>
      <c r="B173" s="7">
        <v>2</v>
      </c>
      <c r="C173" s="7">
        <v>3</v>
      </c>
      <c r="D173" s="7">
        <v>0</v>
      </c>
      <c r="E173" s="8">
        <v>28340</v>
      </c>
      <c r="F173" s="8">
        <v>18533</v>
      </c>
      <c r="G173" s="8">
        <v>627</v>
      </c>
      <c r="H173" s="8">
        <v>198</v>
      </c>
      <c r="I173" s="8">
        <v>1854</v>
      </c>
    </row>
    <row r="174" spans="1:9">
      <c r="A174" s="7">
        <v>171</v>
      </c>
      <c r="B174" s="7">
        <v>2</v>
      </c>
      <c r="C174" s="7">
        <v>3</v>
      </c>
      <c r="D174" s="7">
        <v>1</v>
      </c>
      <c r="E174" s="8">
        <v>43027</v>
      </c>
      <c r="F174" s="8">
        <v>38600</v>
      </c>
      <c r="G174" s="8">
        <v>1235</v>
      </c>
      <c r="H174" s="8">
        <v>251</v>
      </c>
      <c r="I174" s="8">
        <v>4694</v>
      </c>
    </row>
    <row r="175" spans="1:9">
      <c r="A175" s="7">
        <v>172</v>
      </c>
      <c r="B175" s="7">
        <v>2</v>
      </c>
      <c r="C175" s="7">
        <v>2</v>
      </c>
      <c r="D175" s="7">
        <v>1</v>
      </c>
      <c r="E175" s="8">
        <v>76547</v>
      </c>
      <c r="F175" s="8">
        <v>53513</v>
      </c>
      <c r="G175" s="8">
        <v>926</v>
      </c>
      <c r="H175" s="8">
        <v>252</v>
      </c>
      <c r="I175" s="8">
        <v>7161</v>
      </c>
    </row>
    <row r="176" spans="1:9">
      <c r="A176" s="7">
        <v>173</v>
      </c>
      <c r="B176" s="7">
        <v>3</v>
      </c>
      <c r="C176" s="7">
        <v>4</v>
      </c>
      <c r="D176" s="7">
        <v>0</v>
      </c>
      <c r="E176" s="8">
        <v>41275</v>
      </c>
      <c r="F176" s="8">
        <v>35920</v>
      </c>
      <c r="G176" s="8">
        <v>1120</v>
      </c>
      <c r="H176" s="8">
        <v>206</v>
      </c>
      <c r="I176" s="8">
        <v>3826</v>
      </c>
    </row>
    <row r="177" spans="1:9">
      <c r="A177" s="7">
        <v>174</v>
      </c>
      <c r="B177" s="7">
        <v>1</v>
      </c>
      <c r="C177" s="7">
        <v>2</v>
      </c>
      <c r="D177" s="7">
        <v>1</v>
      </c>
      <c r="E177" s="8">
        <v>59708</v>
      </c>
      <c r="F177" s="8"/>
      <c r="G177" s="8">
        <v>1070</v>
      </c>
      <c r="H177" s="8">
        <v>255</v>
      </c>
      <c r="I177" s="8">
        <v>3274</v>
      </c>
    </row>
    <row r="178" spans="1:9">
      <c r="A178" s="7">
        <v>175</v>
      </c>
      <c r="B178" s="7">
        <v>3</v>
      </c>
      <c r="C178" s="7">
        <v>1</v>
      </c>
      <c r="D178" s="7">
        <v>0</v>
      </c>
      <c r="E178" s="8">
        <v>68115</v>
      </c>
      <c r="F178" s="8">
        <v>65099</v>
      </c>
      <c r="G178" s="8">
        <v>1159</v>
      </c>
      <c r="H178" s="8">
        <v>205</v>
      </c>
      <c r="I178" s="8">
        <v>6910</v>
      </c>
    </row>
    <row r="179" spans="1:9">
      <c r="A179" s="7">
        <v>176</v>
      </c>
      <c r="B179" s="7">
        <v>3</v>
      </c>
      <c r="C179" s="7">
        <v>3</v>
      </c>
      <c r="D179" s="7">
        <v>0</v>
      </c>
      <c r="E179" s="8">
        <v>25755</v>
      </c>
      <c r="F179" s="8">
        <v>20267</v>
      </c>
      <c r="G179" s="8">
        <v>847</v>
      </c>
      <c r="H179" s="8">
        <v>209</v>
      </c>
      <c r="I179" s="8">
        <v>2171</v>
      </c>
    </row>
    <row r="180" spans="1:9">
      <c r="A180" s="7">
        <v>177</v>
      </c>
      <c r="B180" s="7">
        <v>1</v>
      </c>
      <c r="C180" s="7">
        <v>4</v>
      </c>
      <c r="D180" s="7">
        <v>0</v>
      </c>
      <c r="E180" s="8">
        <v>33699</v>
      </c>
      <c r="F180" s="8"/>
      <c r="G180" s="8">
        <v>797</v>
      </c>
      <c r="H180" s="8">
        <v>208</v>
      </c>
      <c r="I180" s="8">
        <v>227</v>
      </c>
    </row>
    <row r="181" spans="1:9">
      <c r="A181" s="7">
        <v>178</v>
      </c>
      <c r="B181" s="7">
        <v>1</v>
      </c>
      <c r="C181" s="7">
        <v>1</v>
      </c>
      <c r="D181" s="7">
        <v>0</v>
      </c>
      <c r="E181" s="8">
        <v>36384</v>
      </c>
      <c r="F181" s="8"/>
      <c r="G181" s="8">
        <v>601</v>
      </c>
      <c r="H181" s="8">
        <v>202</v>
      </c>
      <c r="I181" s="8">
        <v>2391</v>
      </c>
    </row>
    <row r="182" spans="1:9">
      <c r="A182" s="7">
        <v>179</v>
      </c>
      <c r="B182" s="7">
        <v>4</v>
      </c>
      <c r="C182" s="7">
        <v>4</v>
      </c>
      <c r="D182" s="7">
        <v>0</v>
      </c>
      <c r="E182" s="8">
        <v>25816</v>
      </c>
      <c r="F182" s="8">
        <v>20903</v>
      </c>
      <c r="G182" s="8">
        <v>562</v>
      </c>
      <c r="H182" s="8">
        <v>209</v>
      </c>
      <c r="I182" s="8">
        <v>3200</v>
      </c>
    </row>
    <row r="183" spans="1:9">
      <c r="A183" s="7">
        <v>180</v>
      </c>
      <c r="B183" s="7">
        <v>3</v>
      </c>
      <c r="C183" s="7">
        <v>1</v>
      </c>
      <c r="D183" s="7">
        <v>0</v>
      </c>
      <c r="E183" s="8">
        <v>30415</v>
      </c>
      <c r="F183" s="8">
        <v>17213</v>
      </c>
      <c r="G183" s="8">
        <v>728</v>
      </c>
      <c r="H183" s="8">
        <v>207</v>
      </c>
      <c r="I183" s="8">
        <v>2781</v>
      </c>
    </row>
    <row r="184" spans="1:9">
      <c r="A184" s="7">
        <v>181</v>
      </c>
      <c r="B184" s="7">
        <v>1</v>
      </c>
      <c r="C184" s="7">
        <v>1</v>
      </c>
      <c r="D184" s="7">
        <v>0</v>
      </c>
      <c r="E184" s="8">
        <v>34150</v>
      </c>
      <c r="F184" s="8"/>
      <c r="G184" s="8">
        <v>643</v>
      </c>
      <c r="H184" s="8">
        <v>205</v>
      </c>
      <c r="I184" s="8">
        <v>1763</v>
      </c>
    </row>
    <row r="185" spans="1:9">
      <c r="A185" s="7">
        <v>182</v>
      </c>
      <c r="B185" s="7">
        <v>8</v>
      </c>
      <c r="C185" s="7">
        <v>4</v>
      </c>
      <c r="D185" s="7">
        <v>0</v>
      </c>
      <c r="E185" s="8">
        <v>31484</v>
      </c>
      <c r="F185" s="8">
        <v>24850</v>
      </c>
      <c r="G185" s="8">
        <v>644</v>
      </c>
      <c r="H185" s="8">
        <v>233</v>
      </c>
      <c r="I185" s="8">
        <v>3688</v>
      </c>
    </row>
    <row r="186" spans="1:9">
      <c r="A186" s="7">
        <v>183</v>
      </c>
      <c r="B186" s="7">
        <v>5</v>
      </c>
      <c r="C186" s="7">
        <v>2</v>
      </c>
      <c r="D186" s="7">
        <v>1</v>
      </c>
      <c r="E186" s="8">
        <v>68108</v>
      </c>
      <c r="F186" s="8">
        <v>57895</v>
      </c>
      <c r="G186" s="8">
        <v>1521</v>
      </c>
      <c r="H186" s="8">
        <v>275</v>
      </c>
      <c r="I186" s="8">
        <v>7025</v>
      </c>
    </row>
    <row r="187" spans="1:9">
      <c r="A187" s="7">
        <v>184</v>
      </c>
      <c r="B187" s="7">
        <v>4</v>
      </c>
      <c r="C187" s="7">
        <v>4</v>
      </c>
      <c r="D187" s="7">
        <v>0</v>
      </c>
      <c r="E187" s="8">
        <v>26788</v>
      </c>
      <c r="F187" s="8">
        <v>26101</v>
      </c>
      <c r="G187" s="8">
        <v>1059</v>
      </c>
      <c r="H187" s="8">
        <v>203</v>
      </c>
      <c r="I187" s="8">
        <v>3864</v>
      </c>
    </row>
    <row r="188" spans="1:9">
      <c r="A188" s="7">
        <v>185</v>
      </c>
      <c r="B188" s="7">
        <v>1</v>
      </c>
      <c r="C188" s="7">
        <v>1</v>
      </c>
      <c r="D188" s="7">
        <v>1</v>
      </c>
      <c r="E188" s="8">
        <v>68299</v>
      </c>
      <c r="F188" s="8"/>
      <c r="G188" s="8">
        <v>1271</v>
      </c>
      <c r="H188" s="8">
        <v>246</v>
      </c>
      <c r="I188" s="8">
        <v>6579</v>
      </c>
    </row>
    <row r="189" spans="1:9">
      <c r="A189" s="7">
        <v>186</v>
      </c>
      <c r="B189" s="7">
        <v>3</v>
      </c>
      <c r="C189" s="7">
        <v>3</v>
      </c>
      <c r="D189" s="7">
        <v>1</v>
      </c>
      <c r="E189" s="8">
        <v>36015</v>
      </c>
      <c r="F189" s="8"/>
      <c r="G189" s="8">
        <v>1150</v>
      </c>
      <c r="H189" s="8">
        <v>252</v>
      </c>
      <c r="I189" s="8">
        <v>3073</v>
      </c>
    </row>
    <row r="190" spans="1:9">
      <c r="A190" s="7">
        <v>187</v>
      </c>
      <c r="B190" s="7">
        <v>3</v>
      </c>
      <c r="C190" s="7">
        <v>1</v>
      </c>
      <c r="D190" s="7">
        <v>1</v>
      </c>
      <c r="E190" s="8">
        <v>46561</v>
      </c>
      <c r="F190" s="8">
        <v>26631</v>
      </c>
      <c r="G190" s="8">
        <v>1984</v>
      </c>
      <c r="H190" s="8">
        <v>255</v>
      </c>
      <c r="I190" s="8">
        <v>6440</v>
      </c>
    </row>
    <row r="191" spans="1:9">
      <c r="A191" s="7">
        <v>188</v>
      </c>
      <c r="B191" s="7">
        <v>3</v>
      </c>
      <c r="C191" s="7">
        <v>4</v>
      </c>
      <c r="D191" s="7">
        <v>1</v>
      </c>
      <c r="E191" s="8">
        <v>52434</v>
      </c>
      <c r="F191" s="8"/>
      <c r="G191" s="8">
        <v>1093</v>
      </c>
      <c r="H191" s="8">
        <v>271</v>
      </c>
      <c r="I191" s="8">
        <v>5594</v>
      </c>
    </row>
    <row r="192" spans="1:9">
      <c r="A192" s="7">
        <v>189</v>
      </c>
      <c r="B192" s="7">
        <v>2</v>
      </c>
      <c r="C192" s="7">
        <v>4</v>
      </c>
      <c r="D192" s="7">
        <v>0</v>
      </c>
      <c r="E192" s="8">
        <v>37650</v>
      </c>
      <c r="F192" s="8">
        <v>32230</v>
      </c>
      <c r="G192" s="8">
        <v>534</v>
      </c>
      <c r="H192" s="8">
        <v>201</v>
      </c>
      <c r="I192" s="8">
        <v>2158</v>
      </c>
    </row>
    <row r="193" spans="1:9">
      <c r="A193" s="7">
        <v>190</v>
      </c>
      <c r="B193" s="7">
        <v>4</v>
      </c>
      <c r="C193" s="7">
        <v>3</v>
      </c>
      <c r="D193" s="7">
        <v>1</v>
      </c>
      <c r="E193" s="8">
        <v>34308</v>
      </c>
      <c r="F193" s="8">
        <v>25247</v>
      </c>
      <c r="G193" s="8">
        <v>963</v>
      </c>
      <c r="H193" s="8">
        <v>254</v>
      </c>
      <c r="I193" s="8">
        <v>5121</v>
      </c>
    </row>
    <row r="194" spans="1:9">
      <c r="A194" s="7">
        <v>191</v>
      </c>
      <c r="B194" s="7">
        <v>4</v>
      </c>
      <c r="C194" s="7">
        <v>1</v>
      </c>
      <c r="D194" s="7">
        <v>1</v>
      </c>
      <c r="E194" s="8">
        <v>53576</v>
      </c>
      <c r="F194" s="8">
        <v>48666</v>
      </c>
      <c r="G194" s="8">
        <v>1108</v>
      </c>
      <c r="H194" s="8">
        <v>257</v>
      </c>
      <c r="I194" s="8">
        <v>4263</v>
      </c>
    </row>
    <row r="195" spans="1:9">
      <c r="A195" s="7">
        <v>192</v>
      </c>
      <c r="B195" s="7">
        <v>2</v>
      </c>
      <c r="C195" s="7">
        <v>1</v>
      </c>
      <c r="D195" s="7">
        <v>1</v>
      </c>
      <c r="E195" s="8">
        <v>46249</v>
      </c>
      <c r="F195" s="8"/>
      <c r="G195" s="8">
        <v>1133</v>
      </c>
      <c r="H195" s="8">
        <v>254</v>
      </c>
      <c r="I195" s="8">
        <v>3931</v>
      </c>
    </row>
    <row r="196" spans="1:9">
      <c r="A196" s="7">
        <v>193</v>
      </c>
      <c r="B196" s="7">
        <v>1</v>
      </c>
      <c r="C196" s="7">
        <v>4</v>
      </c>
      <c r="D196" s="7">
        <v>1</v>
      </c>
      <c r="E196" s="8">
        <v>33940</v>
      </c>
      <c r="F196" s="8"/>
      <c r="G196" s="8">
        <v>1027</v>
      </c>
      <c r="H196" s="8">
        <v>247</v>
      </c>
      <c r="I196" s="8">
        <v>4923</v>
      </c>
    </row>
    <row r="197" spans="1:9">
      <c r="A197" s="7">
        <v>194</v>
      </c>
      <c r="B197" s="7">
        <v>1</v>
      </c>
      <c r="C197" s="7">
        <v>4</v>
      </c>
      <c r="D197" s="7">
        <v>1</v>
      </c>
      <c r="E197" s="8">
        <v>37924</v>
      </c>
      <c r="F197" s="8"/>
      <c r="G197" s="8">
        <v>653</v>
      </c>
      <c r="H197" s="8">
        <v>248</v>
      </c>
      <c r="I197" s="8">
        <v>4017</v>
      </c>
    </row>
    <row r="198" spans="1:9">
      <c r="A198" s="7">
        <v>195</v>
      </c>
      <c r="B198" s="7">
        <v>4</v>
      </c>
      <c r="C198" s="7">
        <v>4</v>
      </c>
      <c r="D198" s="7">
        <v>0</v>
      </c>
      <c r="E198" s="8">
        <v>26167</v>
      </c>
      <c r="F198" s="8">
        <v>16259</v>
      </c>
      <c r="G198" s="8">
        <v>553</v>
      </c>
      <c r="H198" s="8">
        <v>212</v>
      </c>
      <c r="I198" s="8">
        <v>2353</v>
      </c>
    </row>
    <row r="199" spans="1:9">
      <c r="A199" s="7">
        <v>196</v>
      </c>
      <c r="B199" s="7">
        <v>10</v>
      </c>
      <c r="C199" s="7">
        <v>4</v>
      </c>
      <c r="D199" s="7">
        <v>0</v>
      </c>
      <c r="E199" s="8">
        <v>33456</v>
      </c>
      <c r="F199" s="8">
        <v>22267</v>
      </c>
      <c r="G199" s="8">
        <v>405</v>
      </c>
      <c r="H199" s="8">
        <v>226</v>
      </c>
      <c r="I199" s="8">
        <v>4354</v>
      </c>
    </row>
    <row r="200" spans="1:9">
      <c r="A200" s="7">
        <v>197</v>
      </c>
      <c r="B200" s="7">
        <v>4</v>
      </c>
      <c r="C200" s="7">
        <v>4</v>
      </c>
      <c r="D200" s="7">
        <v>0</v>
      </c>
      <c r="E200" s="8">
        <v>20182</v>
      </c>
      <c r="F200" s="8">
        <v>16653</v>
      </c>
      <c r="G200" s="8">
        <v>603</v>
      </c>
      <c r="H200" s="8">
        <v>218</v>
      </c>
      <c r="I200" s="8">
        <v>2989</v>
      </c>
    </row>
    <row r="201" spans="1:9">
      <c r="A201" s="7">
        <v>198</v>
      </c>
      <c r="B201" s="7">
        <v>3</v>
      </c>
      <c r="C201" s="7">
        <v>2</v>
      </c>
      <c r="D201" s="7">
        <v>1</v>
      </c>
      <c r="E201" s="8">
        <v>65699</v>
      </c>
      <c r="F201" s="8">
        <v>50202</v>
      </c>
      <c r="G201" s="8">
        <v>1065</v>
      </c>
      <c r="H201" s="8">
        <v>263</v>
      </c>
      <c r="I201" s="8">
        <v>4977</v>
      </c>
    </row>
    <row r="202" spans="1:9">
      <c r="A202" s="7">
        <v>199</v>
      </c>
      <c r="B202" s="7">
        <v>4</v>
      </c>
      <c r="C202" s="7">
        <v>2</v>
      </c>
      <c r="D202" s="7">
        <v>1</v>
      </c>
      <c r="E202" s="8">
        <v>59015</v>
      </c>
      <c r="F202" s="8">
        <v>34549</v>
      </c>
      <c r="G202" s="8">
        <v>1262</v>
      </c>
      <c r="H202" s="8">
        <v>254</v>
      </c>
      <c r="I202" s="8">
        <v>7340</v>
      </c>
    </row>
    <row r="203" spans="1:9">
      <c r="A203" s="7">
        <v>200</v>
      </c>
      <c r="B203" s="7">
        <v>6</v>
      </c>
      <c r="C203" s="7">
        <v>2</v>
      </c>
      <c r="D203" s="7">
        <v>1</v>
      </c>
      <c r="E203" s="8">
        <v>81366</v>
      </c>
      <c r="F203" s="8">
        <v>45443</v>
      </c>
      <c r="G203" s="8">
        <v>1800</v>
      </c>
      <c r="H203" s="8">
        <v>267</v>
      </c>
      <c r="I203" s="8">
        <v>7850</v>
      </c>
    </row>
    <row r="204" spans="1:9">
      <c r="A204" s="7">
        <v>201</v>
      </c>
      <c r="B204" s="7">
        <v>4</v>
      </c>
      <c r="C204" s="7">
        <v>4</v>
      </c>
      <c r="D204" s="7">
        <v>0</v>
      </c>
      <c r="E204" s="8">
        <v>31198</v>
      </c>
      <c r="F204" s="8">
        <v>20115</v>
      </c>
      <c r="G204" s="8">
        <v>497</v>
      </c>
      <c r="H204" s="8">
        <v>213</v>
      </c>
      <c r="I204" s="8">
        <v>2092</v>
      </c>
    </row>
    <row r="205" spans="1:9">
      <c r="A205" s="7">
        <v>202</v>
      </c>
      <c r="B205" s="7">
        <v>3</v>
      </c>
      <c r="C205" s="7">
        <v>2</v>
      </c>
      <c r="D205" s="7">
        <v>1</v>
      </c>
      <c r="E205" s="8">
        <v>40383</v>
      </c>
      <c r="F205" s="8">
        <v>31270</v>
      </c>
      <c r="G205" s="8">
        <v>1086</v>
      </c>
      <c r="H205" s="8">
        <v>256</v>
      </c>
      <c r="I205" s="8">
        <v>5276</v>
      </c>
    </row>
    <row r="206" spans="1:9">
      <c r="A206" s="7">
        <v>203</v>
      </c>
      <c r="B206" s="7">
        <v>3</v>
      </c>
      <c r="C206" s="7">
        <v>3</v>
      </c>
      <c r="D206" s="7">
        <v>0</v>
      </c>
      <c r="E206" s="8">
        <v>24578</v>
      </c>
      <c r="F206" s="8">
        <v>23269</v>
      </c>
      <c r="G206" s="8">
        <v>1286</v>
      </c>
      <c r="H206" s="8">
        <v>207</v>
      </c>
      <c r="I206" s="8">
        <v>3154</v>
      </c>
    </row>
    <row r="207" spans="1:9">
      <c r="A207" s="7">
        <v>204</v>
      </c>
      <c r="B207" s="7">
        <v>3</v>
      </c>
      <c r="C207" s="7">
        <v>4</v>
      </c>
      <c r="D207" s="7">
        <v>0</v>
      </c>
      <c r="E207" s="8">
        <v>30002</v>
      </c>
      <c r="F207" s="8">
        <v>18632</v>
      </c>
      <c r="G207" s="8">
        <v>349</v>
      </c>
      <c r="H207" s="8">
        <v>212</v>
      </c>
      <c r="I207" s="8">
        <v>2808</v>
      </c>
    </row>
    <row r="208" spans="1:9">
      <c r="A208" s="7">
        <v>205</v>
      </c>
      <c r="B208" s="7">
        <v>1</v>
      </c>
      <c r="C208" s="7">
        <v>4</v>
      </c>
      <c r="D208" s="7">
        <v>1</v>
      </c>
      <c r="E208" s="8">
        <v>42058</v>
      </c>
      <c r="F208" s="8"/>
      <c r="G208" s="8">
        <v>884</v>
      </c>
      <c r="H208" s="8">
        <v>254</v>
      </c>
      <c r="I208" s="8">
        <v>4607</v>
      </c>
    </row>
    <row r="209" spans="1:9">
      <c r="A209" s="7">
        <v>206</v>
      </c>
      <c r="B209" s="7">
        <v>4</v>
      </c>
      <c r="C209" s="7">
        <v>3</v>
      </c>
      <c r="D209" s="7">
        <v>0</v>
      </c>
      <c r="E209" s="8">
        <v>25835</v>
      </c>
      <c r="F209" s="8">
        <v>15362</v>
      </c>
      <c r="G209" s="8">
        <v>797</v>
      </c>
      <c r="H209" s="8">
        <v>209</v>
      </c>
      <c r="I209" s="8">
        <v>3136</v>
      </c>
    </row>
    <row r="210" spans="1:9">
      <c r="A210" s="7">
        <v>207</v>
      </c>
      <c r="B210" s="7">
        <v>1</v>
      </c>
      <c r="C210" s="7">
        <v>4</v>
      </c>
      <c r="D210" s="7">
        <v>0</v>
      </c>
      <c r="E210" s="8">
        <v>18276</v>
      </c>
      <c r="F210" s="8"/>
      <c r="G210" s="8">
        <v>478</v>
      </c>
      <c r="H210" s="8">
        <v>196</v>
      </c>
      <c r="I210" s="8">
        <v>1657</v>
      </c>
    </row>
    <row r="211" spans="1:9">
      <c r="A211" s="7">
        <v>208</v>
      </c>
      <c r="B211" s="7">
        <v>1</v>
      </c>
      <c r="C211" s="7">
        <v>4</v>
      </c>
      <c r="D211" s="7">
        <v>0</v>
      </c>
      <c r="E211" s="8">
        <v>22380</v>
      </c>
      <c r="F211" s="8"/>
      <c r="G211" s="8">
        <v>746</v>
      </c>
      <c r="H211" s="8">
        <v>194</v>
      </c>
      <c r="I211" s="8">
        <v>854</v>
      </c>
    </row>
    <row r="212" spans="1:9">
      <c r="A212" s="7">
        <v>209</v>
      </c>
      <c r="B212" s="7">
        <v>3</v>
      </c>
      <c r="C212" s="7">
        <v>1</v>
      </c>
      <c r="D212" s="7">
        <v>1</v>
      </c>
      <c r="E212" s="8">
        <v>48893</v>
      </c>
      <c r="F212" s="8"/>
      <c r="G212" s="8">
        <v>676</v>
      </c>
      <c r="H212" s="8">
        <v>254</v>
      </c>
      <c r="I212" s="8">
        <v>5112</v>
      </c>
    </row>
    <row r="213" spans="1:9">
      <c r="A213" s="7">
        <v>210</v>
      </c>
      <c r="B213" s="7">
        <v>4</v>
      </c>
      <c r="C213" s="7">
        <v>1</v>
      </c>
      <c r="D213" s="7">
        <v>0</v>
      </c>
      <c r="E213" s="8">
        <v>60953</v>
      </c>
      <c r="F213" s="8">
        <v>58573</v>
      </c>
      <c r="G213" s="8">
        <v>1186</v>
      </c>
      <c r="H213" s="8">
        <v>205</v>
      </c>
      <c r="I213" s="8">
        <v>3374</v>
      </c>
    </row>
    <row r="214" spans="1:9">
      <c r="A214" s="7">
        <v>211</v>
      </c>
      <c r="B214" s="7">
        <v>4</v>
      </c>
      <c r="C214" s="7">
        <v>3</v>
      </c>
      <c r="D214" s="7">
        <v>0</v>
      </c>
      <c r="E214" s="8">
        <v>29322</v>
      </c>
      <c r="F214" s="8">
        <v>17787</v>
      </c>
      <c r="G214" s="8">
        <v>674</v>
      </c>
      <c r="H214" s="8">
        <v>212</v>
      </c>
      <c r="I214" s="8">
        <v>1582</v>
      </c>
    </row>
    <row r="215" spans="1:9">
      <c r="A215" s="7">
        <v>212</v>
      </c>
      <c r="B215" s="7">
        <v>4</v>
      </c>
      <c r="C215" s="7">
        <v>1</v>
      </c>
      <c r="D215" s="7">
        <v>1</v>
      </c>
      <c r="E215" s="8">
        <v>36170</v>
      </c>
      <c r="F215" s="8"/>
      <c r="G215" s="8">
        <v>1185</v>
      </c>
      <c r="H215" s="8">
        <v>253</v>
      </c>
      <c r="I215" s="8">
        <v>5467</v>
      </c>
    </row>
    <row r="216" spans="1:9">
      <c r="A216" s="7">
        <v>213</v>
      </c>
      <c r="B216" s="7">
        <v>3</v>
      </c>
      <c r="C216" s="7">
        <v>2</v>
      </c>
      <c r="D216" s="7">
        <v>1</v>
      </c>
      <c r="E216" s="8">
        <v>70692</v>
      </c>
      <c r="F216" s="8">
        <v>69115</v>
      </c>
      <c r="G216" s="8">
        <v>1088</v>
      </c>
      <c r="H216" s="8">
        <v>252</v>
      </c>
      <c r="I216" s="8">
        <v>6915</v>
      </c>
    </row>
    <row r="217" spans="1:9">
      <c r="A217" s="7">
        <v>214</v>
      </c>
      <c r="B217" s="7">
        <v>5</v>
      </c>
      <c r="C217" s="7">
        <v>1</v>
      </c>
      <c r="D217" s="7">
        <v>1</v>
      </c>
      <c r="E217" s="8">
        <v>36742</v>
      </c>
      <c r="F217" s="8">
        <v>19478</v>
      </c>
      <c r="G217" s="8">
        <v>1304</v>
      </c>
      <c r="H217" s="8">
        <v>262</v>
      </c>
      <c r="I217" s="8">
        <v>5697</v>
      </c>
    </row>
    <row r="218" spans="1:9">
      <c r="A218" s="7">
        <v>215</v>
      </c>
      <c r="B218" s="7">
        <v>4</v>
      </c>
      <c r="C218" s="7">
        <v>3</v>
      </c>
      <c r="D218" s="7">
        <v>0</v>
      </c>
      <c r="E218" s="8">
        <v>39255</v>
      </c>
      <c r="F218" s="8">
        <v>36234</v>
      </c>
      <c r="G218" s="8">
        <v>949</v>
      </c>
      <c r="H218" s="8">
        <v>207</v>
      </c>
      <c r="I218" s="8">
        <v>3848</v>
      </c>
    </row>
    <row r="219" spans="1:9">
      <c r="A219" s="7">
        <v>216</v>
      </c>
      <c r="B219" s="7">
        <v>3</v>
      </c>
      <c r="C219" s="7">
        <v>1</v>
      </c>
      <c r="D219" s="7">
        <v>0</v>
      </c>
      <c r="E219" s="8">
        <v>43737</v>
      </c>
      <c r="F219" s="8">
        <v>37196</v>
      </c>
      <c r="G219" s="8">
        <v>797</v>
      </c>
      <c r="H219" s="8">
        <v>206</v>
      </c>
      <c r="I219" s="8">
        <v>3273</v>
      </c>
    </row>
    <row r="220" spans="1:9">
      <c r="A220" s="7">
        <v>217</v>
      </c>
      <c r="B220" s="7">
        <v>4</v>
      </c>
      <c r="C220" s="7">
        <v>2</v>
      </c>
      <c r="D220" s="7">
        <v>0</v>
      </c>
      <c r="E220" s="8">
        <v>41401</v>
      </c>
      <c r="F220" s="8">
        <v>33059</v>
      </c>
      <c r="G220" s="8">
        <v>724</v>
      </c>
      <c r="H220" s="8">
        <v>205</v>
      </c>
      <c r="I220" s="8">
        <v>2554</v>
      </c>
    </row>
    <row r="221" spans="1:9">
      <c r="A221" s="7">
        <v>218</v>
      </c>
      <c r="B221" s="7">
        <v>4</v>
      </c>
      <c r="C221" s="7">
        <v>4</v>
      </c>
      <c r="D221" s="7">
        <v>0</v>
      </c>
      <c r="E221" s="8">
        <v>23779</v>
      </c>
      <c r="F221" s="8">
        <v>17567</v>
      </c>
      <c r="G221" s="8">
        <v>784</v>
      </c>
      <c r="H221" s="8">
        <v>207</v>
      </c>
      <c r="I221" s="8">
        <v>2954</v>
      </c>
    </row>
    <row r="222" spans="1:9">
      <c r="A222" s="7">
        <v>219</v>
      </c>
      <c r="B222" s="7">
        <v>4</v>
      </c>
      <c r="C222" s="7">
        <v>2</v>
      </c>
      <c r="D222" s="7">
        <v>0</v>
      </c>
      <c r="E222" s="8">
        <v>53165</v>
      </c>
      <c r="F222" s="8">
        <v>33644</v>
      </c>
      <c r="G222" s="8">
        <v>1740</v>
      </c>
      <c r="H222" s="8">
        <v>199</v>
      </c>
      <c r="I222" s="8">
        <v>6727</v>
      </c>
    </row>
    <row r="223" spans="1:9">
      <c r="A223" s="7">
        <v>220</v>
      </c>
      <c r="B223" s="7">
        <v>2</v>
      </c>
      <c r="C223" s="7">
        <v>3</v>
      </c>
      <c r="D223" s="7">
        <v>0</v>
      </c>
      <c r="E223" s="8">
        <v>34756</v>
      </c>
      <c r="F223" s="8">
        <v>21101</v>
      </c>
      <c r="G223" s="8">
        <v>801</v>
      </c>
      <c r="H223" s="8">
        <v>205</v>
      </c>
      <c r="I223" s="8">
        <v>3163</v>
      </c>
    </row>
    <row r="224" spans="1:9">
      <c r="A224" s="7">
        <v>221</v>
      </c>
      <c r="B224" s="7">
        <v>2</v>
      </c>
      <c r="C224" s="7">
        <v>3</v>
      </c>
      <c r="D224" s="7">
        <v>0</v>
      </c>
      <c r="E224" s="8">
        <v>49479</v>
      </c>
      <c r="F224" s="8">
        <v>48203</v>
      </c>
      <c r="G224" s="8">
        <v>647</v>
      </c>
      <c r="H224" s="8">
        <v>201</v>
      </c>
      <c r="I224" s="8">
        <v>3054</v>
      </c>
    </row>
    <row r="225" spans="1:9">
      <c r="A225" s="7">
        <v>222</v>
      </c>
      <c r="B225" s="7">
        <v>1</v>
      </c>
      <c r="C225" s="7">
        <v>2</v>
      </c>
      <c r="D225" s="7">
        <v>0</v>
      </c>
      <c r="E225" s="8">
        <v>72949</v>
      </c>
      <c r="F225" s="8"/>
      <c r="G225" s="8">
        <v>1522</v>
      </c>
      <c r="H225" s="8">
        <v>200</v>
      </c>
      <c r="I225" s="8">
        <v>3729</v>
      </c>
    </row>
    <row r="226" spans="1:9">
      <c r="A226" s="7">
        <v>223</v>
      </c>
      <c r="B226" s="7">
        <v>1</v>
      </c>
      <c r="C226" s="7">
        <v>4</v>
      </c>
      <c r="D226" s="7">
        <v>0</v>
      </c>
      <c r="E226" s="8">
        <v>39987</v>
      </c>
      <c r="F226" s="8"/>
      <c r="G226" s="8">
        <v>538</v>
      </c>
      <c r="H226" s="8">
        <v>204</v>
      </c>
      <c r="I226" s="8">
        <v>1570</v>
      </c>
    </row>
    <row r="227" spans="1:9">
      <c r="A227" s="7">
        <v>224</v>
      </c>
      <c r="B227" s="7">
        <v>1</v>
      </c>
      <c r="C227" s="7">
        <v>1</v>
      </c>
      <c r="D227" s="7">
        <v>0</v>
      </c>
      <c r="E227" s="8">
        <v>34204</v>
      </c>
      <c r="F227" s="8"/>
      <c r="G227" s="8">
        <v>838</v>
      </c>
      <c r="H227" s="8">
        <v>197</v>
      </c>
      <c r="I227" s="8">
        <v>1855</v>
      </c>
    </row>
    <row r="228" spans="1:9">
      <c r="A228" s="7">
        <v>225</v>
      </c>
      <c r="B228" s="7">
        <v>2</v>
      </c>
      <c r="C228" s="7">
        <v>4</v>
      </c>
      <c r="D228" s="7">
        <v>0</v>
      </c>
      <c r="E228" s="8">
        <v>38975</v>
      </c>
      <c r="F228" s="8">
        <v>32867</v>
      </c>
      <c r="G228" s="8">
        <v>369</v>
      </c>
      <c r="H228" s="8">
        <v>192</v>
      </c>
      <c r="I228" s="8">
        <v>2494</v>
      </c>
    </row>
    <row r="229" spans="1:9">
      <c r="A229" s="7">
        <v>226</v>
      </c>
      <c r="B229" s="7">
        <v>1</v>
      </c>
      <c r="C229" s="7">
        <v>1</v>
      </c>
      <c r="D229" s="7">
        <v>1</v>
      </c>
      <c r="E229" s="8">
        <v>39991</v>
      </c>
      <c r="F229" s="8"/>
      <c r="G229" s="8">
        <v>796</v>
      </c>
      <c r="H229" s="8">
        <v>246</v>
      </c>
      <c r="I229" s="8">
        <v>3657</v>
      </c>
    </row>
    <row r="230" spans="1:9">
      <c r="A230" s="7">
        <v>227</v>
      </c>
      <c r="B230" s="7">
        <v>4</v>
      </c>
      <c r="C230" s="7">
        <v>4</v>
      </c>
      <c r="D230" s="7">
        <v>0</v>
      </c>
      <c r="E230" s="8">
        <v>18706</v>
      </c>
      <c r="F230" s="8">
        <v>9549</v>
      </c>
      <c r="G230" s="8">
        <v>690</v>
      </c>
      <c r="H230" s="8">
        <v>214</v>
      </c>
      <c r="I230" s="8">
        <v>2672</v>
      </c>
    </row>
    <row r="231" spans="1:9">
      <c r="A231" s="7">
        <v>228</v>
      </c>
      <c r="B231" s="7">
        <v>4</v>
      </c>
      <c r="C231" s="7">
        <v>3</v>
      </c>
      <c r="D231" s="7">
        <v>0</v>
      </c>
      <c r="E231" s="8">
        <v>52965</v>
      </c>
      <c r="F231" s="8">
        <v>37370</v>
      </c>
      <c r="G231" s="8">
        <v>766</v>
      </c>
      <c r="H231" s="8">
        <v>214</v>
      </c>
      <c r="I231" s="8">
        <v>5498</v>
      </c>
    </row>
    <row r="232" spans="1:9">
      <c r="A232" s="7">
        <v>229</v>
      </c>
      <c r="B232" s="7">
        <v>3</v>
      </c>
      <c r="C232" s="7">
        <v>2</v>
      </c>
      <c r="D232" s="7">
        <v>0</v>
      </c>
      <c r="E232" s="8">
        <v>65318</v>
      </c>
      <c r="F232" s="8">
        <v>58628</v>
      </c>
      <c r="G232" s="8">
        <v>1687</v>
      </c>
      <c r="H232" s="8">
        <v>219</v>
      </c>
      <c r="I232" s="8">
        <v>3482</v>
      </c>
    </row>
    <row r="233" spans="1:9">
      <c r="A233" s="7">
        <v>230</v>
      </c>
      <c r="B233" s="7">
        <v>9</v>
      </c>
      <c r="C233" s="7">
        <v>1</v>
      </c>
      <c r="D233" s="7">
        <v>1</v>
      </c>
      <c r="E233" s="8">
        <v>32630</v>
      </c>
      <c r="F233" s="8">
        <v>25291</v>
      </c>
      <c r="G233" s="8">
        <v>1391</v>
      </c>
      <c r="H233" s="8">
        <v>287</v>
      </c>
      <c r="I233" s="8">
        <v>7930</v>
      </c>
    </row>
    <row r="234" spans="1:9">
      <c r="A234" s="7">
        <v>231</v>
      </c>
      <c r="B234" s="7">
        <v>2</v>
      </c>
      <c r="C234" s="7">
        <v>1</v>
      </c>
      <c r="D234" s="7">
        <v>0</v>
      </c>
      <c r="E234" s="8">
        <v>56645</v>
      </c>
      <c r="F234" s="8">
        <v>47472</v>
      </c>
      <c r="G234" s="8">
        <v>797</v>
      </c>
      <c r="H234" s="8">
        <v>197</v>
      </c>
      <c r="I234" s="8">
        <v>2910</v>
      </c>
    </row>
    <row r="235" spans="1:9">
      <c r="A235" s="7">
        <v>232</v>
      </c>
      <c r="B235" s="7">
        <v>6</v>
      </c>
      <c r="C235" s="7">
        <v>1</v>
      </c>
      <c r="D235" s="7">
        <v>1</v>
      </c>
      <c r="E235" s="8">
        <v>40270</v>
      </c>
      <c r="F235" s="8">
        <v>31773</v>
      </c>
      <c r="G235" s="8">
        <v>854</v>
      </c>
      <c r="H235" s="8">
        <v>276</v>
      </c>
      <c r="I235" s="8">
        <v>6545</v>
      </c>
    </row>
    <row r="236" spans="1:9">
      <c r="A236" s="7">
        <v>233</v>
      </c>
      <c r="B236" s="7">
        <v>4</v>
      </c>
      <c r="C236" s="7">
        <v>4</v>
      </c>
      <c r="D236" s="7">
        <v>0</v>
      </c>
      <c r="E236" s="8">
        <v>33538</v>
      </c>
      <c r="F236" s="8">
        <v>26083</v>
      </c>
      <c r="G236" s="8">
        <v>617</v>
      </c>
      <c r="H236" s="8">
        <v>215</v>
      </c>
      <c r="I236" s="8">
        <v>2375</v>
      </c>
    </row>
    <row r="237" spans="1:9">
      <c r="A237" s="7">
        <v>234</v>
      </c>
      <c r="B237" s="7">
        <v>3</v>
      </c>
      <c r="C237" s="7">
        <v>4</v>
      </c>
      <c r="D237" s="7">
        <v>1</v>
      </c>
      <c r="E237" s="8">
        <v>37599</v>
      </c>
      <c r="F237" s="8"/>
      <c r="G237" s="8">
        <v>1058</v>
      </c>
      <c r="H237" s="8">
        <v>255</v>
      </c>
      <c r="I237" s="8">
        <v>5605</v>
      </c>
    </row>
    <row r="238" spans="1:9">
      <c r="A238" s="7">
        <v>235</v>
      </c>
      <c r="B238" s="7">
        <v>1</v>
      </c>
      <c r="C238" s="7">
        <v>1</v>
      </c>
      <c r="D238" s="7">
        <v>1</v>
      </c>
      <c r="E238" s="8">
        <v>59579</v>
      </c>
      <c r="F238" s="8"/>
      <c r="G238" s="8">
        <v>1161</v>
      </c>
      <c r="H238" s="8">
        <v>254</v>
      </c>
      <c r="I238" s="8">
        <v>5364</v>
      </c>
    </row>
    <row r="239" spans="1:9">
      <c r="A239" s="7">
        <v>236</v>
      </c>
      <c r="B239" s="7">
        <v>4</v>
      </c>
      <c r="C239" s="7">
        <v>3</v>
      </c>
      <c r="D239" s="7">
        <v>0</v>
      </c>
      <c r="E239" s="8">
        <v>32271</v>
      </c>
      <c r="F239" s="8">
        <v>17847</v>
      </c>
      <c r="G239" s="8">
        <v>818</v>
      </c>
      <c r="H239" s="8">
        <v>211</v>
      </c>
      <c r="I239" s="8">
        <v>3191</v>
      </c>
    </row>
    <row r="240" spans="1:9">
      <c r="A240" s="7">
        <v>237</v>
      </c>
      <c r="B240" s="7">
        <v>2</v>
      </c>
      <c r="C240" s="7">
        <v>1</v>
      </c>
      <c r="D240" s="7">
        <v>1</v>
      </c>
      <c r="E240" s="8">
        <v>41427</v>
      </c>
      <c r="F240" s="8"/>
      <c r="G240" s="8">
        <v>1377</v>
      </c>
      <c r="H240" s="8">
        <v>249</v>
      </c>
      <c r="I240" s="8">
        <v>4882</v>
      </c>
    </row>
    <row r="241" spans="1:9">
      <c r="A241" s="7">
        <v>238</v>
      </c>
      <c r="B241" s="7">
        <v>3</v>
      </c>
      <c r="C241" s="7">
        <v>3</v>
      </c>
      <c r="D241" s="7">
        <v>0</v>
      </c>
      <c r="E241" s="8">
        <v>37235</v>
      </c>
      <c r="F241" s="8">
        <v>20488</v>
      </c>
      <c r="G241" s="8">
        <v>745</v>
      </c>
      <c r="H241" s="8">
        <v>206</v>
      </c>
      <c r="I241" s="8">
        <v>2100</v>
      </c>
    </row>
    <row r="242" spans="1:9">
      <c r="A242" s="7">
        <v>239</v>
      </c>
      <c r="B242" s="7">
        <v>2</v>
      </c>
      <c r="C242" s="7">
        <v>3</v>
      </c>
      <c r="D242" s="7">
        <v>1</v>
      </c>
      <c r="E242" s="8">
        <v>31519</v>
      </c>
      <c r="F242" s="8"/>
      <c r="G242" s="8">
        <v>1218</v>
      </c>
      <c r="H242" s="8">
        <v>245</v>
      </c>
      <c r="I242" s="8">
        <v>4669</v>
      </c>
    </row>
    <row r="243" spans="1:9">
      <c r="A243" s="7">
        <v>240</v>
      </c>
      <c r="B243" s="7">
        <v>1</v>
      </c>
      <c r="C243" s="7">
        <v>2</v>
      </c>
      <c r="D243" s="7">
        <v>1</v>
      </c>
      <c r="E243" s="8">
        <v>73980</v>
      </c>
      <c r="F243" s="8"/>
      <c r="G243" s="8">
        <v>823</v>
      </c>
      <c r="H243" s="8">
        <v>244</v>
      </c>
      <c r="I243" s="8">
        <v>3831</v>
      </c>
    </row>
    <row r="244" spans="1:9">
      <c r="A244" s="7">
        <v>241</v>
      </c>
      <c r="B244" s="7">
        <v>4</v>
      </c>
      <c r="C244" s="7">
        <v>4</v>
      </c>
      <c r="D244" s="7">
        <v>1</v>
      </c>
      <c r="E244" s="8">
        <v>20514</v>
      </c>
      <c r="F244" s="8">
        <v>18732</v>
      </c>
      <c r="G244" s="8">
        <v>629</v>
      </c>
      <c r="H244" s="8">
        <v>266</v>
      </c>
      <c r="I244" s="8">
        <v>4441</v>
      </c>
    </row>
    <row r="245" spans="1:9">
      <c r="A245" s="7">
        <v>242</v>
      </c>
      <c r="B245" s="7">
        <v>3</v>
      </c>
      <c r="C245" s="7">
        <v>2</v>
      </c>
      <c r="D245" s="7">
        <v>1</v>
      </c>
      <c r="E245" s="8">
        <v>81612</v>
      </c>
      <c r="F245" s="8"/>
      <c r="G245" s="8">
        <v>1787</v>
      </c>
      <c r="H245" s="8">
        <v>254</v>
      </c>
      <c r="I245" s="8">
        <v>6863</v>
      </c>
    </row>
    <row r="246" spans="1:9">
      <c r="A246" s="7">
        <v>243</v>
      </c>
      <c r="B246" s="7">
        <v>4</v>
      </c>
      <c r="C246" s="7">
        <v>1</v>
      </c>
      <c r="D246" s="7">
        <v>1</v>
      </c>
      <c r="E246" s="8">
        <v>65717</v>
      </c>
      <c r="F246" s="8"/>
      <c r="G246" s="8">
        <v>1251</v>
      </c>
      <c r="H246" s="8">
        <v>263</v>
      </c>
      <c r="I246" s="8">
        <v>6689</v>
      </c>
    </row>
    <row r="247" spans="1:9">
      <c r="A247" s="7">
        <v>244</v>
      </c>
      <c r="B247" s="7">
        <v>3</v>
      </c>
      <c r="C247" s="7">
        <v>1</v>
      </c>
      <c r="D247" s="7">
        <v>1</v>
      </c>
      <c r="E247" s="8">
        <v>50155</v>
      </c>
      <c r="F247" s="8"/>
      <c r="G247" s="8">
        <v>1068</v>
      </c>
      <c r="H247" s="8">
        <v>254</v>
      </c>
      <c r="I247" s="8">
        <v>4262</v>
      </c>
    </row>
    <row r="248" spans="1:9">
      <c r="A248" s="7">
        <v>245</v>
      </c>
      <c r="B248" s="7">
        <v>2</v>
      </c>
      <c r="C248" s="7">
        <v>4</v>
      </c>
      <c r="D248" s="7">
        <v>1</v>
      </c>
      <c r="E248" s="8">
        <v>35502</v>
      </c>
      <c r="F248" s="8"/>
      <c r="G248" s="8">
        <v>829</v>
      </c>
      <c r="H248" s="8">
        <v>253</v>
      </c>
      <c r="I248" s="8">
        <v>3371</v>
      </c>
    </row>
    <row r="249" spans="1:9">
      <c r="A249" s="7">
        <v>246</v>
      </c>
      <c r="B249" s="7">
        <v>3</v>
      </c>
      <c r="C249" s="7">
        <v>3</v>
      </c>
      <c r="D249" s="7">
        <v>1</v>
      </c>
      <c r="E249" s="8">
        <v>40874</v>
      </c>
      <c r="F249" s="8">
        <v>33446</v>
      </c>
      <c r="G249" s="8">
        <v>1217</v>
      </c>
      <c r="H249" s="8">
        <v>260</v>
      </c>
      <c r="I249" s="8">
        <v>6199</v>
      </c>
    </row>
    <row r="250" spans="1:9">
      <c r="A250" s="7">
        <v>247</v>
      </c>
      <c r="B250" s="7">
        <v>5</v>
      </c>
      <c r="C250" s="7">
        <v>4</v>
      </c>
      <c r="D250" s="7">
        <v>0</v>
      </c>
      <c r="E250" s="8">
        <v>38425</v>
      </c>
      <c r="F250" s="8">
        <v>35376</v>
      </c>
      <c r="G250" s="8">
        <v>398</v>
      </c>
      <c r="H250" s="8">
        <v>224</v>
      </c>
      <c r="I250" s="8">
        <v>3822</v>
      </c>
    </row>
    <row r="251" spans="1:9">
      <c r="A251" s="7">
        <v>248</v>
      </c>
      <c r="B251" s="7">
        <v>5</v>
      </c>
      <c r="C251" s="7">
        <v>3</v>
      </c>
      <c r="D251" s="7">
        <v>1</v>
      </c>
      <c r="E251" s="8">
        <v>30045</v>
      </c>
      <c r="F251" s="8">
        <v>25054</v>
      </c>
      <c r="G251" s="8">
        <v>924</v>
      </c>
      <c r="H251" s="8">
        <v>271</v>
      </c>
      <c r="I251" s="8">
        <v>6338</v>
      </c>
    </row>
    <row r="252" spans="1:9">
      <c r="A252" s="7">
        <v>249</v>
      </c>
      <c r="B252" s="7">
        <v>6</v>
      </c>
      <c r="C252" s="7">
        <v>1</v>
      </c>
      <c r="D252" s="7">
        <v>1</v>
      </c>
      <c r="E252" s="8">
        <v>31644</v>
      </c>
      <c r="F252" s="8">
        <v>19893</v>
      </c>
      <c r="G252" s="8">
        <v>821</v>
      </c>
      <c r="H252" s="8">
        <v>266</v>
      </c>
      <c r="I252" s="8">
        <v>5859</v>
      </c>
    </row>
    <row r="253" spans="1:9">
      <c r="A253" s="7">
        <v>250</v>
      </c>
      <c r="B253" s="7">
        <v>2</v>
      </c>
      <c r="C253" s="7">
        <v>4</v>
      </c>
      <c r="D253" s="7">
        <v>0</v>
      </c>
      <c r="E253" s="8">
        <v>34052</v>
      </c>
      <c r="F253" s="8">
        <v>17805</v>
      </c>
      <c r="G253" s="8">
        <v>585</v>
      </c>
      <c r="H253" s="8">
        <v>200</v>
      </c>
      <c r="I253" s="8">
        <v>2030</v>
      </c>
    </row>
    <row r="254" spans="1:9">
      <c r="A254" s="7">
        <v>251</v>
      </c>
      <c r="B254" s="7">
        <v>4</v>
      </c>
      <c r="C254" s="7">
        <v>1</v>
      </c>
      <c r="D254" s="7">
        <v>1</v>
      </c>
      <c r="E254" s="8">
        <v>47336</v>
      </c>
      <c r="F254" s="8">
        <v>30437</v>
      </c>
      <c r="G254" s="8">
        <v>1044</v>
      </c>
      <c r="H254" s="8">
        <v>261</v>
      </c>
      <c r="I254" s="8">
        <v>4896</v>
      </c>
    </row>
    <row r="255" spans="1:9">
      <c r="A255" s="7">
        <v>252</v>
      </c>
      <c r="B255" s="7">
        <v>2</v>
      </c>
      <c r="C255" s="7">
        <v>2</v>
      </c>
      <c r="D255" s="7">
        <v>1</v>
      </c>
      <c r="E255" s="8">
        <v>38007</v>
      </c>
      <c r="F255" s="8">
        <v>21144</v>
      </c>
      <c r="G255" s="8">
        <v>840</v>
      </c>
      <c r="H255" s="8">
        <v>259</v>
      </c>
      <c r="I255" s="8">
        <v>4505</v>
      </c>
    </row>
    <row r="256" spans="1:9">
      <c r="A256" s="7">
        <v>253</v>
      </c>
      <c r="B256" s="7">
        <v>5</v>
      </c>
      <c r="C256" s="7">
        <v>4</v>
      </c>
      <c r="D256" s="7">
        <v>0</v>
      </c>
      <c r="E256" s="8">
        <v>21402</v>
      </c>
      <c r="F256" s="8">
        <v>13964</v>
      </c>
      <c r="G256" s="8">
        <v>788</v>
      </c>
      <c r="H256" s="8">
        <v>222</v>
      </c>
      <c r="I256" s="8">
        <v>2503</v>
      </c>
    </row>
    <row r="257" spans="1:9">
      <c r="A257" s="7">
        <v>254</v>
      </c>
      <c r="B257" s="7">
        <v>2</v>
      </c>
      <c r="C257" s="7">
        <v>4</v>
      </c>
      <c r="D257" s="7">
        <v>1</v>
      </c>
      <c r="E257" s="8">
        <v>39353</v>
      </c>
      <c r="F257" s="8"/>
      <c r="G257" s="8">
        <v>495</v>
      </c>
      <c r="H257" s="8">
        <v>247</v>
      </c>
      <c r="I257" s="8">
        <v>4631</v>
      </c>
    </row>
    <row r="258" spans="1:9">
      <c r="A258" s="7">
        <v>255</v>
      </c>
      <c r="B258" s="7">
        <v>1</v>
      </c>
      <c r="C258" s="7">
        <v>2</v>
      </c>
      <c r="D258" s="7">
        <v>0</v>
      </c>
      <c r="E258" s="8">
        <v>64179</v>
      </c>
      <c r="F258" s="8"/>
      <c r="G258" s="8">
        <v>1432</v>
      </c>
      <c r="H258" s="8">
        <v>199</v>
      </c>
      <c r="I258" s="8">
        <v>4287</v>
      </c>
    </row>
    <row r="259" spans="1:9">
      <c r="A259" s="7">
        <v>256</v>
      </c>
      <c r="B259" s="7">
        <v>1</v>
      </c>
      <c r="C259" s="7">
        <v>2</v>
      </c>
      <c r="D259" s="7">
        <v>1</v>
      </c>
      <c r="E259" s="8">
        <v>67184</v>
      </c>
      <c r="F259" s="8"/>
      <c r="G259" s="8">
        <v>756</v>
      </c>
      <c r="H259" s="8">
        <v>242</v>
      </c>
      <c r="I259" s="8">
        <v>4742</v>
      </c>
    </row>
    <row r="260" spans="1:9">
      <c r="A260" s="7">
        <v>257</v>
      </c>
      <c r="B260" s="7">
        <v>3</v>
      </c>
      <c r="C260" s="7">
        <v>4</v>
      </c>
      <c r="D260" s="7">
        <v>0</v>
      </c>
      <c r="E260" s="8">
        <v>43163</v>
      </c>
      <c r="F260" s="8">
        <v>22622</v>
      </c>
      <c r="G260" s="8">
        <v>941</v>
      </c>
      <c r="H260" s="8">
        <v>208</v>
      </c>
      <c r="I260" s="8">
        <v>2491</v>
      </c>
    </row>
    <row r="261" spans="1:9">
      <c r="A261" s="7">
        <v>258</v>
      </c>
      <c r="B261" s="7">
        <v>1</v>
      </c>
      <c r="C261" s="7">
        <v>2</v>
      </c>
      <c r="D261" s="7">
        <v>0</v>
      </c>
      <c r="E261" s="8">
        <v>51372</v>
      </c>
      <c r="F261" s="8"/>
      <c r="G261" s="8">
        <v>887</v>
      </c>
      <c r="H261" s="8">
        <v>191</v>
      </c>
      <c r="I261" s="8">
        <v>1789</v>
      </c>
    </row>
    <row r="262" spans="1:9">
      <c r="A262" s="7">
        <v>259</v>
      </c>
      <c r="B262" s="7">
        <v>5</v>
      </c>
      <c r="C262" s="7">
        <v>4</v>
      </c>
      <c r="D262" s="7">
        <v>0</v>
      </c>
      <c r="E262" s="8">
        <v>23763</v>
      </c>
      <c r="F262" s="8">
        <v>21360</v>
      </c>
      <c r="G262" s="8">
        <v>953</v>
      </c>
      <c r="H262" s="8">
        <v>226</v>
      </c>
      <c r="I262" s="8">
        <v>3829</v>
      </c>
    </row>
    <row r="263" spans="1:9">
      <c r="A263" s="7">
        <v>260</v>
      </c>
      <c r="B263" s="7">
        <v>4</v>
      </c>
      <c r="C263" s="7">
        <v>4</v>
      </c>
      <c r="D263" s="7">
        <v>0</v>
      </c>
      <c r="E263" s="8">
        <v>20987</v>
      </c>
      <c r="F263" s="8">
        <v>14189</v>
      </c>
      <c r="G263" s="8">
        <v>355</v>
      </c>
      <c r="H263" s="8">
        <v>214</v>
      </c>
      <c r="I263" s="8">
        <v>3635</v>
      </c>
    </row>
    <row r="264" spans="1:9">
      <c r="A264" s="7">
        <v>261</v>
      </c>
      <c r="B264" s="7">
        <v>3</v>
      </c>
      <c r="C264" s="7">
        <v>3</v>
      </c>
      <c r="D264" s="7">
        <v>0</v>
      </c>
      <c r="E264" s="8">
        <v>49819</v>
      </c>
      <c r="F264" s="8">
        <v>36911</v>
      </c>
      <c r="G264" s="8">
        <v>960</v>
      </c>
      <c r="H264" s="8">
        <v>211</v>
      </c>
      <c r="I264" s="8">
        <v>2853</v>
      </c>
    </row>
    <row r="265" spans="1:9">
      <c r="A265" s="7">
        <v>262</v>
      </c>
      <c r="B265" s="7">
        <v>2</v>
      </c>
      <c r="C265" s="7">
        <v>1</v>
      </c>
      <c r="D265" s="7">
        <v>1</v>
      </c>
      <c r="E265" s="8">
        <v>58303</v>
      </c>
      <c r="F265" s="8"/>
      <c r="G265" s="8">
        <v>1266</v>
      </c>
      <c r="H265" s="8">
        <v>256</v>
      </c>
      <c r="I265" s="8">
        <v>4910</v>
      </c>
    </row>
    <row r="266" spans="1:9">
      <c r="A266" s="7">
        <v>263</v>
      </c>
      <c r="B266" s="7">
        <v>4</v>
      </c>
      <c r="C266" s="7">
        <v>2</v>
      </c>
      <c r="D266" s="7">
        <v>0</v>
      </c>
      <c r="E266" s="8">
        <v>71130</v>
      </c>
      <c r="F266" s="8">
        <v>39826</v>
      </c>
      <c r="G266" s="8">
        <v>1262</v>
      </c>
      <c r="H266" s="8">
        <v>216</v>
      </c>
      <c r="I266" s="8">
        <v>5036</v>
      </c>
    </row>
    <row r="267" spans="1:9">
      <c r="A267" s="7">
        <v>264</v>
      </c>
      <c r="B267" s="7">
        <v>3</v>
      </c>
      <c r="C267" s="7">
        <v>3</v>
      </c>
      <c r="D267" s="7">
        <v>1</v>
      </c>
      <c r="E267" s="8">
        <v>37375</v>
      </c>
      <c r="F267" s="8"/>
      <c r="G267" s="8">
        <v>985</v>
      </c>
      <c r="H267" s="8">
        <v>255</v>
      </c>
      <c r="I267" s="8">
        <v>3616</v>
      </c>
    </row>
    <row r="268" spans="1:9">
      <c r="A268" s="7">
        <v>265</v>
      </c>
      <c r="B268" s="7">
        <v>4</v>
      </c>
      <c r="C268" s="7">
        <v>4</v>
      </c>
      <c r="D268" s="7">
        <v>0</v>
      </c>
      <c r="E268" s="8">
        <v>21701</v>
      </c>
      <c r="F268" s="8">
        <v>20331</v>
      </c>
      <c r="G268" s="8">
        <v>799</v>
      </c>
      <c r="H268" s="8">
        <v>206</v>
      </c>
      <c r="I268" s="8">
        <v>2493</v>
      </c>
    </row>
    <row r="269" spans="1:9">
      <c r="A269" s="7">
        <v>266</v>
      </c>
      <c r="B269" s="7">
        <v>1</v>
      </c>
      <c r="C269" s="7">
        <v>4</v>
      </c>
      <c r="D269" s="7">
        <v>0</v>
      </c>
      <c r="E269" s="8">
        <v>27700</v>
      </c>
      <c r="F269" s="8"/>
      <c r="G269" s="8">
        <v>728</v>
      </c>
      <c r="H269" s="8">
        <v>203</v>
      </c>
      <c r="I269" s="8">
        <v>555</v>
      </c>
    </row>
    <row r="270" spans="1:9">
      <c r="A270" s="7">
        <v>267</v>
      </c>
      <c r="B270" s="7">
        <v>1</v>
      </c>
      <c r="C270" s="7">
        <v>1</v>
      </c>
      <c r="D270" s="7">
        <v>0</v>
      </c>
      <c r="E270" s="8">
        <v>32420</v>
      </c>
      <c r="F270" s="8"/>
      <c r="G270" s="8">
        <v>1075</v>
      </c>
      <c r="H270" s="8">
        <v>203</v>
      </c>
      <c r="I270" s="8">
        <v>1352</v>
      </c>
    </row>
    <row r="271" spans="1:9">
      <c r="A271" s="7">
        <v>268</v>
      </c>
      <c r="B271" s="7">
        <v>2</v>
      </c>
      <c r="C271" s="7">
        <v>2</v>
      </c>
      <c r="D271" s="7">
        <v>1</v>
      </c>
      <c r="E271" s="8">
        <v>65740</v>
      </c>
      <c r="F271" s="8">
        <v>33583</v>
      </c>
      <c r="G271" s="8">
        <v>1044</v>
      </c>
      <c r="H271" s="8">
        <v>244</v>
      </c>
      <c r="I271" s="8">
        <v>4646</v>
      </c>
    </row>
    <row r="272" spans="1:9">
      <c r="A272" s="7">
        <v>269</v>
      </c>
      <c r="B272" s="7">
        <v>4</v>
      </c>
      <c r="C272" s="7">
        <v>4</v>
      </c>
      <c r="D272" s="7">
        <v>1</v>
      </c>
      <c r="E272" s="8">
        <v>37552</v>
      </c>
      <c r="F272" s="8">
        <v>22103</v>
      </c>
      <c r="G272" s="8">
        <v>893</v>
      </c>
      <c r="H272" s="8">
        <v>260</v>
      </c>
      <c r="I272" s="8">
        <v>4997</v>
      </c>
    </row>
    <row r="273" spans="1:9">
      <c r="A273" s="7">
        <v>270</v>
      </c>
      <c r="B273" s="7">
        <v>3</v>
      </c>
      <c r="C273" s="7">
        <v>2</v>
      </c>
      <c r="D273" s="7">
        <v>1</v>
      </c>
      <c r="E273" s="8">
        <v>58182</v>
      </c>
      <c r="F273" s="8">
        <v>37835</v>
      </c>
      <c r="G273" s="8">
        <v>1576</v>
      </c>
      <c r="H273" s="8">
        <v>248</v>
      </c>
      <c r="I273" s="8">
        <v>8318</v>
      </c>
    </row>
    <row r="274" spans="1:9">
      <c r="A274" s="7">
        <v>271</v>
      </c>
      <c r="B274" s="7">
        <v>2</v>
      </c>
      <c r="C274" s="7">
        <v>4</v>
      </c>
      <c r="D274" s="7">
        <v>1</v>
      </c>
      <c r="E274" s="8">
        <v>34662</v>
      </c>
      <c r="F274" s="8">
        <v>22798</v>
      </c>
      <c r="G274" s="8">
        <v>724</v>
      </c>
      <c r="H274" s="8">
        <v>245</v>
      </c>
      <c r="I274" s="8">
        <v>4596</v>
      </c>
    </row>
    <row r="275" spans="1:9">
      <c r="A275" s="7">
        <v>272</v>
      </c>
      <c r="B275" s="7">
        <v>3</v>
      </c>
      <c r="C275" s="7">
        <v>4</v>
      </c>
      <c r="D275" s="7">
        <v>0</v>
      </c>
      <c r="E275" s="8">
        <v>38634</v>
      </c>
      <c r="F275" s="8">
        <v>27213</v>
      </c>
      <c r="G275" s="8">
        <v>549</v>
      </c>
      <c r="H275" s="8">
        <v>207</v>
      </c>
      <c r="I275" s="8">
        <v>2706</v>
      </c>
    </row>
    <row r="276" spans="1:9">
      <c r="A276" s="7">
        <v>273</v>
      </c>
      <c r="B276" s="7">
        <v>3</v>
      </c>
      <c r="C276" s="7">
        <v>3</v>
      </c>
      <c r="D276" s="7">
        <v>1</v>
      </c>
      <c r="E276" s="8">
        <v>27085</v>
      </c>
      <c r="F276" s="8"/>
      <c r="G276" s="8">
        <v>965</v>
      </c>
      <c r="H276" s="8">
        <v>268</v>
      </c>
      <c r="I276" s="8">
        <v>5298</v>
      </c>
    </row>
    <row r="277" spans="1:9">
      <c r="A277" s="7">
        <v>274</v>
      </c>
      <c r="B277" s="7">
        <v>3</v>
      </c>
      <c r="C277" s="7">
        <v>2</v>
      </c>
      <c r="D277" s="7">
        <v>1</v>
      </c>
      <c r="E277" s="8">
        <v>60590</v>
      </c>
      <c r="F277" s="8"/>
      <c r="G277" s="8">
        <v>1167</v>
      </c>
      <c r="H277" s="8">
        <v>264</v>
      </c>
      <c r="I277" s="8">
        <v>6004</v>
      </c>
    </row>
    <row r="278" spans="1:9">
      <c r="A278" s="7">
        <v>275</v>
      </c>
      <c r="B278" s="7">
        <v>2</v>
      </c>
      <c r="C278" s="7">
        <v>2</v>
      </c>
      <c r="D278" s="7">
        <v>1</v>
      </c>
      <c r="E278" s="8">
        <v>98881</v>
      </c>
      <c r="F278" s="8">
        <v>74825</v>
      </c>
      <c r="G278" s="8">
        <v>1295</v>
      </c>
      <c r="H278" s="8">
        <v>249</v>
      </c>
      <c r="I278" s="8">
        <v>6608</v>
      </c>
    </row>
    <row r="279" spans="1:9">
      <c r="A279" s="7">
        <v>276</v>
      </c>
      <c r="B279" s="7">
        <v>5</v>
      </c>
      <c r="C279" s="7">
        <v>1</v>
      </c>
      <c r="D279" s="7">
        <v>1</v>
      </c>
      <c r="E279" s="8">
        <v>46473</v>
      </c>
      <c r="F279" s="8">
        <v>37134</v>
      </c>
      <c r="G279" s="8">
        <v>1489</v>
      </c>
      <c r="H279" s="8">
        <v>261</v>
      </c>
      <c r="I279" s="8">
        <v>7121</v>
      </c>
    </row>
    <row r="280" spans="1:9">
      <c r="A280" s="7">
        <v>277</v>
      </c>
      <c r="B280" s="7">
        <v>1</v>
      </c>
      <c r="C280" s="7">
        <v>3</v>
      </c>
      <c r="D280" s="7">
        <v>1</v>
      </c>
      <c r="E280" s="8">
        <v>54374</v>
      </c>
      <c r="F280" s="8"/>
      <c r="G280" s="8">
        <v>804</v>
      </c>
      <c r="H280" s="8">
        <v>252</v>
      </c>
      <c r="I280" s="8">
        <v>5410</v>
      </c>
    </row>
    <row r="281" spans="1:9">
      <c r="A281" s="7">
        <v>278</v>
      </c>
      <c r="B281" s="7">
        <v>2</v>
      </c>
      <c r="C281" s="7">
        <v>1</v>
      </c>
      <c r="D281" s="7">
        <v>1</v>
      </c>
      <c r="E281" s="8">
        <v>64630</v>
      </c>
      <c r="F281" s="8">
        <v>62321</v>
      </c>
      <c r="G281" s="8">
        <v>1585</v>
      </c>
      <c r="H281" s="8">
        <v>249</v>
      </c>
      <c r="I281" s="8">
        <v>7559</v>
      </c>
    </row>
    <row r="282" spans="1:9">
      <c r="A282" s="7">
        <v>279</v>
      </c>
      <c r="B282" s="7">
        <v>2</v>
      </c>
      <c r="C282" s="7">
        <v>3</v>
      </c>
      <c r="D282" s="7">
        <v>1</v>
      </c>
      <c r="E282" s="8">
        <v>39320</v>
      </c>
      <c r="F282" s="8"/>
      <c r="G282" s="8">
        <v>1259</v>
      </c>
      <c r="H282" s="8">
        <v>254</v>
      </c>
      <c r="I282" s="8">
        <v>4220</v>
      </c>
    </row>
    <row r="283" spans="1:9">
      <c r="A283" s="7">
        <v>280</v>
      </c>
      <c r="B283" s="7">
        <v>3</v>
      </c>
      <c r="C283" s="7">
        <v>3</v>
      </c>
      <c r="D283" s="7">
        <v>0</v>
      </c>
      <c r="E283" s="8">
        <v>31461</v>
      </c>
      <c r="F283" s="8">
        <v>20949</v>
      </c>
      <c r="G283" s="8">
        <v>888</v>
      </c>
      <c r="H283" s="8">
        <v>207</v>
      </c>
      <c r="I283" s="8">
        <v>2621</v>
      </c>
    </row>
    <row r="284" spans="1:9">
      <c r="A284" s="7">
        <v>281</v>
      </c>
      <c r="B284" s="7">
        <v>4</v>
      </c>
      <c r="C284" s="7">
        <v>3</v>
      </c>
      <c r="D284" s="7">
        <v>0</v>
      </c>
      <c r="E284" s="8">
        <v>38389</v>
      </c>
      <c r="F284" s="8">
        <v>21554</v>
      </c>
      <c r="G284" s="8">
        <v>712</v>
      </c>
      <c r="H284" s="8">
        <v>222</v>
      </c>
      <c r="I284" s="8">
        <v>3712</v>
      </c>
    </row>
    <row r="285" spans="1:9">
      <c r="A285" s="7">
        <v>282</v>
      </c>
      <c r="B285" s="7">
        <v>3</v>
      </c>
      <c r="C285" s="7">
        <v>1</v>
      </c>
      <c r="D285" s="7">
        <v>1</v>
      </c>
      <c r="E285" s="8">
        <v>43179</v>
      </c>
      <c r="F285" s="8"/>
      <c r="G285" s="8">
        <v>909</v>
      </c>
      <c r="H285" s="8">
        <v>257</v>
      </c>
      <c r="I285" s="8">
        <v>5218</v>
      </c>
    </row>
    <row r="286" spans="1:9">
      <c r="A286" s="7">
        <v>283</v>
      </c>
      <c r="B286" s="7">
        <v>3</v>
      </c>
      <c r="C286" s="7">
        <v>4</v>
      </c>
      <c r="D286" s="7">
        <v>0</v>
      </c>
      <c r="E286" s="8">
        <v>31721</v>
      </c>
      <c r="F286" s="8">
        <v>25940</v>
      </c>
      <c r="G286" s="8">
        <v>525</v>
      </c>
      <c r="H286" s="8">
        <v>210</v>
      </c>
      <c r="I286" s="8">
        <v>1619</v>
      </c>
    </row>
    <row r="287" spans="1:9">
      <c r="A287" s="7">
        <v>284</v>
      </c>
      <c r="B287" s="7">
        <v>1</v>
      </c>
      <c r="C287" s="7">
        <v>3</v>
      </c>
      <c r="D287" s="7">
        <v>0</v>
      </c>
      <c r="E287" s="8">
        <v>28835</v>
      </c>
      <c r="F287" s="8"/>
      <c r="G287" s="8">
        <v>793</v>
      </c>
      <c r="H287" s="8">
        <v>205</v>
      </c>
      <c r="I287" s="8">
        <v>1003</v>
      </c>
    </row>
    <row r="288" spans="1:9">
      <c r="A288" s="7">
        <v>285</v>
      </c>
      <c r="B288" s="7">
        <v>2</v>
      </c>
      <c r="C288" s="7">
        <v>1</v>
      </c>
      <c r="D288" s="7">
        <v>1</v>
      </c>
      <c r="E288" s="8">
        <v>65852</v>
      </c>
      <c r="F288" s="8">
        <v>44595</v>
      </c>
      <c r="G288" s="8">
        <v>908</v>
      </c>
      <c r="H288" s="8">
        <v>246</v>
      </c>
      <c r="I288" s="8">
        <v>6546</v>
      </c>
    </row>
    <row r="289" spans="1:9">
      <c r="A289" s="7">
        <v>286</v>
      </c>
      <c r="B289" s="7">
        <v>4</v>
      </c>
      <c r="C289" s="7">
        <v>3</v>
      </c>
      <c r="D289" s="7">
        <v>1</v>
      </c>
      <c r="E289" s="8">
        <v>49156</v>
      </c>
      <c r="F289" s="8"/>
      <c r="G289" s="8">
        <v>838</v>
      </c>
      <c r="H289" s="8">
        <v>258</v>
      </c>
      <c r="I289" s="8">
        <v>5598</v>
      </c>
    </row>
    <row r="290" spans="1:9">
      <c r="A290" s="7">
        <v>287</v>
      </c>
      <c r="B290" s="7">
        <v>5</v>
      </c>
      <c r="C290" s="7">
        <v>2</v>
      </c>
      <c r="D290" s="7">
        <v>1</v>
      </c>
      <c r="E290" s="8">
        <v>57772</v>
      </c>
      <c r="F290" s="8">
        <v>48723</v>
      </c>
      <c r="G290" s="8">
        <v>1070</v>
      </c>
      <c r="H290" s="8">
        <v>269</v>
      </c>
      <c r="I290" s="8">
        <v>6650</v>
      </c>
    </row>
    <row r="291" spans="1:9">
      <c r="A291" s="7">
        <v>288</v>
      </c>
      <c r="B291" s="7">
        <v>3</v>
      </c>
      <c r="C291" s="7">
        <v>3</v>
      </c>
      <c r="D291" s="7">
        <v>0</v>
      </c>
      <c r="E291" s="8">
        <v>45455</v>
      </c>
      <c r="F291" s="8">
        <v>37997</v>
      </c>
      <c r="G291" s="8">
        <v>732</v>
      </c>
      <c r="H291" s="8">
        <v>217</v>
      </c>
      <c r="I291" s="8">
        <v>2263</v>
      </c>
    </row>
    <row r="292" spans="1:9">
      <c r="A292" s="7">
        <v>289</v>
      </c>
      <c r="B292" s="7">
        <v>1</v>
      </c>
      <c r="C292" s="7">
        <v>3</v>
      </c>
      <c r="D292" s="7">
        <v>1</v>
      </c>
      <c r="E292" s="8">
        <v>46890</v>
      </c>
      <c r="F292" s="8"/>
      <c r="G292" s="8">
        <v>577</v>
      </c>
      <c r="H292" s="8">
        <v>244</v>
      </c>
      <c r="I292" s="8">
        <v>5140</v>
      </c>
    </row>
    <row r="293" spans="1:9">
      <c r="A293" s="7">
        <v>290</v>
      </c>
      <c r="B293" s="7">
        <v>10</v>
      </c>
      <c r="C293" s="7">
        <v>3</v>
      </c>
      <c r="D293" s="7">
        <v>0</v>
      </c>
      <c r="E293" s="8">
        <v>48330</v>
      </c>
      <c r="F293" s="8">
        <v>37135</v>
      </c>
      <c r="G293" s="8">
        <v>616</v>
      </c>
      <c r="H293" s="8">
        <v>230</v>
      </c>
      <c r="I293" s="8">
        <v>4681</v>
      </c>
    </row>
    <row r="294" spans="1:9">
      <c r="A294" s="7">
        <v>291</v>
      </c>
      <c r="B294" s="7">
        <v>3</v>
      </c>
      <c r="C294" s="7">
        <v>3</v>
      </c>
      <c r="D294" s="7">
        <v>0</v>
      </c>
      <c r="E294" s="8">
        <v>50724</v>
      </c>
      <c r="F294" s="8">
        <v>38092</v>
      </c>
      <c r="G294" s="8">
        <v>653</v>
      </c>
      <c r="H294" s="8">
        <v>201</v>
      </c>
      <c r="I294" s="8">
        <v>5330</v>
      </c>
    </row>
    <row r="295" spans="1:9">
      <c r="A295" s="7">
        <v>292</v>
      </c>
      <c r="B295" s="7">
        <v>4</v>
      </c>
      <c r="C295" s="7">
        <v>2</v>
      </c>
      <c r="D295" s="7">
        <v>1</v>
      </c>
      <c r="E295" s="8">
        <v>48586</v>
      </c>
      <c r="F295" s="8"/>
      <c r="G295" s="8">
        <v>679</v>
      </c>
      <c r="H295" s="8">
        <v>258</v>
      </c>
      <c r="I295" s="8">
        <v>4678</v>
      </c>
    </row>
    <row r="296" spans="1:9">
      <c r="A296" s="7">
        <v>293</v>
      </c>
      <c r="B296" s="7">
        <v>1</v>
      </c>
      <c r="C296" s="7">
        <v>3</v>
      </c>
      <c r="D296" s="7">
        <v>0</v>
      </c>
      <c r="E296" s="8">
        <v>29289</v>
      </c>
      <c r="F296" s="8"/>
      <c r="G296" s="8">
        <v>833</v>
      </c>
      <c r="H296" s="8">
        <v>206</v>
      </c>
      <c r="I296" s="8">
        <v>1413</v>
      </c>
    </row>
    <row r="297" spans="1:9">
      <c r="A297" s="7">
        <v>294</v>
      </c>
      <c r="B297" s="7">
        <v>1</v>
      </c>
      <c r="C297" s="7">
        <v>1</v>
      </c>
      <c r="D297" s="7">
        <v>0</v>
      </c>
      <c r="E297" s="8">
        <v>36838</v>
      </c>
      <c r="F297" s="8"/>
      <c r="G297" s="8">
        <v>621</v>
      </c>
      <c r="H297" s="8">
        <v>192</v>
      </c>
      <c r="I297" s="8">
        <v>2365</v>
      </c>
    </row>
    <row r="298" spans="1:9">
      <c r="A298" s="7">
        <v>295</v>
      </c>
      <c r="B298" s="7">
        <v>3</v>
      </c>
      <c r="C298" s="7">
        <v>1</v>
      </c>
      <c r="D298" s="7">
        <v>1</v>
      </c>
      <c r="E298" s="8">
        <v>39080</v>
      </c>
      <c r="F298" s="8"/>
      <c r="G298" s="8">
        <v>1103</v>
      </c>
      <c r="H298" s="8">
        <v>259</v>
      </c>
      <c r="I298" s="8">
        <v>4371</v>
      </c>
    </row>
    <row r="299" spans="1:9">
      <c r="A299" s="7">
        <v>296</v>
      </c>
      <c r="B299" s="7">
        <v>5</v>
      </c>
      <c r="C299" s="7">
        <v>4</v>
      </c>
      <c r="D299" s="7">
        <v>0</v>
      </c>
      <c r="E299" s="8">
        <v>21382</v>
      </c>
      <c r="F299" s="8">
        <v>16970</v>
      </c>
      <c r="G299" s="8">
        <v>557</v>
      </c>
      <c r="H299" s="8">
        <v>215</v>
      </c>
      <c r="I299" s="8">
        <v>2265</v>
      </c>
    </row>
    <row r="300" spans="1:9">
      <c r="A300" s="7">
        <v>297</v>
      </c>
      <c r="B300" s="7">
        <v>2</v>
      </c>
      <c r="C300" s="7">
        <v>1</v>
      </c>
      <c r="D300" s="7">
        <v>1</v>
      </c>
      <c r="E300" s="8">
        <v>42390</v>
      </c>
      <c r="F300" s="8">
        <v>26173</v>
      </c>
      <c r="G300" s="8">
        <v>1008</v>
      </c>
      <c r="H300" s="8">
        <v>247</v>
      </c>
      <c r="I300" s="8">
        <v>3516</v>
      </c>
    </row>
    <row r="301" spans="1:9">
      <c r="A301" s="7">
        <v>298</v>
      </c>
      <c r="B301" s="7">
        <v>2</v>
      </c>
      <c r="C301" s="7">
        <v>2</v>
      </c>
      <c r="D301" s="7">
        <v>1</v>
      </c>
      <c r="E301" s="8">
        <v>48120</v>
      </c>
      <c r="F301" s="8">
        <v>41952</v>
      </c>
      <c r="G301" s="8">
        <v>1317</v>
      </c>
      <c r="H301" s="8">
        <v>246</v>
      </c>
      <c r="I301" s="8">
        <v>5620</v>
      </c>
    </row>
    <row r="302" spans="1:9">
      <c r="A302" s="7">
        <v>299</v>
      </c>
      <c r="B302" s="7">
        <v>2</v>
      </c>
      <c r="C302" s="7">
        <v>4</v>
      </c>
      <c r="D302" s="7">
        <v>1</v>
      </c>
      <c r="E302" s="8">
        <v>35343</v>
      </c>
      <c r="F302" s="8"/>
      <c r="G302" s="8">
        <v>556</v>
      </c>
      <c r="H302" s="8">
        <v>239</v>
      </c>
      <c r="I302" s="8">
        <v>4899</v>
      </c>
    </row>
    <row r="303" spans="1:9">
      <c r="A303" s="7">
        <v>300</v>
      </c>
      <c r="B303" s="7">
        <v>5</v>
      </c>
      <c r="C303" s="7">
        <v>2</v>
      </c>
      <c r="D303" s="7">
        <v>1</v>
      </c>
      <c r="E303" s="8">
        <v>75049</v>
      </c>
      <c r="F303" s="8">
        <v>55657</v>
      </c>
      <c r="G303" s="8">
        <v>1380</v>
      </c>
      <c r="H303" s="8">
        <v>272</v>
      </c>
      <c r="I303" s="8">
        <v>5384</v>
      </c>
    </row>
    <row r="304" spans="1:9">
      <c r="A304" s="7">
        <v>301</v>
      </c>
      <c r="B304" s="7">
        <v>1</v>
      </c>
      <c r="C304" s="7">
        <v>3</v>
      </c>
      <c r="D304" s="7">
        <v>1</v>
      </c>
      <c r="E304" s="8">
        <v>32316</v>
      </c>
      <c r="F304" s="8"/>
      <c r="G304" s="8">
        <v>790</v>
      </c>
      <c r="H304" s="8">
        <v>260</v>
      </c>
      <c r="I304" s="8">
        <v>3138</v>
      </c>
    </row>
    <row r="305" spans="1:9">
      <c r="A305" s="7">
        <v>302</v>
      </c>
      <c r="B305" s="7">
        <v>3</v>
      </c>
      <c r="C305" s="7">
        <v>3</v>
      </c>
      <c r="D305" s="7">
        <v>0</v>
      </c>
      <c r="E305" s="8">
        <v>46289</v>
      </c>
      <c r="F305" s="8">
        <v>42421</v>
      </c>
      <c r="G305" s="8">
        <v>778</v>
      </c>
      <c r="H305" s="8">
        <v>208</v>
      </c>
      <c r="I305" s="8">
        <v>2395</v>
      </c>
    </row>
    <row r="306" spans="1:9">
      <c r="A306" s="7">
        <v>303</v>
      </c>
      <c r="B306" s="7">
        <v>2</v>
      </c>
      <c r="C306" s="7">
        <v>4</v>
      </c>
      <c r="D306" s="7">
        <v>0</v>
      </c>
      <c r="E306" s="8">
        <v>35883</v>
      </c>
      <c r="F306" s="8">
        <v>19692</v>
      </c>
      <c r="G306" s="8">
        <v>895</v>
      </c>
      <c r="H306" s="8">
        <v>203</v>
      </c>
      <c r="I306" s="8">
        <v>2350</v>
      </c>
    </row>
    <row r="307" spans="1:9">
      <c r="A307" s="7">
        <v>304</v>
      </c>
      <c r="B307" s="7">
        <v>3</v>
      </c>
      <c r="C307" s="7">
        <v>3</v>
      </c>
      <c r="D307" s="7">
        <v>1</v>
      </c>
      <c r="E307" s="8">
        <v>37904</v>
      </c>
      <c r="F307" s="8">
        <v>23890</v>
      </c>
      <c r="G307" s="8">
        <v>1614</v>
      </c>
      <c r="H307" s="8">
        <v>267</v>
      </c>
      <c r="I307" s="8">
        <v>6846</v>
      </c>
    </row>
    <row r="308" spans="1:9">
      <c r="A308" s="7">
        <v>305</v>
      </c>
      <c r="B308" s="7">
        <v>3</v>
      </c>
      <c r="C308" s="7">
        <v>3</v>
      </c>
      <c r="D308" s="7">
        <v>1</v>
      </c>
      <c r="E308" s="8">
        <v>54901</v>
      </c>
      <c r="F308" s="8">
        <v>28768</v>
      </c>
      <c r="G308" s="8">
        <v>1306</v>
      </c>
      <c r="H308" s="8">
        <v>266</v>
      </c>
      <c r="I308" s="8">
        <v>5224</v>
      </c>
    </row>
    <row r="309" spans="1:9">
      <c r="A309" s="7">
        <v>306</v>
      </c>
      <c r="B309" s="7">
        <v>4</v>
      </c>
      <c r="C309" s="7">
        <v>3</v>
      </c>
      <c r="D309" s="7">
        <v>0</v>
      </c>
      <c r="E309" s="8">
        <v>32649</v>
      </c>
      <c r="F309" s="8">
        <v>24742</v>
      </c>
      <c r="G309" s="8">
        <v>1103</v>
      </c>
      <c r="H309" s="8">
        <v>212</v>
      </c>
      <c r="I309" s="8">
        <v>4999</v>
      </c>
    </row>
    <row r="310" spans="1:9">
      <c r="A310" s="7">
        <v>307</v>
      </c>
      <c r="B310" s="7">
        <v>2</v>
      </c>
      <c r="C310" s="7">
        <v>4</v>
      </c>
      <c r="D310" s="7">
        <v>1</v>
      </c>
      <c r="E310" s="8">
        <v>16971</v>
      </c>
      <c r="F310" s="8"/>
      <c r="G310" s="8">
        <v>807</v>
      </c>
      <c r="H310" s="8">
        <v>241</v>
      </c>
      <c r="I310" s="8">
        <v>3459</v>
      </c>
    </row>
    <row r="311" spans="1:9">
      <c r="A311" s="7">
        <v>308</v>
      </c>
      <c r="B311" s="7">
        <v>3</v>
      </c>
      <c r="C311" s="7">
        <v>4</v>
      </c>
      <c r="D311" s="7">
        <v>1</v>
      </c>
      <c r="E311" s="8">
        <v>34431</v>
      </c>
      <c r="F311" s="8"/>
      <c r="G311" s="8">
        <v>805</v>
      </c>
      <c r="H311" s="8">
        <v>258</v>
      </c>
      <c r="I311" s="8">
        <v>5426</v>
      </c>
    </row>
    <row r="312" spans="1:9">
      <c r="A312" s="7">
        <v>309</v>
      </c>
      <c r="B312" s="7">
        <v>5</v>
      </c>
      <c r="C312" s="7">
        <v>4</v>
      </c>
      <c r="D312" s="7">
        <v>0</v>
      </c>
      <c r="E312" s="8">
        <v>30539</v>
      </c>
      <c r="F312" s="8">
        <v>22543</v>
      </c>
      <c r="G312" s="8">
        <v>334</v>
      </c>
      <c r="H312" s="8">
        <v>213</v>
      </c>
      <c r="I312" s="8">
        <v>2962</v>
      </c>
    </row>
    <row r="313" spans="1:9">
      <c r="A313" s="7">
        <v>310</v>
      </c>
      <c r="B313" s="7">
        <v>1</v>
      </c>
      <c r="C313" s="7">
        <v>4</v>
      </c>
      <c r="D313" s="7">
        <v>0</v>
      </c>
      <c r="E313" s="8">
        <v>32697</v>
      </c>
      <c r="F313" s="8"/>
      <c r="G313" s="8">
        <v>623</v>
      </c>
      <c r="H313" s="8">
        <v>202</v>
      </c>
      <c r="I313" s="8">
        <v>1340</v>
      </c>
    </row>
    <row r="314" spans="1:9">
      <c r="A314" s="7">
        <v>311</v>
      </c>
      <c r="B314" s="7">
        <v>4</v>
      </c>
      <c r="C314" s="7">
        <v>2</v>
      </c>
      <c r="D314" s="7">
        <v>1</v>
      </c>
      <c r="E314" s="8">
        <v>84886</v>
      </c>
      <c r="F314" s="8"/>
      <c r="G314" s="8">
        <v>1141</v>
      </c>
      <c r="H314" s="8">
        <v>260</v>
      </c>
      <c r="I314" s="8">
        <v>6490</v>
      </c>
    </row>
    <row r="315" spans="1:9">
      <c r="A315" s="7">
        <v>312</v>
      </c>
      <c r="B315" s="7">
        <v>3</v>
      </c>
      <c r="C315" s="7">
        <v>1</v>
      </c>
      <c r="D315" s="7">
        <v>0</v>
      </c>
      <c r="E315" s="8">
        <v>29386</v>
      </c>
      <c r="F315" s="8">
        <v>17430</v>
      </c>
      <c r="G315" s="8">
        <v>875</v>
      </c>
      <c r="H315" s="8">
        <v>205</v>
      </c>
      <c r="I315" s="8">
        <v>2334</v>
      </c>
    </row>
    <row r="316" spans="1:9">
      <c r="A316" s="7">
        <v>313</v>
      </c>
      <c r="B316" s="7">
        <v>4</v>
      </c>
      <c r="C316" s="7">
        <v>4</v>
      </c>
      <c r="D316" s="7">
        <v>0</v>
      </c>
      <c r="E316" s="8">
        <v>24109</v>
      </c>
      <c r="F316" s="8">
        <v>20314</v>
      </c>
      <c r="G316" s="8">
        <v>389</v>
      </c>
      <c r="H316" s="8">
        <v>211</v>
      </c>
      <c r="I316" s="8">
        <v>2560</v>
      </c>
    </row>
    <row r="317" spans="1:9">
      <c r="A317" s="7">
        <v>314</v>
      </c>
      <c r="B317" s="7">
        <v>2</v>
      </c>
      <c r="C317" s="7">
        <v>1</v>
      </c>
      <c r="D317" s="7">
        <v>1</v>
      </c>
      <c r="E317" s="8">
        <v>36493</v>
      </c>
      <c r="F317" s="8">
        <v>32221</v>
      </c>
      <c r="G317" s="8">
        <v>1434</v>
      </c>
      <c r="H317" s="8">
        <v>248</v>
      </c>
      <c r="I317" s="8">
        <v>5504</v>
      </c>
    </row>
    <row r="318" spans="1:9">
      <c r="A318" s="7">
        <v>315</v>
      </c>
      <c r="B318" s="7">
        <v>4</v>
      </c>
      <c r="C318" s="7">
        <v>1</v>
      </c>
      <c r="D318" s="7">
        <v>1</v>
      </c>
      <c r="E318" s="8">
        <v>55506</v>
      </c>
      <c r="F318" s="8">
        <v>53412</v>
      </c>
      <c r="G318" s="8">
        <v>1112</v>
      </c>
      <c r="H318" s="8">
        <v>264</v>
      </c>
      <c r="I318" s="8">
        <v>5924</v>
      </c>
    </row>
    <row r="319" spans="1:9">
      <c r="A319" s="7">
        <v>316</v>
      </c>
      <c r="B319" s="7">
        <v>3</v>
      </c>
      <c r="C319" s="7">
        <v>3</v>
      </c>
      <c r="D319" s="7">
        <v>1</v>
      </c>
      <c r="E319" s="8">
        <v>39627</v>
      </c>
      <c r="F319" s="8">
        <v>21831</v>
      </c>
      <c r="G319" s="8">
        <v>933</v>
      </c>
      <c r="H319" s="8">
        <v>264</v>
      </c>
      <c r="I319" s="8">
        <v>5137</v>
      </c>
    </row>
    <row r="320" spans="1:9">
      <c r="A320" s="7">
        <v>317</v>
      </c>
      <c r="B320" s="7">
        <v>2</v>
      </c>
      <c r="C320" s="7">
        <v>4</v>
      </c>
      <c r="D320" s="7">
        <v>0</v>
      </c>
      <c r="E320" s="8">
        <v>28910</v>
      </c>
      <c r="F320" s="8">
        <v>14855</v>
      </c>
      <c r="G320" s="8">
        <v>490</v>
      </c>
      <c r="H320" s="8">
        <v>203</v>
      </c>
      <c r="I320" s="8">
        <v>1129</v>
      </c>
    </row>
    <row r="321" spans="1:9">
      <c r="A321" s="7">
        <v>318</v>
      </c>
      <c r="B321" s="7">
        <v>4</v>
      </c>
      <c r="C321" s="7">
        <v>3</v>
      </c>
      <c r="D321" s="7">
        <v>1</v>
      </c>
      <c r="E321" s="8">
        <v>24493</v>
      </c>
      <c r="F321" s="8"/>
      <c r="G321" s="8">
        <v>1136</v>
      </c>
      <c r="H321" s="8">
        <v>268</v>
      </c>
      <c r="I321" s="8">
        <v>4678</v>
      </c>
    </row>
    <row r="322" spans="1:9">
      <c r="A322" s="7">
        <v>319</v>
      </c>
      <c r="B322" s="7">
        <v>3</v>
      </c>
      <c r="C322" s="7">
        <v>1</v>
      </c>
      <c r="D322" s="7">
        <v>1</v>
      </c>
      <c r="E322" s="8">
        <v>41965</v>
      </c>
      <c r="F322" s="8">
        <v>36335</v>
      </c>
      <c r="G322" s="8">
        <v>1242</v>
      </c>
      <c r="H322" s="8">
        <v>256</v>
      </c>
      <c r="I322" s="8">
        <v>6195</v>
      </c>
    </row>
    <row r="323" spans="1:9">
      <c r="A323" s="7">
        <v>320</v>
      </c>
      <c r="B323" s="7">
        <v>2</v>
      </c>
      <c r="C323" s="7">
        <v>1</v>
      </c>
      <c r="D323" s="7">
        <v>0</v>
      </c>
      <c r="E323" s="8">
        <v>69615</v>
      </c>
      <c r="F323" s="8">
        <v>63710</v>
      </c>
      <c r="G323" s="8">
        <v>1038</v>
      </c>
      <c r="H323" s="8">
        <v>205</v>
      </c>
      <c r="I323" s="8">
        <v>4300</v>
      </c>
    </row>
    <row r="324" spans="1:9">
      <c r="A324" s="7">
        <v>321</v>
      </c>
      <c r="B324" s="7">
        <v>3</v>
      </c>
      <c r="C324" s="7">
        <v>2</v>
      </c>
      <c r="D324" s="7">
        <v>1</v>
      </c>
      <c r="E324" s="8">
        <v>41069</v>
      </c>
      <c r="F324" s="8"/>
      <c r="G324" s="8">
        <v>1493</v>
      </c>
      <c r="H324" s="8">
        <v>259</v>
      </c>
      <c r="I324" s="8">
        <v>3374</v>
      </c>
    </row>
    <row r="325" spans="1:9">
      <c r="A325" s="7">
        <v>322</v>
      </c>
      <c r="B325" s="7">
        <v>1</v>
      </c>
      <c r="C325" s="7">
        <v>4</v>
      </c>
      <c r="D325" s="7">
        <v>0</v>
      </c>
      <c r="E325" s="8">
        <v>22091</v>
      </c>
      <c r="F325" s="8"/>
      <c r="G325" s="8">
        <v>613</v>
      </c>
      <c r="H325" s="8">
        <v>208</v>
      </c>
      <c r="I325" s="8">
        <v>2562</v>
      </c>
    </row>
    <row r="326" spans="1:9">
      <c r="A326" s="7">
        <v>323</v>
      </c>
      <c r="B326" s="7">
        <v>6</v>
      </c>
      <c r="C326" s="7">
        <v>1</v>
      </c>
      <c r="D326" s="7">
        <v>1</v>
      </c>
      <c r="E326" s="8">
        <v>40813</v>
      </c>
      <c r="F326" s="8">
        <v>21383</v>
      </c>
      <c r="G326" s="8">
        <v>1039</v>
      </c>
      <c r="H326" s="8">
        <v>266</v>
      </c>
      <c r="I326" s="8">
        <v>5677</v>
      </c>
    </row>
    <row r="327" spans="1:9">
      <c r="A327" s="7">
        <v>324</v>
      </c>
      <c r="B327" s="7">
        <v>3</v>
      </c>
      <c r="C327" s="7">
        <v>3</v>
      </c>
      <c r="D327" s="7">
        <v>1</v>
      </c>
      <c r="E327" s="8">
        <v>40742</v>
      </c>
      <c r="F327" s="8"/>
      <c r="G327" s="8">
        <v>1403</v>
      </c>
      <c r="H327" s="8">
        <v>258</v>
      </c>
      <c r="I327" s="8">
        <v>4857</v>
      </c>
    </row>
    <row r="328" spans="1:9">
      <c r="A328" s="7">
        <v>325</v>
      </c>
      <c r="B328" s="7">
        <v>3</v>
      </c>
      <c r="C328" s="7">
        <v>3</v>
      </c>
      <c r="D328" s="7">
        <v>0</v>
      </c>
      <c r="E328" s="8">
        <v>21699</v>
      </c>
      <c r="F328" s="8">
        <v>13704</v>
      </c>
      <c r="G328" s="8">
        <v>418</v>
      </c>
      <c r="H328" s="8">
        <v>212</v>
      </c>
      <c r="I328" s="8">
        <v>3074</v>
      </c>
    </row>
    <row r="329" spans="1:9">
      <c r="A329" s="7">
        <v>326</v>
      </c>
      <c r="B329" s="7">
        <v>3</v>
      </c>
      <c r="C329" s="7">
        <v>3</v>
      </c>
      <c r="D329" s="7">
        <v>0</v>
      </c>
      <c r="E329" s="8">
        <v>24430</v>
      </c>
      <c r="F329" s="8">
        <v>20987</v>
      </c>
      <c r="G329" s="8">
        <v>610</v>
      </c>
      <c r="H329" s="8">
        <v>214</v>
      </c>
      <c r="I329" s="8">
        <v>2269</v>
      </c>
    </row>
    <row r="330" spans="1:9">
      <c r="A330" s="7">
        <v>327</v>
      </c>
      <c r="B330" s="7">
        <v>2</v>
      </c>
      <c r="C330" s="7">
        <v>3</v>
      </c>
      <c r="D330" s="7">
        <v>1</v>
      </c>
      <c r="E330" s="8">
        <v>49744</v>
      </c>
      <c r="F330" s="8"/>
      <c r="G330" s="8">
        <v>1734</v>
      </c>
      <c r="H330" s="8">
        <v>254</v>
      </c>
      <c r="I330" s="8">
        <v>5868</v>
      </c>
    </row>
    <row r="331" spans="1:9">
      <c r="A331" s="7">
        <v>328</v>
      </c>
      <c r="B331" s="7">
        <v>4</v>
      </c>
      <c r="C331" s="7">
        <v>4</v>
      </c>
      <c r="D331" s="7">
        <v>0</v>
      </c>
      <c r="E331" s="8">
        <v>19316</v>
      </c>
      <c r="F331" s="8">
        <v>10680</v>
      </c>
      <c r="G331" s="8">
        <v>760</v>
      </c>
      <c r="H331" s="8">
        <v>212</v>
      </c>
      <c r="I331" s="8">
        <v>3452</v>
      </c>
    </row>
    <row r="332" spans="1:9">
      <c r="A332" s="7">
        <v>329</v>
      </c>
      <c r="B332" s="7">
        <v>8</v>
      </c>
      <c r="C332" s="7">
        <v>1</v>
      </c>
      <c r="D332" s="7">
        <v>1</v>
      </c>
      <c r="E332" s="8">
        <v>52862</v>
      </c>
      <c r="F332" s="8">
        <v>42294</v>
      </c>
      <c r="G332" s="8">
        <v>1042</v>
      </c>
      <c r="H332" s="8">
        <v>279</v>
      </c>
      <c r="I332" s="8">
        <v>8323</v>
      </c>
    </row>
    <row r="333" spans="1:9">
      <c r="A333" s="7">
        <v>330</v>
      </c>
      <c r="B333" s="7">
        <v>3</v>
      </c>
      <c r="C333" s="7">
        <v>2</v>
      </c>
      <c r="D333" s="7">
        <v>0</v>
      </c>
      <c r="E333" s="8">
        <v>83859</v>
      </c>
      <c r="F333" s="8">
        <v>65582</v>
      </c>
      <c r="G333" s="8">
        <v>1166</v>
      </c>
      <c r="H333" s="8">
        <v>209</v>
      </c>
      <c r="I333" s="8">
        <v>5906</v>
      </c>
    </row>
    <row r="334" spans="1:9">
      <c r="A334" s="7">
        <v>331</v>
      </c>
      <c r="B334" s="7">
        <v>2</v>
      </c>
      <c r="C334" s="7">
        <v>2</v>
      </c>
      <c r="D334" s="7">
        <v>1</v>
      </c>
      <c r="E334" s="8">
        <v>46023</v>
      </c>
      <c r="F334" s="8">
        <v>30393</v>
      </c>
      <c r="G334" s="8">
        <v>1589</v>
      </c>
      <c r="H334" s="8">
        <v>245</v>
      </c>
      <c r="I334" s="8">
        <v>5452</v>
      </c>
    </row>
    <row r="335" spans="1:9">
      <c r="A335" s="7">
        <v>332</v>
      </c>
      <c r="B335" s="7">
        <v>1</v>
      </c>
      <c r="C335" s="7">
        <v>4</v>
      </c>
      <c r="D335" s="7">
        <v>0</v>
      </c>
      <c r="E335" s="8">
        <v>26351</v>
      </c>
      <c r="F335" s="8"/>
      <c r="G335" s="8">
        <v>623</v>
      </c>
      <c r="H335" s="8">
        <v>201</v>
      </c>
      <c r="I335" s="8">
        <v>2097</v>
      </c>
    </row>
    <row r="336" spans="1:9">
      <c r="A336" s="7">
        <v>333</v>
      </c>
      <c r="B336" s="7">
        <v>4</v>
      </c>
      <c r="C336" s="7">
        <v>1</v>
      </c>
      <c r="D336" s="7">
        <v>1</v>
      </c>
      <c r="E336" s="8">
        <v>50383</v>
      </c>
      <c r="F336" s="8">
        <v>35749</v>
      </c>
      <c r="G336" s="8">
        <v>614</v>
      </c>
      <c r="H336" s="8">
        <v>266</v>
      </c>
      <c r="I336" s="8">
        <v>6669</v>
      </c>
    </row>
    <row r="337" spans="1:9">
      <c r="A337" s="7">
        <v>334</v>
      </c>
      <c r="B337" s="7">
        <v>5</v>
      </c>
      <c r="C337" s="7">
        <v>1</v>
      </c>
      <c r="D337" s="7">
        <v>1</v>
      </c>
      <c r="E337" s="8">
        <v>36630</v>
      </c>
      <c r="F337" s="8">
        <v>22871</v>
      </c>
      <c r="G337" s="8">
        <v>1295</v>
      </c>
      <c r="H337" s="8">
        <v>268</v>
      </c>
      <c r="I337" s="8">
        <v>7437</v>
      </c>
    </row>
    <row r="338" spans="1:9">
      <c r="A338" s="7">
        <v>335</v>
      </c>
      <c r="B338" s="7">
        <v>6</v>
      </c>
      <c r="C338" s="7">
        <v>1</v>
      </c>
      <c r="D338" s="7">
        <v>1</v>
      </c>
      <c r="E338" s="8">
        <v>39773</v>
      </c>
      <c r="F338" s="8"/>
      <c r="G338" s="8">
        <v>853</v>
      </c>
      <c r="H338" s="8">
        <v>272</v>
      </c>
      <c r="I338" s="8">
        <v>5070</v>
      </c>
    </row>
    <row r="339" spans="1:9">
      <c r="A339" s="7">
        <v>336</v>
      </c>
      <c r="B339" s="7">
        <v>2</v>
      </c>
      <c r="C339" s="7">
        <v>3</v>
      </c>
      <c r="D339" s="7">
        <v>0</v>
      </c>
      <c r="E339" s="8">
        <v>38891</v>
      </c>
      <c r="F339" s="8">
        <v>23808</v>
      </c>
      <c r="G339" s="8">
        <v>1060</v>
      </c>
      <c r="H339" s="8">
        <v>202</v>
      </c>
      <c r="I339" s="8">
        <v>1664</v>
      </c>
    </row>
    <row r="340" spans="1:9">
      <c r="A340" s="7">
        <v>337</v>
      </c>
      <c r="B340" s="7">
        <v>5</v>
      </c>
      <c r="C340" s="7">
        <v>3</v>
      </c>
      <c r="D340" s="7">
        <v>1</v>
      </c>
      <c r="E340" s="8">
        <v>42323</v>
      </c>
      <c r="F340" s="8">
        <v>28427</v>
      </c>
      <c r="G340" s="8">
        <v>866</v>
      </c>
      <c r="H340" s="8">
        <v>279</v>
      </c>
      <c r="I340" s="8">
        <v>5509</v>
      </c>
    </row>
    <row r="341" spans="1:9">
      <c r="A341" s="7">
        <v>338</v>
      </c>
      <c r="B341" s="7">
        <v>3</v>
      </c>
      <c r="C341" s="7">
        <v>2</v>
      </c>
      <c r="D341" s="7">
        <v>1</v>
      </c>
      <c r="E341" s="8">
        <v>43891</v>
      </c>
      <c r="F341" s="8">
        <v>43745</v>
      </c>
      <c r="G341" s="8">
        <v>1707</v>
      </c>
      <c r="H341" s="8">
        <v>257</v>
      </c>
      <c r="I341" s="8">
        <v>6445</v>
      </c>
    </row>
    <row r="342" spans="1:9">
      <c r="A342" s="7">
        <v>339</v>
      </c>
      <c r="B342" s="7">
        <v>5</v>
      </c>
      <c r="C342" s="7">
        <v>2</v>
      </c>
      <c r="D342" s="7">
        <v>1</v>
      </c>
      <c r="E342" s="8">
        <v>71659</v>
      </c>
      <c r="F342" s="8">
        <v>70436</v>
      </c>
      <c r="G342" s="8">
        <v>1138</v>
      </c>
      <c r="H342" s="8">
        <v>267</v>
      </c>
      <c r="I342" s="8">
        <v>5896</v>
      </c>
    </row>
    <row r="343" spans="1:9">
      <c r="A343" s="7">
        <v>340</v>
      </c>
      <c r="B343" s="7">
        <v>5</v>
      </c>
      <c r="C343" s="7">
        <v>3</v>
      </c>
      <c r="D343" s="7">
        <v>0</v>
      </c>
      <c r="E343" s="8">
        <v>35241</v>
      </c>
      <c r="F343" s="8">
        <v>18677</v>
      </c>
      <c r="G343" s="8">
        <v>553</v>
      </c>
      <c r="H343" s="8">
        <v>221</v>
      </c>
      <c r="I343" s="8">
        <v>3903</v>
      </c>
    </row>
    <row r="344" spans="1:9">
      <c r="A344" s="7">
        <v>341</v>
      </c>
      <c r="B344" s="7">
        <v>5</v>
      </c>
      <c r="C344" s="7">
        <v>4</v>
      </c>
      <c r="D344" s="7">
        <v>0</v>
      </c>
      <c r="E344" s="8">
        <v>17881</v>
      </c>
      <c r="F344" s="8">
        <v>10509</v>
      </c>
      <c r="G344" s="8">
        <v>558</v>
      </c>
      <c r="H344" s="8">
        <v>217</v>
      </c>
      <c r="I344" s="8">
        <v>2818</v>
      </c>
    </row>
    <row r="345" spans="1:9">
      <c r="A345" s="7">
        <v>342</v>
      </c>
      <c r="B345" s="7">
        <v>3</v>
      </c>
      <c r="C345" s="7">
        <v>4</v>
      </c>
      <c r="D345" s="7">
        <v>0</v>
      </c>
      <c r="E345" s="8">
        <v>35310</v>
      </c>
      <c r="F345" s="8">
        <v>25405</v>
      </c>
      <c r="G345" s="8">
        <v>675</v>
      </c>
      <c r="H345" s="8">
        <v>203</v>
      </c>
      <c r="I345" s="8">
        <v>2738</v>
      </c>
    </row>
    <row r="346" spans="1:9">
      <c r="A346" s="7">
        <v>343</v>
      </c>
      <c r="B346" s="7">
        <v>3</v>
      </c>
      <c r="C346" s="7">
        <v>4</v>
      </c>
      <c r="D346" s="7">
        <v>0</v>
      </c>
      <c r="E346" s="8">
        <v>25167</v>
      </c>
      <c r="F346" s="8">
        <v>19673</v>
      </c>
      <c r="G346" s="8">
        <v>519</v>
      </c>
      <c r="H346" s="8">
        <v>210</v>
      </c>
      <c r="I346" s="8">
        <v>2468</v>
      </c>
    </row>
    <row r="347" spans="1:9">
      <c r="A347" s="7">
        <v>344</v>
      </c>
      <c r="B347" s="7">
        <v>1</v>
      </c>
      <c r="C347" s="7">
        <v>4</v>
      </c>
      <c r="D347" s="7">
        <v>0</v>
      </c>
      <c r="E347" s="8">
        <v>24859</v>
      </c>
      <c r="F347" s="8"/>
      <c r="G347" s="8">
        <v>509</v>
      </c>
      <c r="H347" s="8">
        <v>201</v>
      </c>
      <c r="I347" s="8">
        <v>2119</v>
      </c>
    </row>
    <row r="348" spans="1:9">
      <c r="A348" s="7">
        <v>345</v>
      </c>
      <c r="B348" s="7">
        <v>4</v>
      </c>
      <c r="C348" s="7">
        <v>1</v>
      </c>
      <c r="D348" s="7">
        <v>0</v>
      </c>
      <c r="E348" s="8">
        <v>38993</v>
      </c>
      <c r="F348" s="8">
        <v>26866</v>
      </c>
      <c r="G348" s="8">
        <v>921</v>
      </c>
      <c r="H348" s="8">
        <v>208</v>
      </c>
      <c r="I348" s="8">
        <v>3089</v>
      </c>
    </row>
    <row r="349" spans="1:9">
      <c r="A349" s="7">
        <v>346</v>
      </c>
      <c r="B349" s="7">
        <v>5</v>
      </c>
      <c r="C349" s="7">
        <v>3</v>
      </c>
      <c r="D349" s="7">
        <v>1</v>
      </c>
      <c r="E349" s="8">
        <v>30384</v>
      </c>
      <c r="F349" s="8">
        <v>24582</v>
      </c>
      <c r="G349" s="8">
        <v>1432</v>
      </c>
      <c r="H349" s="8">
        <v>264</v>
      </c>
      <c r="I349" s="8">
        <v>6805</v>
      </c>
    </row>
    <row r="350" spans="1:9">
      <c r="A350" s="7">
        <v>347</v>
      </c>
      <c r="B350" s="7">
        <v>3</v>
      </c>
      <c r="C350" s="7">
        <v>2</v>
      </c>
      <c r="D350" s="7">
        <v>1</v>
      </c>
      <c r="E350" s="8">
        <v>56967</v>
      </c>
      <c r="F350" s="8">
        <v>37901</v>
      </c>
      <c r="G350" s="8">
        <v>1050</v>
      </c>
      <c r="H350" s="8">
        <v>268</v>
      </c>
      <c r="I350" s="8">
        <v>7739</v>
      </c>
    </row>
    <row r="351" spans="1:9">
      <c r="A351" s="7">
        <v>348</v>
      </c>
      <c r="B351" s="7">
        <v>1</v>
      </c>
      <c r="C351" s="7">
        <v>4</v>
      </c>
      <c r="D351" s="7">
        <v>1</v>
      </c>
      <c r="E351" s="8">
        <v>53283</v>
      </c>
      <c r="F351" s="8"/>
      <c r="G351" s="8">
        <v>974</v>
      </c>
      <c r="H351" s="8">
        <v>248</v>
      </c>
      <c r="I351" s="8">
        <v>3745</v>
      </c>
    </row>
    <row r="352" spans="1:9">
      <c r="A352" s="7">
        <v>349</v>
      </c>
      <c r="B352" s="7">
        <v>4</v>
      </c>
      <c r="C352" s="7">
        <v>1</v>
      </c>
      <c r="D352" s="7">
        <v>1</v>
      </c>
      <c r="E352" s="8">
        <v>44436</v>
      </c>
      <c r="F352" s="8">
        <v>32162</v>
      </c>
      <c r="G352" s="8">
        <v>1217</v>
      </c>
      <c r="H352" s="8">
        <v>264</v>
      </c>
      <c r="I352" s="8">
        <v>6412</v>
      </c>
    </row>
    <row r="353" spans="1:9">
      <c r="A353" s="7">
        <v>350</v>
      </c>
      <c r="B353" s="7">
        <v>4</v>
      </c>
      <c r="C353" s="7">
        <v>4</v>
      </c>
      <c r="D353" s="7">
        <v>0</v>
      </c>
      <c r="E353" s="8">
        <v>30527</v>
      </c>
      <c r="F353" s="8">
        <v>27055</v>
      </c>
      <c r="G353" s="8">
        <v>765</v>
      </c>
      <c r="H353" s="8">
        <v>209</v>
      </c>
      <c r="I353" s="8">
        <v>2204</v>
      </c>
    </row>
    <row r="354" spans="1:9">
      <c r="A354" s="7">
        <v>351</v>
      </c>
      <c r="B354" s="7">
        <v>5</v>
      </c>
      <c r="C354" s="7">
        <v>2</v>
      </c>
      <c r="D354" s="7">
        <v>1</v>
      </c>
      <c r="E354" s="8">
        <v>95583</v>
      </c>
      <c r="F354" s="8">
        <v>71599</v>
      </c>
      <c r="G354" s="8">
        <v>1253</v>
      </c>
      <c r="H354" s="8">
        <v>262</v>
      </c>
      <c r="I354" s="8">
        <v>9104</v>
      </c>
    </row>
    <row r="355" spans="1:9">
      <c r="A355" s="7">
        <v>352</v>
      </c>
      <c r="B355" s="7">
        <v>5</v>
      </c>
      <c r="C355" s="7">
        <v>3</v>
      </c>
      <c r="D355" s="7">
        <v>0</v>
      </c>
      <c r="E355" s="8">
        <v>24064</v>
      </c>
      <c r="F355" s="8">
        <v>18095</v>
      </c>
      <c r="G355" s="8">
        <v>755</v>
      </c>
      <c r="H355" s="8">
        <v>218</v>
      </c>
      <c r="I355" s="8">
        <v>3874</v>
      </c>
    </row>
    <row r="356" spans="1:9">
      <c r="A356" s="7">
        <v>353</v>
      </c>
      <c r="B356" s="7">
        <v>2</v>
      </c>
      <c r="C356" s="7">
        <v>4</v>
      </c>
      <c r="D356" s="7">
        <v>0</v>
      </c>
      <c r="E356" s="8">
        <v>28950</v>
      </c>
      <c r="F356" s="8">
        <v>18542</v>
      </c>
      <c r="G356" s="8">
        <v>427</v>
      </c>
      <c r="H356" s="8">
        <v>205</v>
      </c>
      <c r="I356" s="8">
        <v>2067</v>
      </c>
    </row>
    <row r="357" spans="1:9">
      <c r="A357" s="7">
        <v>354</v>
      </c>
      <c r="B357" s="7">
        <v>2</v>
      </c>
      <c r="C357" s="7">
        <v>3</v>
      </c>
      <c r="D357" s="7">
        <v>0</v>
      </c>
      <c r="E357" s="8">
        <v>33176</v>
      </c>
      <c r="F357" s="8">
        <v>23897</v>
      </c>
      <c r="G357" s="8">
        <v>711</v>
      </c>
      <c r="H357" s="8">
        <v>201</v>
      </c>
      <c r="I357" s="8">
        <v>3032</v>
      </c>
    </row>
    <row r="358" spans="1:9">
      <c r="A358" s="7">
        <v>355</v>
      </c>
      <c r="B358" s="7">
        <v>4</v>
      </c>
      <c r="C358" s="7">
        <v>2</v>
      </c>
      <c r="D358" s="7">
        <v>0</v>
      </c>
      <c r="E358" s="8">
        <v>37297</v>
      </c>
      <c r="F358" s="8">
        <v>28010</v>
      </c>
      <c r="G358" s="8">
        <v>1830</v>
      </c>
      <c r="H358" s="8">
        <v>212</v>
      </c>
      <c r="I358" s="8">
        <v>5425</v>
      </c>
    </row>
    <row r="359" spans="1:9">
      <c r="A359" s="7">
        <v>356</v>
      </c>
      <c r="B359" s="7">
        <v>3</v>
      </c>
      <c r="C359" s="7">
        <v>1</v>
      </c>
      <c r="D359" s="7">
        <v>1</v>
      </c>
      <c r="E359" s="8">
        <v>33653</v>
      </c>
      <c r="F359" s="8">
        <v>26704</v>
      </c>
      <c r="G359" s="8">
        <v>1055</v>
      </c>
      <c r="H359" s="8">
        <v>266</v>
      </c>
      <c r="I359" s="8">
        <v>3773</v>
      </c>
    </row>
    <row r="360" spans="1:9">
      <c r="A360" s="7">
        <v>357</v>
      </c>
      <c r="B360" s="7">
        <v>2</v>
      </c>
      <c r="C360" s="7">
        <v>3</v>
      </c>
      <c r="D360" s="7">
        <v>0</v>
      </c>
      <c r="E360" s="8">
        <v>33723</v>
      </c>
      <c r="F360" s="8">
        <v>27480</v>
      </c>
      <c r="G360" s="8">
        <v>622</v>
      </c>
      <c r="H360" s="8">
        <v>192</v>
      </c>
      <c r="I360" s="8">
        <v>1588</v>
      </c>
    </row>
    <row r="361" spans="1:9">
      <c r="A361" s="7">
        <v>358</v>
      </c>
      <c r="B361" s="7">
        <v>2</v>
      </c>
      <c r="C361" s="7">
        <v>1</v>
      </c>
      <c r="D361" s="7">
        <v>0</v>
      </c>
      <c r="E361" s="8">
        <v>45572</v>
      </c>
      <c r="F361" s="8">
        <v>23213</v>
      </c>
      <c r="G361" s="8">
        <v>931</v>
      </c>
      <c r="H361" s="8">
        <v>202</v>
      </c>
      <c r="I361" s="8">
        <v>4325</v>
      </c>
    </row>
    <row r="362" spans="1:9">
      <c r="A362" s="7">
        <v>359</v>
      </c>
      <c r="B362" s="7">
        <v>3</v>
      </c>
      <c r="C362" s="7">
        <v>1</v>
      </c>
      <c r="D362" s="7">
        <v>0</v>
      </c>
      <c r="E362" s="8">
        <v>46672</v>
      </c>
      <c r="F362" s="8">
        <v>28877</v>
      </c>
      <c r="G362" s="8">
        <v>1054</v>
      </c>
      <c r="H362" s="8">
        <v>215</v>
      </c>
      <c r="I362" s="8">
        <v>2258</v>
      </c>
    </row>
    <row r="363" spans="1:9">
      <c r="A363" s="7">
        <v>360</v>
      </c>
      <c r="B363" s="7">
        <v>2</v>
      </c>
      <c r="C363" s="7">
        <v>2</v>
      </c>
      <c r="D363" s="7">
        <v>1</v>
      </c>
      <c r="E363" s="8">
        <v>37093</v>
      </c>
      <c r="F363" s="8">
        <v>18561</v>
      </c>
      <c r="G363" s="8">
        <v>1287</v>
      </c>
      <c r="H363" s="8">
        <v>248</v>
      </c>
      <c r="I363" s="8">
        <v>3511</v>
      </c>
    </row>
    <row r="364" spans="1:9">
      <c r="A364" s="7">
        <v>361</v>
      </c>
      <c r="B364" s="7">
        <v>2</v>
      </c>
      <c r="C364" s="7">
        <v>3</v>
      </c>
      <c r="D364" s="7">
        <v>0</v>
      </c>
      <c r="E364" s="8">
        <v>36588</v>
      </c>
      <c r="F364" s="8">
        <v>32728</v>
      </c>
      <c r="G364" s="8">
        <v>729</v>
      </c>
      <c r="H364" s="8">
        <v>199</v>
      </c>
      <c r="I364" s="8">
        <v>3123</v>
      </c>
    </row>
    <row r="365" spans="1:9">
      <c r="A365" s="7">
        <v>362</v>
      </c>
      <c r="B365" s="7">
        <v>2</v>
      </c>
      <c r="C365" s="7">
        <v>2</v>
      </c>
      <c r="D365" s="7">
        <v>1</v>
      </c>
      <c r="E365" s="8">
        <v>43934</v>
      </c>
      <c r="F365" s="8">
        <v>41731</v>
      </c>
      <c r="G365" s="8">
        <v>1802</v>
      </c>
      <c r="H365" s="8">
        <v>252</v>
      </c>
      <c r="I365" s="8">
        <v>5914</v>
      </c>
    </row>
    <row r="366" spans="1:9">
      <c r="A366" s="7">
        <v>363</v>
      </c>
      <c r="B366" s="7">
        <v>3</v>
      </c>
      <c r="C366" s="7">
        <v>4</v>
      </c>
      <c r="D366" s="7">
        <v>0</v>
      </c>
      <c r="E366" s="8">
        <v>28068</v>
      </c>
      <c r="F366" s="8">
        <v>17927</v>
      </c>
      <c r="G366" s="8">
        <v>603</v>
      </c>
      <c r="H366" s="8">
        <v>206</v>
      </c>
      <c r="I366" s="8">
        <v>3203</v>
      </c>
    </row>
    <row r="367" spans="1:9">
      <c r="A367" s="7">
        <v>364</v>
      </c>
      <c r="B367" s="7">
        <v>1</v>
      </c>
      <c r="C367" s="7">
        <v>2</v>
      </c>
      <c r="D367" s="7">
        <v>1</v>
      </c>
      <c r="E367" s="8">
        <v>75737</v>
      </c>
      <c r="F367" s="8"/>
      <c r="G367" s="8">
        <v>1596</v>
      </c>
      <c r="H367" s="8">
        <v>249</v>
      </c>
      <c r="I367" s="8">
        <v>5542</v>
      </c>
    </row>
    <row r="368" spans="1:9">
      <c r="A368" s="7">
        <v>365</v>
      </c>
      <c r="B368" s="7">
        <v>6</v>
      </c>
      <c r="C368" s="7">
        <v>1</v>
      </c>
      <c r="D368" s="7">
        <v>1</v>
      </c>
      <c r="E368" s="8">
        <v>37107</v>
      </c>
      <c r="F368" s="8">
        <v>30047</v>
      </c>
      <c r="G368" s="8">
        <v>1331</v>
      </c>
      <c r="H368" s="8">
        <v>271</v>
      </c>
      <c r="I368" s="8">
        <v>7349</v>
      </c>
    </row>
    <row r="369" spans="1:9">
      <c r="A369" s="7">
        <v>366</v>
      </c>
      <c r="B369" s="7">
        <v>4</v>
      </c>
      <c r="C369" s="7">
        <v>2</v>
      </c>
      <c r="D369" s="7">
        <v>1</v>
      </c>
      <c r="E369" s="8">
        <v>62634</v>
      </c>
      <c r="F369" s="8">
        <v>59352</v>
      </c>
      <c r="G369" s="8">
        <v>1355</v>
      </c>
      <c r="H369" s="8">
        <v>256</v>
      </c>
      <c r="I369" s="8">
        <v>4343</v>
      </c>
    </row>
    <row r="370" spans="1:9">
      <c r="A370" s="7">
        <v>367</v>
      </c>
      <c r="B370" s="7">
        <v>3</v>
      </c>
      <c r="C370" s="7">
        <v>2</v>
      </c>
      <c r="D370" s="7">
        <v>1</v>
      </c>
      <c r="E370" s="8">
        <v>63946</v>
      </c>
      <c r="F370" s="8">
        <v>62523</v>
      </c>
      <c r="G370" s="8">
        <v>1321</v>
      </c>
      <c r="H370" s="8">
        <v>251</v>
      </c>
      <c r="I370" s="8">
        <v>6548</v>
      </c>
    </row>
    <row r="371" spans="1:9">
      <c r="A371" s="7">
        <v>368</v>
      </c>
      <c r="B371" s="7">
        <v>3</v>
      </c>
      <c r="C371" s="7">
        <v>3</v>
      </c>
      <c r="D371" s="7">
        <v>0</v>
      </c>
      <c r="E371" s="8">
        <v>35943</v>
      </c>
      <c r="F371" s="8">
        <v>20494</v>
      </c>
      <c r="G371" s="8">
        <v>568</v>
      </c>
      <c r="H371" s="8">
        <v>214</v>
      </c>
      <c r="I371" s="8">
        <v>3001</v>
      </c>
    </row>
    <row r="372" spans="1:9">
      <c r="A372" s="7">
        <v>369</v>
      </c>
      <c r="B372" s="7">
        <v>1</v>
      </c>
      <c r="C372" s="7">
        <v>4</v>
      </c>
      <c r="D372" s="7">
        <v>1</v>
      </c>
      <c r="E372" s="8">
        <v>24992</v>
      </c>
      <c r="F372" s="8"/>
      <c r="G372" s="8">
        <v>579</v>
      </c>
      <c r="H372" s="8">
        <v>242</v>
      </c>
      <c r="I372" s="8">
        <v>3225</v>
      </c>
    </row>
    <row r="373" spans="1:9">
      <c r="A373" s="7">
        <v>370</v>
      </c>
      <c r="B373" s="7">
        <v>5</v>
      </c>
      <c r="C373" s="7">
        <v>2</v>
      </c>
      <c r="D373" s="7">
        <v>1</v>
      </c>
      <c r="E373" s="8">
        <v>48643</v>
      </c>
      <c r="F373" s="8">
        <v>36651</v>
      </c>
      <c r="G373" s="8">
        <v>1439</v>
      </c>
      <c r="H373" s="8">
        <v>264</v>
      </c>
      <c r="I373" s="8">
        <v>6628</v>
      </c>
    </row>
    <row r="374" spans="1:9">
      <c r="A374" s="7">
        <v>371</v>
      </c>
      <c r="B374" s="7">
        <v>2</v>
      </c>
      <c r="C374" s="7">
        <v>3</v>
      </c>
      <c r="D374" s="7">
        <v>0</v>
      </c>
      <c r="E374" s="8">
        <v>27160</v>
      </c>
      <c r="F374" s="8">
        <v>26619</v>
      </c>
      <c r="G374" s="8">
        <v>707</v>
      </c>
      <c r="H374" s="8">
        <v>201</v>
      </c>
      <c r="I374" s="8">
        <v>2765</v>
      </c>
    </row>
    <row r="375" spans="1:9">
      <c r="A375" s="7">
        <v>372</v>
      </c>
      <c r="B375" s="7">
        <v>4</v>
      </c>
      <c r="C375" s="7">
        <v>2</v>
      </c>
      <c r="D375" s="7">
        <v>1</v>
      </c>
      <c r="E375" s="8">
        <v>49699</v>
      </c>
      <c r="F375" s="8"/>
      <c r="G375" s="8">
        <v>1516</v>
      </c>
      <c r="H375" s="8">
        <v>250</v>
      </c>
      <c r="I375" s="8">
        <v>5072</v>
      </c>
    </row>
    <row r="376" spans="1:9">
      <c r="A376" s="7">
        <v>373</v>
      </c>
      <c r="B376" s="7">
        <v>2</v>
      </c>
      <c r="C376" s="7">
        <v>2</v>
      </c>
      <c r="D376" s="7">
        <v>1</v>
      </c>
      <c r="E376" s="8">
        <v>47659</v>
      </c>
      <c r="F376" s="8">
        <v>26827</v>
      </c>
      <c r="G376" s="8">
        <v>1051</v>
      </c>
      <c r="H376" s="8">
        <v>257</v>
      </c>
      <c r="I376" s="8">
        <v>5891</v>
      </c>
    </row>
    <row r="377" spans="1:9">
      <c r="A377" s="7">
        <v>374</v>
      </c>
      <c r="B377" s="7">
        <v>3</v>
      </c>
      <c r="C377" s="7">
        <v>3</v>
      </c>
      <c r="D377" s="7">
        <v>0</v>
      </c>
      <c r="E377" s="8">
        <v>39778</v>
      </c>
      <c r="F377" s="8">
        <v>33336</v>
      </c>
      <c r="G377" s="8">
        <v>812</v>
      </c>
      <c r="H377" s="8">
        <v>212</v>
      </c>
      <c r="I377" s="8">
        <v>2326</v>
      </c>
    </row>
    <row r="378" spans="1:9">
      <c r="A378" s="7">
        <v>375</v>
      </c>
      <c r="B378" s="7">
        <v>7</v>
      </c>
      <c r="C378" s="7">
        <v>1</v>
      </c>
      <c r="D378" s="7">
        <v>0</v>
      </c>
      <c r="E378" s="8">
        <v>31090</v>
      </c>
      <c r="F378" s="8">
        <v>21586</v>
      </c>
      <c r="G378" s="8">
        <v>694</v>
      </c>
      <c r="H378" s="8">
        <v>231</v>
      </c>
      <c r="I378" s="8">
        <v>4468</v>
      </c>
    </row>
    <row r="379" spans="1:9">
      <c r="A379" s="7">
        <v>376</v>
      </c>
      <c r="B379" s="7">
        <v>2</v>
      </c>
      <c r="C379" s="7">
        <v>3</v>
      </c>
      <c r="D379" s="7">
        <v>1</v>
      </c>
      <c r="E379" s="8">
        <v>42708</v>
      </c>
      <c r="F379" s="8">
        <v>41601</v>
      </c>
      <c r="G379" s="8">
        <v>753</v>
      </c>
      <c r="H379" s="8">
        <v>253</v>
      </c>
      <c r="I379" s="8">
        <v>6474</v>
      </c>
    </row>
    <row r="380" spans="1:9">
      <c r="A380" s="7">
        <v>377</v>
      </c>
      <c r="B380" s="7">
        <v>4</v>
      </c>
      <c r="C380" s="7">
        <v>3</v>
      </c>
      <c r="D380" s="7">
        <v>0</v>
      </c>
      <c r="E380" s="8">
        <v>31238</v>
      </c>
      <c r="F380" s="8">
        <v>29402</v>
      </c>
      <c r="G380" s="8">
        <v>827</v>
      </c>
      <c r="H380" s="8">
        <v>216</v>
      </c>
      <c r="I380" s="8">
        <v>3579</v>
      </c>
    </row>
    <row r="381" spans="1:9">
      <c r="A381" s="7">
        <v>378</v>
      </c>
      <c r="B381" s="7">
        <v>1</v>
      </c>
      <c r="C381" s="7">
        <v>2</v>
      </c>
      <c r="D381" s="7">
        <v>1</v>
      </c>
      <c r="E381" s="8">
        <v>60240</v>
      </c>
      <c r="F381" s="8"/>
      <c r="G381" s="8">
        <v>989</v>
      </c>
      <c r="H381" s="8">
        <v>252</v>
      </c>
      <c r="I381" s="8">
        <v>4161</v>
      </c>
    </row>
    <row r="382" spans="1:9">
      <c r="A382" s="7">
        <v>379</v>
      </c>
      <c r="B382" s="7">
        <v>4</v>
      </c>
      <c r="C382" s="7">
        <v>1</v>
      </c>
      <c r="D382" s="7">
        <v>0</v>
      </c>
      <c r="E382" s="8">
        <v>37117</v>
      </c>
      <c r="F382" s="8">
        <v>34071</v>
      </c>
      <c r="G382" s="8">
        <v>523</v>
      </c>
      <c r="H382" s="8">
        <v>206</v>
      </c>
      <c r="I382" s="8">
        <v>4268</v>
      </c>
    </row>
    <row r="383" spans="1:9">
      <c r="A383" s="7">
        <v>380</v>
      </c>
      <c r="B383" s="7">
        <v>4</v>
      </c>
      <c r="C383" s="7">
        <v>2</v>
      </c>
      <c r="D383" s="7">
        <v>0</v>
      </c>
      <c r="E383" s="8">
        <v>43832</v>
      </c>
      <c r="F383" s="8">
        <v>32996</v>
      </c>
      <c r="G383" s="8">
        <v>760</v>
      </c>
      <c r="H383" s="8">
        <v>200</v>
      </c>
      <c r="I383" s="8">
        <v>3188</v>
      </c>
    </row>
    <row r="384" spans="1:9">
      <c r="A384" s="7">
        <v>381</v>
      </c>
      <c r="B384" s="7">
        <v>1</v>
      </c>
      <c r="C384" s="7">
        <v>3</v>
      </c>
      <c r="D384" s="7">
        <v>0</v>
      </c>
      <c r="E384" s="8">
        <v>35105</v>
      </c>
      <c r="F384" s="8"/>
      <c r="G384" s="8">
        <v>960</v>
      </c>
      <c r="H384" s="8">
        <v>201</v>
      </c>
      <c r="I384" s="8">
        <v>2372</v>
      </c>
    </row>
    <row r="385" spans="1:9">
      <c r="A385" s="7">
        <v>382</v>
      </c>
      <c r="B385" s="7">
        <v>3</v>
      </c>
      <c r="C385" s="7">
        <v>2</v>
      </c>
      <c r="D385" s="7">
        <v>0</v>
      </c>
      <c r="E385" s="8">
        <v>45609</v>
      </c>
      <c r="F385" s="8">
        <v>29602</v>
      </c>
      <c r="G385" s="8">
        <v>991</v>
      </c>
      <c r="H385" s="8">
        <v>209</v>
      </c>
      <c r="I385" s="8">
        <v>3848</v>
      </c>
    </row>
    <row r="386" spans="1:9">
      <c r="A386" s="7">
        <v>383</v>
      </c>
      <c r="B386" s="7">
        <v>4</v>
      </c>
      <c r="C386" s="7">
        <v>1</v>
      </c>
      <c r="D386" s="7">
        <v>1</v>
      </c>
      <c r="E386" s="8">
        <v>41914</v>
      </c>
      <c r="F386" s="8">
        <v>38478</v>
      </c>
      <c r="G386" s="8">
        <v>1223</v>
      </c>
      <c r="H386" s="8">
        <v>270</v>
      </c>
      <c r="I386" s="8">
        <v>5346</v>
      </c>
    </row>
    <row r="387" spans="1:9">
      <c r="A387" s="7">
        <v>384</v>
      </c>
      <c r="B387" s="7">
        <v>3</v>
      </c>
      <c r="C387" s="7">
        <v>1</v>
      </c>
      <c r="D387" s="7">
        <v>1</v>
      </c>
      <c r="E387" s="8">
        <v>51202</v>
      </c>
      <c r="F387" s="8">
        <v>29289</v>
      </c>
      <c r="G387" s="8">
        <v>1619</v>
      </c>
      <c r="H387" s="8">
        <v>267</v>
      </c>
      <c r="I387" s="8">
        <v>6031</v>
      </c>
    </row>
    <row r="388" spans="1:9">
      <c r="A388" s="7">
        <v>385</v>
      </c>
      <c r="B388" s="7">
        <v>3</v>
      </c>
      <c r="C388" s="7">
        <v>4</v>
      </c>
      <c r="D388" s="7">
        <v>0</v>
      </c>
      <c r="E388" s="8">
        <v>22393</v>
      </c>
      <c r="F388" s="8">
        <v>11802</v>
      </c>
      <c r="G388" s="8">
        <v>549</v>
      </c>
      <c r="H388" s="8">
        <v>213</v>
      </c>
      <c r="I388" s="8">
        <v>3051</v>
      </c>
    </row>
    <row r="389" spans="1:9">
      <c r="A389" s="7">
        <v>386</v>
      </c>
      <c r="B389" s="7">
        <v>3</v>
      </c>
      <c r="C389" s="7">
        <v>1</v>
      </c>
      <c r="D389" s="7">
        <v>0</v>
      </c>
      <c r="E389" s="8">
        <v>49447</v>
      </c>
      <c r="F389" s="8">
        <v>36562</v>
      </c>
      <c r="G389" s="8">
        <v>854</v>
      </c>
      <c r="H389" s="8">
        <v>208</v>
      </c>
      <c r="I389" s="8">
        <v>4042</v>
      </c>
    </row>
    <row r="390" spans="1:9">
      <c r="A390" s="7">
        <v>387</v>
      </c>
      <c r="B390" s="7">
        <v>5</v>
      </c>
      <c r="C390" s="7">
        <v>2</v>
      </c>
      <c r="D390" s="7">
        <v>1</v>
      </c>
      <c r="E390" s="8">
        <v>83363</v>
      </c>
      <c r="F390" s="8">
        <v>72930</v>
      </c>
      <c r="G390" s="8">
        <v>1799</v>
      </c>
      <c r="H390" s="8">
        <v>267</v>
      </c>
      <c r="I390" s="8">
        <v>6072</v>
      </c>
    </row>
    <row r="391" spans="1:9">
      <c r="A391" s="7">
        <v>388</v>
      </c>
      <c r="B391" s="7">
        <v>2</v>
      </c>
      <c r="C391" s="7">
        <v>4</v>
      </c>
      <c r="D391" s="7">
        <v>0</v>
      </c>
      <c r="E391" s="8">
        <v>25997</v>
      </c>
      <c r="F391" s="8">
        <v>13295</v>
      </c>
      <c r="G391" s="8">
        <v>566</v>
      </c>
      <c r="H391" s="8">
        <v>209</v>
      </c>
      <c r="I391" s="8">
        <v>1817</v>
      </c>
    </row>
    <row r="392" spans="1:9">
      <c r="A392" s="7">
        <v>389</v>
      </c>
      <c r="B392" s="7">
        <v>4</v>
      </c>
      <c r="C392" s="7">
        <v>4</v>
      </c>
      <c r="D392" s="7">
        <v>0</v>
      </c>
      <c r="E392" s="8">
        <v>46656</v>
      </c>
      <c r="F392" s="8">
        <v>31044</v>
      </c>
      <c r="G392" s="8">
        <v>671</v>
      </c>
      <c r="H392" s="8">
        <v>210</v>
      </c>
      <c r="I392" s="8">
        <v>2493</v>
      </c>
    </row>
    <row r="393" spans="1:9">
      <c r="A393" s="7">
        <v>390</v>
      </c>
      <c r="B393" s="7">
        <v>3</v>
      </c>
      <c r="C393" s="7">
        <v>2</v>
      </c>
      <c r="D393" s="7">
        <v>1</v>
      </c>
      <c r="E393" s="8">
        <v>56857</v>
      </c>
      <c r="F393" s="8">
        <v>49696</v>
      </c>
      <c r="G393" s="8">
        <v>1533</v>
      </c>
      <c r="H393" s="8">
        <v>247</v>
      </c>
      <c r="I393" s="8">
        <v>7728</v>
      </c>
    </row>
    <row r="394" spans="1:9">
      <c r="A394" s="7">
        <v>391</v>
      </c>
      <c r="B394" s="7">
        <v>5</v>
      </c>
      <c r="C394" s="7">
        <v>1</v>
      </c>
      <c r="D394" s="7">
        <v>1</v>
      </c>
      <c r="E394" s="8">
        <v>49943</v>
      </c>
      <c r="F394" s="8">
        <v>34731</v>
      </c>
      <c r="G394" s="8">
        <v>873</v>
      </c>
      <c r="H394" s="8">
        <v>267</v>
      </c>
      <c r="I394" s="8">
        <v>6309</v>
      </c>
    </row>
    <row r="395" spans="1:9">
      <c r="A395" s="7">
        <v>392</v>
      </c>
      <c r="B395" s="7">
        <v>1</v>
      </c>
      <c r="C395" s="7">
        <v>1</v>
      </c>
      <c r="D395" s="7">
        <v>1</v>
      </c>
      <c r="E395" s="8">
        <v>72515</v>
      </c>
      <c r="F395" s="8"/>
      <c r="G395" s="8">
        <v>1085</v>
      </c>
      <c r="H395" s="8">
        <v>250</v>
      </c>
      <c r="I395" s="8">
        <v>6349</v>
      </c>
    </row>
    <row r="396" spans="1:9">
      <c r="A396" s="7">
        <v>393</v>
      </c>
      <c r="B396" s="7">
        <v>2</v>
      </c>
      <c r="C396" s="7">
        <v>1</v>
      </c>
      <c r="D396" s="7">
        <v>0</v>
      </c>
      <c r="E396" s="8">
        <v>53248</v>
      </c>
      <c r="F396" s="8">
        <v>44398</v>
      </c>
      <c r="G396" s="8">
        <v>490</v>
      </c>
      <c r="H396" s="8">
        <v>192</v>
      </c>
      <c r="I396" s="8">
        <v>1827</v>
      </c>
    </row>
    <row r="397" spans="1:9">
      <c r="A397" s="7">
        <v>394</v>
      </c>
      <c r="B397" s="7">
        <v>2</v>
      </c>
      <c r="C397" s="7">
        <v>2</v>
      </c>
      <c r="D397" s="7">
        <v>1</v>
      </c>
      <c r="E397" s="8">
        <v>35572</v>
      </c>
      <c r="F397" s="8">
        <v>31433</v>
      </c>
      <c r="G397" s="8">
        <v>914</v>
      </c>
      <c r="H397" s="8">
        <v>249</v>
      </c>
      <c r="I397" s="8">
        <v>3566</v>
      </c>
    </row>
    <row r="398" spans="1:9">
      <c r="A398" s="7">
        <v>395</v>
      </c>
      <c r="B398" s="7">
        <v>4</v>
      </c>
      <c r="C398" s="7">
        <v>3</v>
      </c>
      <c r="D398" s="7">
        <v>1</v>
      </c>
      <c r="E398" s="8">
        <v>32425</v>
      </c>
      <c r="F398" s="8">
        <v>31348</v>
      </c>
      <c r="G398" s="8">
        <v>1176</v>
      </c>
      <c r="H398" s="8">
        <v>253</v>
      </c>
      <c r="I398" s="8">
        <v>5659</v>
      </c>
    </row>
    <row r="399" spans="1:9">
      <c r="A399" s="7">
        <v>396</v>
      </c>
      <c r="B399" s="7">
        <v>2</v>
      </c>
      <c r="C399" s="7">
        <v>3</v>
      </c>
      <c r="D399" s="7">
        <v>0</v>
      </c>
      <c r="E399" s="8">
        <v>46271</v>
      </c>
      <c r="F399" s="8">
        <v>40282</v>
      </c>
      <c r="G399" s="8">
        <v>941</v>
      </c>
      <c r="H399" s="8">
        <v>208</v>
      </c>
      <c r="I399" s="8">
        <v>1490</v>
      </c>
    </row>
    <row r="400" spans="1:9">
      <c r="A400" s="7">
        <v>397</v>
      </c>
      <c r="B400" s="7">
        <v>3</v>
      </c>
      <c r="C400" s="7">
        <v>1</v>
      </c>
      <c r="D400" s="7">
        <v>1</v>
      </c>
      <c r="E400" s="8">
        <v>85621</v>
      </c>
      <c r="F400" s="8">
        <v>81979</v>
      </c>
      <c r="G400" s="8">
        <v>1827</v>
      </c>
      <c r="H400" s="8">
        <v>260</v>
      </c>
      <c r="I400" s="8">
        <v>6289</v>
      </c>
    </row>
    <row r="401" spans="1:9">
      <c r="A401" s="7">
        <v>398</v>
      </c>
      <c r="B401" s="7">
        <v>2</v>
      </c>
      <c r="C401" s="7">
        <v>1</v>
      </c>
      <c r="D401" s="7">
        <v>1</v>
      </c>
      <c r="E401" s="8">
        <v>25076</v>
      </c>
      <c r="F401" s="8">
        <v>21758</v>
      </c>
      <c r="G401" s="8">
        <v>1081</v>
      </c>
      <c r="H401" s="8">
        <v>252</v>
      </c>
      <c r="I401" s="8">
        <v>3388</v>
      </c>
    </row>
    <row r="402" spans="1:9">
      <c r="A402" s="7">
        <v>399</v>
      </c>
      <c r="B402" s="7">
        <v>2</v>
      </c>
      <c r="C402" s="7">
        <v>4</v>
      </c>
      <c r="D402" s="7">
        <v>0</v>
      </c>
      <c r="E402" s="8">
        <v>38697</v>
      </c>
      <c r="F402" s="8">
        <v>24277</v>
      </c>
      <c r="G402" s="8">
        <v>765</v>
      </c>
      <c r="H402" s="8">
        <v>203</v>
      </c>
      <c r="I402" s="8">
        <v>4138</v>
      </c>
    </row>
    <row r="403" spans="1:9">
      <c r="A403" s="7">
        <v>400</v>
      </c>
      <c r="B403" s="7">
        <v>5</v>
      </c>
      <c r="C403" s="7">
        <v>4</v>
      </c>
      <c r="D403" s="7">
        <v>0</v>
      </c>
      <c r="E403" s="8">
        <v>32794</v>
      </c>
      <c r="F403" s="8">
        <v>32704</v>
      </c>
      <c r="G403" s="8">
        <v>405</v>
      </c>
      <c r="H403" s="8">
        <v>216</v>
      </c>
      <c r="I403" s="8">
        <v>3187</v>
      </c>
    </row>
    <row r="404" spans="1:9">
      <c r="A404" s="7">
        <v>401</v>
      </c>
      <c r="B404" s="7">
        <v>2</v>
      </c>
      <c r="C404" s="7">
        <v>4</v>
      </c>
      <c r="D404" s="7">
        <v>0</v>
      </c>
      <c r="E404" s="8">
        <v>26101</v>
      </c>
      <c r="F404" s="8">
        <v>13983</v>
      </c>
      <c r="G404" s="8">
        <v>538</v>
      </c>
      <c r="H404" s="8">
        <v>204</v>
      </c>
      <c r="I404" s="8">
        <v>2049</v>
      </c>
    </row>
    <row r="405" spans="1:9">
      <c r="A405" s="7">
        <v>402</v>
      </c>
      <c r="B405" s="7">
        <v>8</v>
      </c>
      <c r="C405" s="7">
        <v>4</v>
      </c>
      <c r="D405" s="7">
        <v>0</v>
      </c>
      <c r="E405" s="8">
        <v>25655</v>
      </c>
      <c r="F405" s="8">
        <v>23464</v>
      </c>
      <c r="G405" s="8">
        <v>493</v>
      </c>
      <c r="H405" s="8">
        <v>234</v>
      </c>
      <c r="I405" s="8">
        <v>3826</v>
      </c>
    </row>
    <row r="406" spans="1:9">
      <c r="A406" s="7">
        <v>403</v>
      </c>
      <c r="B406" s="7">
        <v>3</v>
      </c>
      <c r="C406" s="7">
        <v>3</v>
      </c>
      <c r="D406" s="7">
        <v>0</v>
      </c>
      <c r="E406" s="8">
        <v>44158</v>
      </c>
      <c r="F406" s="8">
        <v>32616</v>
      </c>
      <c r="G406" s="8">
        <v>719</v>
      </c>
      <c r="H406" s="8">
        <v>225</v>
      </c>
      <c r="I406" s="8">
        <v>2609</v>
      </c>
    </row>
    <row r="407" spans="1:9">
      <c r="A407" s="7">
        <v>404</v>
      </c>
      <c r="B407" s="7">
        <v>6</v>
      </c>
      <c r="C407" s="7">
        <v>3</v>
      </c>
      <c r="D407" s="7">
        <v>1</v>
      </c>
      <c r="E407" s="8">
        <v>24114</v>
      </c>
      <c r="F407" s="8">
        <v>13577</v>
      </c>
      <c r="G407" s="8">
        <v>925</v>
      </c>
      <c r="H407" s="8">
        <v>265</v>
      </c>
      <c r="I407" s="8">
        <v>4894</v>
      </c>
    </row>
    <row r="408" spans="1:9">
      <c r="A408" s="7">
        <v>405</v>
      </c>
      <c r="B408" s="7">
        <v>5</v>
      </c>
      <c r="C408" s="7">
        <v>4</v>
      </c>
      <c r="D408" s="7">
        <v>0</v>
      </c>
      <c r="E408" s="8">
        <v>24503</v>
      </c>
      <c r="F408" s="8">
        <v>16321</v>
      </c>
      <c r="G408" s="8">
        <v>453</v>
      </c>
      <c r="H408" s="8">
        <v>218</v>
      </c>
      <c r="I408" s="8">
        <v>1974</v>
      </c>
    </row>
    <row r="409" spans="1:9">
      <c r="A409" s="7">
        <v>406</v>
      </c>
      <c r="B409" s="7">
        <v>1</v>
      </c>
      <c r="C409" s="7">
        <v>2</v>
      </c>
      <c r="D409" s="7">
        <v>1</v>
      </c>
      <c r="E409" s="8">
        <v>48914</v>
      </c>
      <c r="F409" s="8"/>
      <c r="G409" s="8">
        <v>1153</v>
      </c>
      <c r="H409" s="8">
        <v>249</v>
      </c>
      <c r="I409" s="8">
        <v>5167</v>
      </c>
    </row>
    <row r="410" spans="1:9">
      <c r="A410" s="7">
        <v>407</v>
      </c>
      <c r="B410" s="7">
        <v>4</v>
      </c>
      <c r="C410" s="7">
        <v>4</v>
      </c>
      <c r="D410" s="7">
        <v>0</v>
      </c>
      <c r="E410" s="8">
        <v>23695</v>
      </c>
      <c r="F410" s="8">
        <v>16558</v>
      </c>
      <c r="G410" s="8">
        <v>510</v>
      </c>
      <c r="H410" s="8">
        <v>211</v>
      </c>
      <c r="I410" s="8">
        <v>2722</v>
      </c>
    </row>
    <row r="411" spans="1:9">
      <c r="A411" s="7">
        <v>408</v>
      </c>
      <c r="B411" s="7">
        <v>5</v>
      </c>
      <c r="C411" s="7">
        <v>4</v>
      </c>
      <c r="D411" s="7">
        <v>1</v>
      </c>
      <c r="E411" s="8">
        <v>30372</v>
      </c>
      <c r="F411" s="8"/>
      <c r="G411" s="8">
        <v>799</v>
      </c>
      <c r="H411" s="8">
        <v>279</v>
      </c>
      <c r="I411" s="8">
        <v>4205</v>
      </c>
    </row>
    <row r="412" spans="1:9">
      <c r="A412" s="7">
        <v>409</v>
      </c>
      <c r="B412" s="7">
        <v>2</v>
      </c>
      <c r="C412" s="7">
        <v>3</v>
      </c>
      <c r="D412" s="7">
        <v>0</v>
      </c>
      <c r="E412" s="8">
        <v>24306</v>
      </c>
      <c r="F412" s="8">
        <v>15467</v>
      </c>
      <c r="G412" s="8">
        <v>540</v>
      </c>
      <c r="H412" s="8">
        <v>199</v>
      </c>
      <c r="I412" s="8">
        <v>3300</v>
      </c>
    </row>
    <row r="413" spans="1:9">
      <c r="A413" s="7">
        <v>410</v>
      </c>
      <c r="B413" s="7">
        <v>2</v>
      </c>
      <c r="C413" s="7">
        <v>1</v>
      </c>
      <c r="D413" s="7">
        <v>1</v>
      </c>
      <c r="E413" s="8">
        <v>35079</v>
      </c>
      <c r="F413" s="8">
        <v>29542</v>
      </c>
      <c r="G413" s="8">
        <v>961</v>
      </c>
      <c r="H413" s="8">
        <v>257</v>
      </c>
      <c r="I413" s="8">
        <v>5067</v>
      </c>
    </row>
    <row r="414" spans="1:9">
      <c r="A414" s="7">
        <v>411</v>
      </c>
      <c r="B414" s="7">
        <v>1</v>
      </c>
      <c r="C414" s="7">
        <v>1</v>
      </c>
      <c r="D414" s="7">
        <v>0</v>
      </c>
      <c r="E414" s="8">
        <v>25886</v>
      </c>
      <c r="F414" s="8"/>
      <c r="G414" s="8">
        <v>820</v>
      </c>
      <c r="H414" s="8">
        <v>205</v>
      </c>
      <c r="I414" s="8">
        <v>1551</v>
      </c>
    </row>
    <row r="415" spans="1:9">
      <c r="A415" s="7">
        <v>412</v>
      </c>
      <c r="B415" s="7">
        <v>2</v>
      </c>
      <c r="C415" s="7">
        <v>1</v>
      </c>
      <c r="D415" s="7">
        <v>0</v>
      </c>
      <c r="E415" s="8">
        <v>45625</v>
      </c>
      <c r="F415" s="8">
        <v>40583</v>
      </c>
      <c r="G415" s="8">
        <v>887</v>
      </c>
      <c r="H415" s="8">
        <v>199</v>
      </c>
      <c r="I415" s="8">
        <v>3250</v>
      </c>
    </row>
    <row r="416" spans="1:9">
      <c r="A416" s="7">
        <v>413</v>
      </c>
      <c r="B416" s="7">
        <v>3</v>
      </c>
      <c r="C416" s="7">
        <v>3</v>
      </c>
      <c r="D416" s="7">
        <v>1</v>
      </c>
      <c r="E416" s="8">
        <v>39341</v>
      </c>
      <c r="F416" s="8">
        <v>34520</v>
      </c>
      <c r="G416" s="8">
        <v>773</v>
      </c>
      <c r="H416" s="8">
        <v>270</v>
      </c>
      <c r="I416" s="8">
        <v>6248</v>
      </c>
    </row>
    <row r="417" spans="1:9">
      <c r="A417" s="7">
        <v>414</v>
      </c>
      <c r="B417" s="7">
        <v>2</v>
      </c>
      <c r="C417" s="7">
        <v>4</v>
      </c>
      <c r="D417" s="7">
        <v>1</v>
      </c>
      <c r="E417" s="8">
        <v>32433</v>
      </c>
      <c r="F417" s="8">
        <v>22666</v>
      </c>
      <c r="G417" s="8">
        <v>780</v>
      </c>
      <c r="H417" s="8">
        <v>248</v>
      </c>
      <c r="I417" s="8">
        <v>3482</v>
      </c>
    </row>
    <row r="418" spans="1:9">
      <c r="A418" s="7">
        <v>415</v>
      </c>
      <c r="B418" s="7">
        <v>2</v>
      </c>
      <c r="C418" s="7">
        <v>1</v>
      </c>
      <c r="D418" s="7">
        <v>0</v>
      </c>
      <c r="E418" s="8">
        <v>64570</v>
      </c>
      <c r="F418" s="8">
        <v>62590</v>
      </c>
      <c r="G418" s="8">
        <v>931</v>
      </c>
      <c r="H418" s="8">
        <v>202</v>
      </c>
      <c r="I418" s="8">
        <v>3311</v>
      </c>
    </row>
    <row r="419" spans="1:9">
      <c r="A419" s="7">
        <v>416</v>
      </c>
      <c r="B419" s="7">
        <v>2</v>
      </c>
      <c r="C419" s="7">
        <v>2</v>
      </c>
      <c r="D419" s="7">
        <v>1</v>
      </c>
      <c r="E419" s="8">
        <v>55665</v>
      </c>
      <c r="F419" s="8"/>
      <c r="G419" s="8">
        <v>1048</v>
      </c>
      <c r="H419" s="8">
        <v>252</v>
      </c>
      <c r="I419" s="8">
        <v>6545</v>
      </c>
    </row>
    <row r="420" spans="1:9">
      <c r="A420" s="7">
        <v>417</v>
      </c>
      <c r="B420" s="7">
        <v>5</v>
      </c>
      <c r="C420" s="7">
        <v>4</v>
      </c>
      <c r="D420" s="7">
        <v>0</v>
      </c>
      <c r="E420" s="8">
        <v>31657</v>
      </c>
      <c r="F420" s="8">
        <v>31596</v>
      </c>
      <c r="G420" s="8">
        <v>530</v>
      </c>
      <c r="H420" s="8">
        <v>213</v>
      </c>
      <c r="I420" s="8">
        <v>2780</v>
      </c>
    </row>
    <row r="421" spans="1:9">
      <c r="A421" s="7">
        <v>418</v>
      </c>
      <c r="B421" s="7">
        <v>4</v>
      </c>
      <c r="C421" s="7">
        <v>2</v>
      </c>
      <c r="D421" s="7">
        <v>1</v>
      </c>
      <c r="E421" s="8">
        <v>85374</v>
      </c>
      <c r="F421" s="8">
        <v>53417</v>
      </c>
      <c r="G421" s="8">
        <v>1103</v>
      </c>
      <c r="H421" s="8">
        <v>255</v>
      </c>
      <c r="I421" s="8">
        <v>6845</v>
      </c>
    </row>
    <row r="422" spans="1:9">
      <c r="A422" s="7">
        <v>419</v>
      </c>
      <c r="B422" s="7">
        <v>1</v>
      </c>
      <c r="C422" s="7">
        <v>2</v>
      </c>
      <c r="D422" s="7">
        <v>1</v>
      </c>
      <c r="E422" s="8">
        <v>76800</v>
      </c>
      <c r="F422" s="8"/>
      <c r="G422" s="8">
        <v>1237</v>
      </c>
      <c r="H422" s="8">
        <v>258</v>
      </c>
      <c r="I422" s="8">
        <v>4260</v>
      </c>
    </row>
    <row r="423" spans="1:9">
      <c r="A423" s="7">
        <v>420</v>
      </c>
      <c r="B423" s="7">
        <v>2</v>
      </c>
      <c r="C423" s="7">
        <v>3</v>
      </c>
      <c r="D423" s="7">
        <v>1</v>
      </c>
      <c r="E423" s="8">
        <v>38681</v>
      </c>
      <c r="F423" s="8">
        <v>33853</v>
      </c>
      <c r="G423" s="8">
        <v>956</v>
      </c>
      <c r="H423" s="8">
        <v>251</v>
      </c>
      <c r="I423" s="8">
        <v>5524</v>
      </c>
    </row>
    <row r="424" spans="1:9">
      <c r="A424" s="7">
        <v>421</v>
      </c>
      <c r="B424" s="7">
        <v>9</v>
      </c>
      <c r="C424" s="7">
        <v>4</v>
      </c>
      <c r="D424" s="7">
        <v>0</v>
      </c>
      <c r="E424" s="8">
        <v>26380</v>
      </c>
      <c r="F424" s="8">
        <v>22382</v>
      </c>
      <c r="G424" s="8">
        <v>648</v>
      </c>
      <c r="H424" s="8">
        <v>232</v>
      </c>
      <c r="I424" s="8">
        <v>4229</v>
      </c>
    </row>
    <row r="425" spans="1:9">
      <c r="A425" s="7">
        <v>422</v>
      </c>
      <c r="B425" s="7">
        <v>6</v>
      </c>
      <c r="C425" s="7">
        <v>1</v>
      </c>
      <c r="D425" s="7">
        <v>1</v>
      </c>
      <c r="E425" s="8">
        <v>71206</v>
      </c>
      <c r="F425" s="8">
        <v>56268</v>
      </c>
      <c r="G425" s="8">
        <v>1009</v>
      </c>
      <c r="H425" s="8">
        <v>276</v>
      </c>
      <c r="I425" s="8">
        <v>6647</v>
      </c>
    </row>
    <row r="426" spans="1:9">
      <c r="A426" s="7">
        <v>423</v>
      </c>
      <c r="B426" s="7">
        <v>2</v>
      </c>
      <c r="C426" s="7">
        <v>2</v>
      </c>
      <c r="D426" s="7">
        <v>1</v>
      </c>
      <c r="E426" s="8">
        <v>69863</v>
      </c>
      <c r="F426" s="8">
        <v>57019</v>
      </c>
      <c r="G426" s="8">
        <v>1705</v>
      </c>
      <c r="H426" s="8">
        <v>245</v>
      </c>
      <c r="I426" s="8">
        <v>5764</v>
      </c>
    </row>
    <row r="427" spans="1:9">
      <c r="A427" s="7">
        <v>424</v>
      </c>
      <c r="B427" s="7">
        <v>2</v>
      </c>
      <c r="C427" s="7">
        <v>3</v>
      </c>
      <c r="D427" s="7">
        <v>0</v>
      </c>
      <c r="E427" s="8">
        <v>37435</v>
      </c>
      <c r="F427" s="8">
        <v>21724</v>
      </c>
      <c r="G427" s="8">
        <v>996</v>
      </c>
      <c r="H427" s="8">
        <v>201</v>
      </c>
      <c r="I427" s="8">
        <v>4289</v>
      </c>
    </row>
    <row r="428" spans="1:9">
      <c r="A428" s="7">
        <v>425</v>
      </c>
      <c r="B428" s="7">
        <v>3</v>
      </c>
      <c r="C428" s="7">
        <v>2</v>
      </c>
      <c r="D428" s="7">
        <v>0</v>
      </c>
      <c r="E428" s="8">
        <v>42419</v>
      </c>
      <c r="F428" s="8">
        <v>40654</v>
      </c>
      <c r="G428" s="8">
        <v>1187</v>
      </c>
      <c r="H428" s="8">
        <v>206</v>
      </c>
      <c r="I428" s="8">
        <v>2911</v>
      </c>
    </row>
    <row r="429" spans="1:9">
      <c r="A429" s="7">
        <v>426</v>
      </c>
      <c r="B429" s="7">
        <v>1</v>
      </c>
      <c r="C429" s="7">
        <v>3</v>
      </c>
      <c r="D429" s="7">
        <v>0</v>
      </c>
      <c r="E429" s="8">
        <v>43482</v>
      </c>
      <c r="F429" s="8"/>
      <c r="G429" s="8">
        <v>735</v>
      </c>
      <c r="H429" s="8">
        <v>200</v>
      </c>
      <c r="I429" s="8">
        <v>1783</v>
      </c>
    </row>
    <row r="430" spans="1:9">
      <c r="A430" s="7">
        <v>427</v>
      </c>
      <c r="B430" s="7">
        <v>5</v>
      </c>
      <c r="C430" s="7">
        <v>1</v>
      </c>
      <c r="D430" s="7">
        <v>1</v>
      </c>
      <c r="E430" s="8">
        <v>48439</v>
      </c>
      <c r="F430" s="8">
        <v>44434</v>
      </c>
      <c r="G430" s="8">
        <v>1147</v>
      </c>
      <c r="H430" s="8">
        <v>262</v>
      </c>
      <c r="I430" s="8">
        <v>5940</v>
      </c>
    </row>
    <row r="431" spans="1:9">
      <c r="A431" s="7">
        <v>428</v>
      </c>
      <c r="B431" s="7">
        <v>1</v>
      </c>
      <c r="C431" s="7">
        <v>2</v>
      </c>
      <c r="D431" s="7">
        <v>0</v>
      </c>
      <c r="E431" s="8">
        <v>45038</v>
      </c>
      <c r="F431" s="8"/>
      <c r="G431" s="8">
        <v>984</v>
      </c>
      <c r="H431" s="8">
        <v>201</v>
      </c>
      <c r="I431" s="8">
        <v>2030</v>
      </c>
    </row>
    <row r="432" spans="1:9">
      <c r="A432" s="7">
        <v>429</v>
      </c>
      <c r="B432" s="7">
        <v>1</v>
      </c>
      <c r="C432" s="7">
        <v>4</v>
      </c>
      <c r="D432" s="7">
        <v>0</v>
      </c>
      <c r="E432" s="8">
        <v>33087</v>
      </c>
      <c r="F432" s="8"/>
      <c r="G432" s="8">
        <v>633</v>
      </c>
      <c r="H432" s="8">
        <v>211</v>
      </c>
      <c r="I432" s="8">
        <v>818</v>
      </c>
    </row>
    <row r="433" spans="1:9">
      <c r="A433" s="7">
        <v>430</v>
      </c>
      <c r="B433" s="7">
        <v>1</v>
      </c>
      <c r="C433" s="7">
        <v>2</v>
      </c>
      <c r="D433" s="7">
        <v>1</v>
      </c>
      <c r="E433" s="8">
        <v>45993</v>
      </c>
      <c r="F433" s="8"/>
      <c r="G433" s="8">
        <v>1689</v>
      </c>
      <c r="H433" s="8">
        <v>248</v>
      </c>
      <c r="I433" s="8">
        <v>4652</v>
      </c>
    </row>
    <row r="434" spans="1:9">
      <c r="A434" s="7">
        <v>431</v>
      </c>
      <c r="B434" s="7">
        <v>3</v>
      </c>
      <c r="C434" s="7">
        <v>3</v>
      </c>
      <c r="D434" s="7">
        <v>1</v>
      </c>
      <c r="E434" s="8">
        <v>45220</v>
      </c>
      <c r="F434" s="8">
        <v>25914</v>
      </c>
      <c r="G434" s="8">
        <v>994</v>
      </c>
      <c r="H434" s="8">
        <v>257</v>
      </c>
      <c r="I434" s="8">
        <v>5226</v>
      </c>
    </row>
    <row r="435" spans="1:9">
      <c r="A435" s="7">
        <v>432</v>
      </c>
      <c r="B435" s="7">
        <v>1</v>
      </c>
      <c r="C435" s="7">
        <v>3</v>
      </c>
      <c r="D435" s="7">
        <v>0</v>
      </c>
      <c r="E435" s="8">
        <v>29407</v>
      </c>
      <c r="F435" s="8"/>
      <c r="G435" s="8">
        <v>857</v>
      </c>
      <c r="H435" s="8">
        <v>203</v>
      </c>
      <c r="I435" s="8">
        <v>2685</v>
      </c>
    </row>
    <row r="436" spans="1:9">
      <c r="A436" s="7">
        <v>433</v>
      </c>
      <c r="B436" s="7">
        <v>3</v>
      </c>
      <c r="C436" s="7">
        <v>3</v>
      </c>
      <c r="D436" s="7">
        <v>1</v>
      </c>
      <c r="E436" s="8">
        <v>34933</v>
      </c>
      <c r="F436" s="8">
        <v>21844</v>
      </c>
      <c r="G436" s="8">
        <v>1705</v>
      </c>
      <c r="H436" s="8">
        <v>256</v>
      </c>
      <c r="I436" s="8">
        <v>6158</v>
      </c>
    </row>
    <row r="437" spans="1:9">
      <c r="A437" s="7">
        <v>434</v>
      </c>
      <c r="B437" s="7">
        <v>4</v>
      </c>
      <c r="C437" s="7">
        <v>2</v>
      </c>
      <c r="D437" s="7">
        <v>1</v>
      </c>
      <c r="E437" s="8">
        <v>49206</v>
      </c>
      <c r="F437" s="8">
        <v>37614</v>
      </c>
      <c r="G437" s="8">
        <v>980</v>
      </c>
      <c r="H437" s="8">
        <v>259</v>
      </c>
      <c r="I437" s="8">
        <v>5567</v>
      </c>
    </row>
    <row r="438" spans="1:9">
      <c r="A438" s="7">
        <v>435</v>
      </c>
      <c r="B438" s="7">
        <v>4</v>
      </c>
      <c r="C438" s="7">
        <v>3</v>
      </c>
      <c r="D438" s="7">
        <v>1</v>
      </c>
      <c r="E438" s="8">
        <v>61764</v>
      </c>
      <c r="F438" s="8"/>
      <c r="G438" s="8">
        <v>1066</v>
      </c>
      <c r="H438" s="8">
        <v>250</v>
      </c>
      <c r="I438" s="8">
        <v>6303</v>
      </c>
    </row>
    <row r="439" spans="1:9">
      <c r="A439" s="7">
        <v>436</v>
      </c>
      <c r="B439" s="7">
        <v>2</v>
      </c>
      <c r="C439" s="7">
        <v>2</v>
      </c>
      <c r="D439" s="7">
        <v>1</v>
      </c>
      <c r="E439" s="8">
        <v>64982</v>
      </c>
      <c r="F439" s="8">
        <v>34370</v>
      </c>
      <c r="G439" s="8">
        <v>1700</v>
      </c>
      <c r="H439" s="8">
        <v>261</v>
      </c>
      <c r="I439" s="8">
        <v>5562</v>
      </c>
    </row>
    <row r="440" spans="1:9">
      <c r="A440" s="7">
        <v>437</v>
      </c>
      <c r="B440" s="7">
        <v>3</v>
      </c>
      <c r="C440" s="7">
        <v>3</v>
      </c>
      <c r="D440" s="7">
        <v>0</v>
      </c>
      <c r="E440" s="8">
        <v>20844</v>
      </c>
      <c r="F440" s="8">
        <v>11948</v>
      </c>
      <c r="G440" s="8">
        <v>861</v>
      </c>
      <c r="H440" s="8">
        <v>216</v>
      </c>
      <c r="I440" s="8">
        <v>1656</v>
      </c>
    </row>
    <row r="441" spans="1:9">
      <c r="A441" s="7">
        <v>438</v>
      </c>
      <c r="B441" s="7">
        <v>2</v>
      </c>
      <c r="C441" s="7">
        <v>1</v>
      </c>
      <c r="D441" s="7">
        <v>0</v>
      </c>
      <c r="E441" s="8">
        <v>53607</v>
      </c>
      <c r="F441" s="8">
        <v>33620</v>
      </c>
      <c r="G441" s="8">
        <v>831</v>
      </c>
      <c r="H441" s="8">
        <v>194</v>
      </c>
      <c r="I441" s="8">
        <v>2489</v>
      </c>
    </row>
    <row r="442" spans="1:9">
      <c r="A442" s="7">
        <v>439</v>
      </c>
      <c r="B442" s="7">
        <v>4</v>
      </c>
      <c r="C442" s="7">
        <v>3</v>
      </c>
      <c r="D442" s="7">
        <v>0</v>
      </c>
      <c r="E442" s="8">
        <v>38481</v>
      </c>
      <c r="F442" s="8">
        <v>31892</v>
      </c>
      <c r="G442" s="8">
        <v>475</v>
      </c>
      <c r="H442" s="8">
        <v>210</v>
      </c>
      <c r="I442" s="8">
        <v>2301</v>
      </c>
    </row>
    <row r="443" spans="1:9">
      <c r="A443" s="7">
        <v>440</v>
      </c>
      <c r="B443" s="7">
        <v>1</v>
      </c>
      <c r="C443" s="7">
        <v>2</v>
      </c>
      <c r="D443" s="7">
        <v>1</v>
      </c>
      <c r="E443" s="8">
        <v>56151</v>
      </c>
      <c r="F443" s="8"/>
      <c r="G443" s="8">
        <v>1128</v>
      </c>
      <c r="H443" s="8">
        <v>252</v>
      </c>
      <c r="I443" s="8">
        <v>3816</v>
      </c>
    </row>
    <row r="444" spans="1:9">
      <c r="A444" s="7">
        <v>441</v>
      </c>
      <c r="B444" s="7">
        <v>2</v>
      </c>
      <c r="C444" s="7">
        <v>4</v>
      </c>
      <c r="D444" s="7">
        <v>0</v>
      </c>
      <c r="E444" s="8">
        <v>31118</v>
      </c>
      <c r="F444" s="8">
        <v>30705</v>
      </c>
      <c r="G444" s="8">
        <v>595</v>
      </c>
      <c r="H444" s="8">
        <v>204</v>
      </c>
      <c r="I444" s="8">
        <v>3482</v>
      </c>
    </row>
    <row r="445" spans="1:9">
      <c r="A445" s="7">
        <v>442</v>
      </c>
      <c r="B445" s="7">
        <v>5</v>
      </c>
      <c r="C445" s="7">
        <v>2</v>
      </c>
      <c r="D445" s="7">
        <v>1</v>
      </c>
      <c r="E445" s="8">
        <v>53338</v>
      </c>
      <c r="F445" s="8"/>
      <c r="G445" s="8">
        <v>793</v>
      </c>
      <c r="H445" s="8">
        <v>274</v>
      </c>
      <c r="I445" s="8">
        <v>5444</v>
      </c>
    </row>
    <row r="446" spans="1:9">
      <c r="A446" s="7">
        <v>443</v>
      </c>
      <c r="B446" s="7">
        <v>6</v>
      </c>
      <c r="C446" s="7">
        <v>3</v>
      </c>
      <c r="D446" s="7">
        <v>0</v>
      </c>
      <c r="E446" s="8">
        <v>25246</v>
      </c>
      <c r="F446" s="8">
        <v>15707</v>
      </c>
      <c r="G446" s="8">
        <v>954</v>
      </c>
      <c r="H446" s="8">
        <v>222</v>
      </c>
      <c r="I446" s="8">
        <v>4001</v>
      </c>
    </row>
    <row r="447" spans="1:9">
      <c r="A447" s="7">
        <v>444</v>
      </c>
      <c r="B447" s="7">
        <v>4</v>
      </c>
      <c r="C447" s="7">
        <v>2</v>
      </c>
      <c r="D447" s="7">
        <v>1</v>
      </c>
      <c r="E447" s="8">
        <v>32705</v>
      </c>
      <c r="F447" s="8">
        <v>25029</v>
      </c>
      <c r="G447" s="8">
        <v>1142</v>
      </c>
      <c r="H447" s="8">
        <v>252</v>
      </c>
      <c r="I447" s="8">
        <v>4802</v>
      </c>
    </row>
    <row r="448" spans="1:9">
      <c r="A448" s="7">
        <v>445</v>
      </c>
      <c r="B448" s="7">
        <v>5</v>
      </c>
      <c r="C448" s="7">
        <v>2</v>
      </c>
      <c r="D448" s="7">
        <v>1</v>
      </c>
      <c r="E448" s="8">
        <v>79696</v>
      </c>
      <c r="F448" s="8">
        <v>42497</v>
      </c>
      <c r="G448" s="8">
        <v>814</v>
      </c>
      <c r="H448" s="8">
        <v>273</v>
      </c>
      <c r="I448" s="8">
        <v>7041</v>
      </c>
    </row>
    <row r="449" spans="1:9">
      <c r="A449" s="7">
        <v>446</v>
      </c>
      <c r="B449" s="7">
        <v>2</v>
      </c>
      <c r="C449" s="7">
        <v>4</v>
      </c>
      <c r="D449" s="7">
        <v>0</v>
      </c>
      <c r="E449" s="8">
        <v>24327</v>
      </c>
      <c r="F449" s="8">
        <v>24250</v>
      </c>
      <c r="G449" s="8">
        <v>628</v>
      </c>
      <c r="H449" s="8">
        <v>194</v>
      </c>
      <c r="I449" s="8">
        <v>1675</v>
      </c>
    </row>
    <row r="450" spans="1:9">
      <c r="A450" s="7">
        <v>447</v>
      </c>
      <c r="B450" s="7">
        <v>5</v>
      </c>
      <c r="C450" s="7">
        <v>1</v>
      </c>
      <c r="D450" s="7">
        <v>1</v>
      </c>
      <c r="E450" s="8">
        <v>84098</v>
      </c>
      <c r="F450" s="8">
        <v>60049</v>
      </c>
      <c r="G450" s="8">
        <v>1213</v>
      </c>
      <c r="H450" s="8">
        <v>267</v>
      </c>
      <c r="I450" s="8">
        <v>5861</v>
      </c>
    </row>
    <row r="451" spans="1:9">
      <c r="A451" s="7">
        <v>448</v>
      </c>
      <c r="B451" s="7">
        <v>3</v>
      </c>
      <c r="C451" s="7">
        <v>4</v>
      </c>
      <c r="D451" s="7">
        <v>0</v>
      </c>
      <c r="E451" s="8">
        <v>23653</v>
      </c>
      <c r="F451" s="8">
        <v>15052</v>
      </c>
      <c r="G451" s="8">
        <v>474</v>
      </c>
      <c r="H451" s="8">
        <v>216</v>
      </c>
      <c r="I451" s="8">
        <v>1623</v>
      </c>
    </row>
    <row r="452" spans="1:9">
      <c r="A452" s="7">
        <v>449</v>
      </c>
      <c r="B452" s="7">
        <v>2</v>
      </c>
      <c r="C452" s="7">
        <v>2</v>
      </c>
      <c r="D452" s="7">
        <v>1</v>
      </c>
      <c r="E452" s="8">
        <v>58305</v>
      </c>
      <c r="F452" s="8"/>
      <c r="G452" s="8">
        <v>1171</v>
      </c>
      <c r="H452" s="8">
        <v>247</v>
      </c>
      <c r="I452" s="8">
        <v>5803</v>
      </c>
    </row>
    <row r="453" spans="1:9">
      <c r="A453" s="7">
        <v>450</v>
      </c>
      <c r="B453" s="7">
        <v>1</v>
      </c>
      <c r="C453" s="7">
        <v>1</v>
      </c>
      <c r="D453" s="7">
        <v>0</v>
      </c>
      <c r="E453" s="8">
        <v>47570</v>
      </c>
      <c r="F453" s="8"/>
      <c r="G453" s="8">
        <v>918</v>
      </c>
      <c r="H453" s="8">
        <v>200</v>
      </c>
      <c r="I453" s="8">
        <v>2689</v>
      </c>
    </row>
    <row r="454" spans="1:9">
      <c r="A454" s="7">
        <v>451</v>
      </c>
      <c r="B454" s="7">
        <v>3</v>
      </c>
      <c r="C454" s="7">
        <v>4</v>
      </c>
      <c r="D454" s="7">
        <v>0</v>
      </c>
      <c r="E454" s="8">
        <v>20435</v>
      </c>
      <c r="F454" s="8">
        <v>18013</v>
      </c>
      <c r="G454" s="8">
        <v>547</v>
      </c>
      <c r="H454" s="8">
        <v>215</v>
      </c>
      <c r="I454" s="8">
        <v>2538</v>
      </c>
    </row>
    <row r="455" spans="1:9">
      <c r="A455" s="7">
        <v>452</v>
      </c>
      <c r="B455" s="7">
        <v>2</v>
      </c>
      <c r="C455" s="7">
        <v>2</v>
      </c>
      <c r="D455" s="7">
        <v>1</v>
      </c>
      <c r="E455" s="8">
        <v>84675</v>
      </c>
      <c r="F455" s="8"/>
      <c r="G455" s="8">
        <v>1068</v>
      </c>
      <c r="H455" s="8">
        <v>249</v>
      </c>
      <c r="I455" s="8">
        <v>4130</v>
      </c>
    </row>
    <row r="456" spans="1:9">
      <c r="A456" s="7">
        <v>453</v>
      </c>
      <c r="B456" s="7">
        <v>5</v>
      </c>
      <c r="C456" s="7">
        <v>1</v>
      </c>
      <c r="D456" s="7">
        <v>0</v>
      </c>
      <c r="E456" s="8">
        <v>42603</v>
      </c>
      <c r="F456" s="8">
        <v>30072</v>
      </c>
      <c r="G456" s="8">
        <v>931</v>
      </c>
      <c r="H456" s="8">
        <v>220</v>
      </c>
      <c r="I456" s="8">
        <v>2958</v>
      </c>
    </row>
    <row r="457" spans="1:9">
      <c r="A457" s="7">
        <v>454</v>
      </c>
      <c r="B457" s="7">
        <v>3</v>
      </c>
      <c r="C457" s="7">
        <v>1</v>
      </c>
      <c r="D457" s="7">
        <v>0</v>
      </c>
      <c r="E457" s="8">
        <v>35043</v>
      </c>
      <c r="F457" s="8">
        <v>18189</v>
      </c>
      <c r="G457" s="8">
        <v>930</v>
      </c>
      <c r="H457" s="8">
        <v>207</v>
      </c>
      <c r="I457" s="8">
        <v>2340</v>
      </c>
    </row>
    <row r="458" spans="1:9">
      <c r="A458" s="7">
        <v>455</v>
      </c>
      <c r="B458" s="7">
        <v>4</v>
      </c>
      <c r="C458" s="7">
        <v>3</v>
      </c>
      <c r="D458" s="7">
        <v>0</v>
      </c>
      <c r="E458" s="8">
        <v>18782</v>
      </c>
      <c r="F458" s="8">
        <v>13096</v>
      </c>
      <c r="G458" s="8">
        <v>719</v>
      </c>
      <c r="H458" s="8">
        <v>206</v>
      </c>
      <c r="I458" s="8">
        <v>3330</v>
      </c>
    </row>
    <row r="459" spans="1:9">
      <c r="A459" s="7">
        <v>456</v>
      </c>
      <c r="B459" s="7">
        <v>1</v>
      </c>
      <c r="C459" s="7">
        <v>1</v>
      </c>
      <c r="D459" s="7">
        <v>0</v>
      </c>
      <c r="E459" s="8">
        <v>32125</v>
      </c>
      <c r="F459" s="8"/>
      <c r="G459" s="8">
        <v>597</v>
      </c>
      <c r="H459" s="8">
        <v>196</v>
      </c>
      <c r="I459" s="8">
        <v>1597</v>
      </c>
    </row>
    <row r="460" spans="1:9">
      <c r="A460" s="7">
        <v>457</v>
      </c>
      <c r="B460" s="7">
        <v>3</v>
      </c>
      <c r="C460" s="7">
        <v>2</v>
      </c>
      <c r="D460" s="7">
        <v>1</v>
      </c>
      <c r="E460" s="8">
        <v>38157</v>
      </c>
      <c r="F460" s="8">
        <v>27643</v>
      </c>
      <c r="G460" s="8">
        <v>727</v>
      </c>
      <c r="H460" s="8">
        <v>264</v>
      </c>
      <c r="I460" s="8">
        <v>5260</v>
      </c>
    </row>
    <row r="461" spans="1:9">
      <c r="A461" s="7">
        <v>458</v>
      </c>
      <c r="B461" s="7">
        <v>3</v>
      </c>
      <c r="C461" s="7">
        <v>3</v>
      </c>
      <c r="D461" s="7">
        <v>0</v>
      </c>
      <c r="E461" s="8">
        <v>29101</v>
      </c>
      <c r="F461" s="8">
        <v>15967</v>
      </c>
      <c r="G461" s="8">
        <v>500</v>
      </c>
      <c r="H461" s="8">
        <v>206</v>
      </c>
      <c r="I461" s="8">
        <v>3447</v>
      </c>
    </row>
    <row r="462" spans="1:9">
      <c r="A462" s="7">
        <v>459</v>
      </c>
      <c r="B462" s="7">
        <v>3</v>
      </c>
      <c r="C462" s="7">
        <v>1</v>
      </c>
      <c r="D462" s="7">
        <v>1</v>
      </c>
      <c r="E462" s="8">
        <v>37869</v>
      </c>
      <c r="F462" s="8">
        <v>30059</v>
      </c>
      <c r="G462" s="8">
        <v>941</v>
      </c>
      <c r="H462" s="8">
        <v>262</v>
      </c>
      <c r="I462" s="8">
        <v>5642</v>
      </c>
    </row>
    <row r="463" spans="1:9">
      <c r="A463" s="7">
        <v>460</v>
      </c>
      <c r="B463" s="7">
        <v>4</v>
      </c>
      <c r="C463" s="7">
        <v>3</v>
      </c>
      <c r="D463" s="7">
        <v>0</v>
      </c>
      <c r="E463" s="8">
        <v>26103</v>
      </c>
      <c r="F463" s="8">
        <v>17435</v>
      </c>
      <c r="G463" s="8">
        <v>934</v>
      </c>
      <c r="H463" s="8">
        <v>215</v>
      </c>
      <c r="I463" s="8">
        <v>2932</v>
      </c>
    </row>
    <row r="464" spans="1:9">
      <c r="A464" s="7">
        <v>461</v>
      </c>
      <c r="B464" s="7">
        <v>4</v>
      </c>
      <c r="C464" s="7">
        <v>1</v>
      </c>
      <c r="D464" s="7">
        <v>1</v>
      </c>
      <c r="E464" s="8">
        <v>55264</v>
      </c>
      <c r="F464" s="8">
        <v>46778</v>
      </c>
      <c r="G464" s="8">
        <v>1420</v>
      </c>
      <c r="H464" s="8">
        <v>265</v>
      </c>
      <c r="I464" s="8">
        <v>6729</v>
      </c>
    </row>
    <row r="465" spans="1:9">
      <c r="A465" s="7">
        <v>462</v>
      </c>
      <c r="B465" s="7">
        <v>2</v>
      </c>
      <c r="C465" s="7">
        <v>3</v>
      </c>
      <c r="D465" s="7">
        <v>0</v>
      </c>
      <c r="E465" s="8">
        <v>29718</v>
      </c>
      <c r="F465" s="8">
        <v>17955</v>
      </c>
      <c r="G465" s="8">
        <v>1240</v>
      </c>
      <c r="H465" s="8">
        <v>206</v>
      </c>
      <c r="I465" s="8">
        <v>2851</v>
      </c>
    </row>
    <row r="466" spans="1:9">
      <c r="A466" s="7">
        <v>463</v>
      </c>
      <c r="B466" s="7">
        <v>4</v>
      </c>
      <c r="C466" s="7">
        <v>3</v>
      </c>
      <c r="D466" s="7">
        <v>1</v>
      </c>
      <c r="E466" s="8">
        <v>34884</v>
      </c>
      <c r="F466" s="8"/>
      <c r="G466" s="8">
        <v>783</v>
      </c>
      <c r="H466" s="8">
        <v>251</v>
      </c>
      <c r="I466" s="8">
        <v>3871</v>
      </c>
    </row>
    <row r="467" spans="1:9">
      <c r="A467" s="7">
        <v>464</v>
      </c>
      <c r="B467" s="7">
        <v>3</v>
      </c>
      <c r="C467" s="7">
        <v>3</v>
      </c>
      <c r="D467" s="7">
        <v>0</v>
      </c>
      <c r="E467" s="8">
        <v>33467</v>
      </c>
      <c r="F467" s="8">
        <v>30032</v>
      </c>
      <c r="G467" s="8">
        <v>1286</v>
      </c>
      <c r="H467" s="8">
        <v>214</v>
      </c>
      <c r="I467" s="8">
        <v>3210</v>
      </c>
    </row>
    <row r="468" spans="1:9">
      <c r="A468" s="7">
        <v>465</v>
      </c>
      <c r="B468" s="7">
        <v>1</v>
      </c>
      <c r="C468" s="7">
        <v>3</v>
      </c>
      <c r="D468" s="7">
        <v>0</v>
      </c>
      <c r="E468" s="8">
        <v>18119</v>
      </c>
      <c r="F468" s="8"/>
      <c r="G468" s="8">
        <v>1452</v>
      </c>
      <c r="H468" s="8">
        <v>211</v>
      </c>
      <c r="I468" s="8">
        <v>3523</v>
      </c>
    </row>
    <row r="469" spans="1:9">
      <c r="A469" s="7">
        <v>466</v>
      </c>
      <c r="B469" s="7">
        <v>8</v>
      </c>
      <c r="C469" s="7">
        <v>2</v>
      </c>
      <c r="D469" s="7">
        <v>1</v>
      </c>
      <c r="E469" s="8">
        <v>46100</v>
      </c>
      <c r="F469" s="8">
        <v>44847</v>
      </c>
      <c r="G469" s="8">
        <v>820</v>
      </c>
      <c r="H469" s="8">
        <v>286</v>
      </c>
      <c r="I469" s="8">
        <v>6840</v>
      </c>
    </row>
    <row r="470" spans="1:9">
      <c r="A470" s="7">
        <v>467</v>
      </c>
      <c r="B470" s="7">
        <v>3</v>
      </c>
      <c r="C470" s="7">
        <v>1</v>
      </c>
      <c r="D470" s="7">
        <v>1</v>
      </c>
      <c r="E470" s="8">
        <v>48369</v>
      </c>
      <c r="F470" s="8"/>
      <c r="G470" s="8">
        <v>1222</v>
      </c>
      <c r="H470" s="8">
        <v>259</v>
      </c>
      <c r="I470" s="8">
        <v>5107</v>
      </c>
    </row>
    <row r="471" spans="1:9">
      <c r="A471" s="7">
        <v>468</v>
      </c>
      <c r="B471" s="7">
        <v>2</v>
      </c>
      <c r="C471" s="7">
        <v>2</v>
      </c>
      <c r="D471" s="7">
        <v>0</v>
      </c>
      <c r="E471" s="8">
        <v>45275</v>
      </c>
      <c r="F471" s="8">
        <v>29055</v>
      </c>
      <c r="G471" s="8">
        <v>1076</v>
      </c>
      <c r="H471" s="8">
        <v>197</v>
      </c>
      <c r="I471" s="8">
        <v>1686</v>
      </c>
    </row>
    <row r="472" spans="1:9">
      <c r="A472" s="7">
        <v>469</v>
      </c>
      <c r="B472" s="7">
        <v>1</v>
      </c>
      <c r="C472" s="7">
        <v>3</v>
      </c>
      <c r="D472" s="7">
        <v>1</v>
      </c>
      <c r="E472" s="8">
        <v>35430</v>
      </c>
      <c r="F472" s="8"/>
      <c r="G472" s="8">
        <v>1029</v>
      </c>
      <c r="H472" s="8">
        <v>259</v>
      </c>
      <c r="I472" s="8">
        <v>3978</v>
      </c>
    </row>
    <row r="473" spans="1:9">
      <c r="A473" s="7">
        <v>470</v>
      </c>
      <c r="B473" s="7">
        <v>3</v>
      </c>
      <c r="C473" s="7">
        <v>4</v>
      </c>
      <c r="D473" s="7">
        <v>0</v>
      </c>
      <c r="E473" s="8">
        <v>42249</v>
      </c>
      <c r="F473" s="8">
        <v>32387</v>
      </c>
      <c r="G473" s="8">
        <v>615</v>
      </c>
      <c r="H473" s="8">
        <v>208</v>
      </c>
      <c r="I473" s="8">
        <v>2658</v>
      </c>
    </row>
    <row r="474" spans="1:9">
      <c r="A474" s="7">
        <v>471</v>
      </c>
      <c r="B474" s="7">
        <v>3</v>
      </c>
      <c r="C474" s="7">
        <v>1</v>
      </c>
      <c r="D474" s="7">
        <v>1</v>
      </c>
      <c r="E474" s="8">
        <v>84823</v>
      </c>
      <c r="F474" s="8">
        <v>44388</v>
      </c>
      <c r="G474" s="8">
        <v>1136</v>
      </c>
      <c r="H474" s="8">
        <v>254</v>
      </c>
      <c r="I474" s="8">
        <v>5801</v>
      </c>
    </row>
    <row r="475" spans="1:9">
      <c r="A475" s="7">
        <v>472</v>
      </c>
      <c r="B475" s="7">
        <v>1</v>
      </c>
      <c r="C475" s="7">
        <v>2</v>
      </c>
      <c r="D475" s="7">
        <v>1</v>
      </c>
      <c r="E475" s="8">
        <v>60069</v>
      </c>
      <c r="F475" s="8"/>
      <c r="G475" s="8">
        <v>1434</v>
      </c>
      <c r="H475" s="8">
        <v>249</v>
      </c>
      <c r="I475" s="8">
        <v>3578</v>
      </c>
    </row>
    <row r="476" spans="1:9">
      <c r="A476" s="7">
        <v>473</v>
      </c>
      <c r="B476" s="7">
        <v>2</v>
      </c>
      <c r="C476" s="7">
        <v>4</v>
      </c>
      <c r="D476" s="7">
        <v>1</v>
      </c>
      <c r="E476" s="8">
        <v>28534</v>
      </c>
      <c r="F476" s="8"/>
      <c r="G476" s="8">
        <v>760</v>
      </c>
      <c r="H476" s="8">
        <v>255</v>
      </c>
      <c r="I476" s="8">
        <v>3281</v>
      </c>
    </row>
    <row r="477" spans="1:9">
      <c r="A477" s="7">
        <v>474</v>
      </c>
      <c r="B477" s="7">
        <v>4</v>
      </c>
      <c r="C477" s="7">
        <v>4</v>
      </c>
      <c r="D477" s="7">
        <v>1</v>
      </c>
      <c r="E477" s="8">
        <v>30433</v>
      </c>
      <c r="F477" s="8">
        <v>28204</v>
      </c>
      <c r="G477" s="8">
        <v>584</v>
      </c>
      <c r="H477" s="8">
        <v>260</v>
      </c>
      <c r="I477" s="8">
        <v>4823</v>
      </c>
    </row>
    <row r="478" spans="1:9">
      <c r="A478" s="7">
        <v>475</v>
      </c>
      <c r="B478" s="7">
        <v>3</v>
      </c>
      <c r="C478" s="7">
        <v>1</v>
      </c>
      <c r="D478" s="7">
        <v>1</v>
      </c>
      <c r="E478" s="8">
        <v>53184</v>
      </c>
      <c r="F478" s="8">
        <v>41624</v>
      </c>
      <c r="G478" s="8">
        <v>1033</v>
      </c>
      <c r="H478" s="8">
        <v>254</v>
      </c>
      <c r="I478" s="8">
        <v>5889</v>
      </c>
    </row>
    <row r="479" spans="1:9">
      <c r="A479" s="7">
        <v>476</v>
      </c>
      <c r="B479" s="7">
        <v>1</v>
      </c>
      <c r="C479" s="7">
        <v>3</v>
      </c>
      <c r="D479" s="7">
        <v>0</v>
      </c>
      <c r="E479" s="8">
        <v>49358</v>
      </c>
      <c r="F479" s="8"/>
      <c r="G479" s="8">
        <v>562</v>
      </c>
      <c r="H479" s="8">
        <v>205</v>
      </c>
      <c r="I479" s="8">
        <v>2962</v>
      </c>
    </row>
    <row r="480" spans="1:9">
      <c r="A480" s="7">
        <v>477</v>
      </c>
      <c r="B480" s="7">
        <v>1</v>
      </c>
      <c r="C480" s="7">
        <v>3</v>
      </c>
      <c r="D480" s="7">
        <v>1</v>
      </c>
      <c r="E480" s="8">
        <v>41628</v>
      </c>
      <c r="F480" s="8"/>
      <c r="G480" s="8">
        <v>1732</v>
      </c>
      <c r="H480" s="8">
        <v>253</v>
      </c>
      <c r="I480" s="8">
        <v>5370</v>
      </c>
    </row>
    <row r="481" spans="1:9">
      <c r="A481" s="7">
        <v>478</v>
      </c>
      <c r="B481" s="7">
        <v>3</v>
      </c>
      <c r="C481" s="7">
        <v>3</v>
      </c>
      <c r="D481" s="7">
        <v>1</v>
      </c>
      <c r="E481" s="8">
        <v>46389</v>
      </c>
      <c r="F481" s="8"/>
      <c r="G481" s="8">
        <v>1780</v>
      </c>
      <c r="H481" s="8">
        <v>258</v>
      </c>
      <c r="I481" s="8">
        <v>6341</v>
      </c>
    </row>
    <row r="482" spans="1:9">
      <c r="A482" s="7">
        <v>479</v>
      </c>
      <c r="B482" s="7">
        <v>2</v>
      </c>
      <c r="C482" s="7">
        <v>1</v>
      </c>
      <c r="D482" s="7">
        <v>1</v>
      </c>
      <c r="E482" s="8">
        <v>85051</v>
      </c>
      <c r="F482" s="8"/>
      <c r="G482" s="8">
        <v>1307</v>
      </c>
      <c r="H482" s="8">
        <v>246</v>
      </c>
      <c r="I482" s="8">
        <v>5460</v>
      </c>
    </row>
    <row r="483" spans="1:9">
      <c r="A483" s="7">
        <v>480</v>
      </c>
      <c r="B483" s="7">
        <v>3</v>
      </c>
      <c r="C483" s="7">
        <v>3</v>
      </c>
      <c r="D483" s="7">
        <v>0</v>
      </c>
      <c r="E483" s="8">
        <v>46703</v>
      </c>
      <c r="F483" s="8">
        <v>40502</v>
      </c>
      <c r="G483" s="8">
        <v>1078</v>
      </c>
      <c r="H483" s="8">
        <v>205</v>
      </c>
      <c r="I483" s="8">
        <v>3606</v>
      </c>
    </row>
    <row r="484" spans="1:9">
      <c r="A484" s="7">
        <v>481</v>
      </c>
      <c r="B484" s="7">
        <v>3</v>
      </c>
      <c r="C484" s="7">
        <v>4</v>
      </c>
      <c r="D484" s="7">
        <v>0</v>
      </c>
      <c r="E484" s="8">
        <v>33268</v>
      </c>
      <c r="F484" s="8">
        <v>17587</v>
      </c>
      <c r="G484" s="8">
        <v>680</v>
      </c>
      <c r="H484" s="8">
        <v>208</v>
      </c>
      <c r="I484" s="8">
        <v>1909</v>
      </c>
    </row>
    <row r="485" spans="1:9">
      <c r="A485" s="7">
        <v>482</v>
      </c>
      <c r="B485" s="7">
        <v>3</v>
      </c>
      <c r="C485" s="7">
        <v>2</v>
      </c>
      <c r="D485" s="7">
        <v>1</v>
      </c>
      <c r="E485" s="8">
        <v>76435</v>
      </c>
      <c r="F485" s="8">
        <v>40136</v>
      </c>
      <c r="G485" s="8">
        <v>1009</v>
      </c>
      <c r="H485" s="8">
        <v>259</v>
      </c>
      <c r="I485" s="8">
        <v>6806</v>
      </c>
    </row>
    <row r="486" spans="1:9">
      <c r="A486" s="7">
        <v>483</v>
      </c>
      <c r="B486" s="7">
        <v>2</v>
      </c>
      <c r="C486" s="7">
        <v>4</v>
      </c>
      <c r="D486" s="7">
        <v>1</v>
      </c>
      <c r="E486" s="8">
        <v>37450</v>
      </c>
      <c r="F486" s="8">
        <v>21464</v>
      </c>
      <c r="G486" s="8">
        <v>618</v>
      </c>
      <c r="H486" s="8">
        <v>248</v>
      </c>
      <c r="I486" s="8">
        <v>3098</v>
      </c>
    </row>
    <row r="487" spans="1:9">
      <c r="A487" s="7">
        <v>484</v>
      </c>
      <c r="B487" s="7">
        <v>1</v>
      </c>
      <c r="C487" s="7">
        <v>3</v>
      </c>
      <c r="D487" s="7">
        <v>0</v>
      </c>
      <c r="E487" s="8">
        <v>47244</v>
      </c>
      <c r="F487" s="8"/>
      <c r="G487" s="8">
        <v>638</v>
      </c>
      <c r="H487" s="8">
        <v>196</v>
      </c>
      <c r="I487" s="8">
        <v>2896</v>
      </c>
    </row>
    <row r="488" spans="1:9">
      <c r="A488" s="7">
        <v>485</v>
      </c>
      <c r="B488" s="7">
        <v>3</v>
      </c>
      <c r="C488" s="7">
        <v>3</v>
      </c>
      <c r="D488" s="7">
        <v>0</v>
      </c>
      <c r="E488" s="8">
        <v>57525</v>
      </c>
      <c r="F488" s="8">
        <v>29514</v>
      </c>
      <c r="G488" s="8">
        <v>1001</v>
      </c>
      <c r="H488" s="8">
        <v>213</v>
      </c>
      <c r="I488" s="8">
        <v>3436</v>
      </c>
    </row>
    <row r="489" spans="1:9">
      <c r="A489" s="7">
        <v>486</v>
      </c>
      <c r="B489" s="7">
        <v>3</v>
      </c>
      <c r="C489" s="7">
        <v>4</v>
      </c>
      <c r="D489" s="7">
        <v>1</v>
      </c>
      <c r="E489" s="8">
        <v>33919</v>
      </c>
      <c r="F489" s="8">
        <v>31371</v>
      </c>
      <c r="G489" s="8">
        <v>713</v>
      </c>
      <c r="H489" s="8">
        <v>259</v>
      </c>
      <c r="I489" s="8">
        <v>4619</v>
      </c>
    </row>
    <row r="490" spans="1:9">
      <c r="A490" s="7">
        <v>487</v>
      </c>
      <c r="B490" s="7">
        <v>3</v>
      </c>
      <c r="C490" s="7">
        <v>1</v>
      </c>
      <c r="D490" s="7">
        <v>1</v>
      </c>
      <c r="E490" s="8">
        <v>50643</v>
      </c>
      <c r="F490" s="8">
        <v>37465</v>
      </c>
      <c r="G490" s="8">
        <v>1436</v>
      </c>
      <c r="H490" s="8">
        <v>261</v>
      </c>
      <c r="I490" s="8">
        <v>5744</v>
      </c>
    </row>
    <row r="491" spans="1:9">
      <c r="A491" s="7">
        <v>488</v>
      </c>
      <c r="B491" s="7">
        <v>1</v>
      </c>
      <c r="C491" s="7">
        <v>3</v>
      </c>
      <c r="D491" s="7">
        <v>0</v>
      </c>
      <c r="E491" s="8">
        <v>26610</v>
      </c>
      <c r="F491" s="8"/>
      <c r="G491" s="8">
        <v>999</v>
      </c>
      <c r="H491" s="8">
        <v>197</v>
      </c>
      <c r="I491" s="8">
        <v>1629</v>
      </c>
    </row>
    <row r="492" spans="1:9">
      <c r="A492" s="7">
        <v>489</v>
      </c>
      <c r="B492" s="7">
        <v>5</v>
      </c>
      <c r="C492" s="7">
        <v>2</v>
      </c>
      <c r="D492" s="7">
        <v>1</v>
      </c>
      <c r="E492" s="8">
        <v>52656</v>
      </c>
      <c r="F492" s="8">
        <v>30422</v>
      </c>
      <c r="G492" s="8">
        <v>747</v>
      </c>
      <c r="H492" s="8">
        <v>266</v>
      </c>
      <c r="I492" s="8">
        <v>6447</v>
      </c>
    </row>
    <row r="493" spans="1:9">
      <c r="A493" s="7">
        <v>490</v>
      </c>
      <c r="B493" s="7">
        <v>2</v>
      </c>
      <c r="C493" s="7">
        <v>3</v>
      </c>
      <c r="D493" s="7">
        <v>1</v>
      </c>
      <c r="E493" s="8">
        <v>49255</v>
      </c>
      <c r="F493" s="8">
        <v>35491</v>
      </c>
      <c r="G493" s="8">
        <v>1280</v>
      </c>
      <c r="H493" s="8">
        <v>253</v>
      </c>
      <c r="I493" s="8">
        <v>4684</v>
      </c>
    </row>
    <row r="494" spans="1:9">
      <c r="A494" s="7">
        <v>491</v>
      </c>
      <c r="B494" s="7">
        <v>3</v>
      </c>
      <c r="C494" s="7">
        <v>4</v>
      </c>
      <c r="D494" s="7">
        <v>0</v>
      </c>
      <c r="E494" s="8">
        <v>31142</v>
      </c>
      <c r="F494" s="8">
        <v>18969</v>
      </c>
      <c r="G494" s="8">
        <v>400</v>
      </c>
      <c r="H494" s="8">
        <v>218</v>
      </c>
      <c r="I494" s="8">
        <v>3409</v>
      </c>
    </row>
    <row r="495" spans="1:9">
      <c r="A495" s="7">
        <v>492</v>
      </c>
      <c r="B495" s="7">
        <v>5</v>
      </c>
      <c r="C495" s="7">
        <v>1</v>
      </c>
      <c r="D495" s="7">
        <v>1</v>
      </c>
      <c r="E495" s="8">
        <v>39189</v>
      </c>
      <c r="F495" s="8">
        <v>24834</v>
      </c>
      <c r="G495" s="8">
        <v>1067</v>
      </c>
      <c r="H495" s="8">
        <v>275</v>
      </c>
      <c r="I495" s="8">
        <v>6570</v>
      </c>
    </row>
    <row r="496" spans="1:9">
      <c r="A496" s="7">
        <v>493</v>
      </c>
      <c r="B496" s="7">
        <v>3</v>
      </c>
      <c r="C496" s="7">
        <v>4</v>
      </c>
      <c r="D496" s="7">
        <v>0</v>
      </c>
      <c r="E496" s="8">
        <v>46379</v>
      </c>
      <c r="F496" s="8">
        <v>26253</v>
      </c>
      <c r="G496" s="8">
        <v>484</v>
      </c>
      <c r="H496" s="8">
        <v>215</v>
      </c>
      <c r="I496" s="8">
        <v>1458</v>
      </c>
    </row>
    <row r="497" spans="1:9">
      <c r="A497" s="7">
        <v>494</v>
      </c>
      <c r="B497" s="7">
        <v>1</v>
      </c>
      <c r="C497" s="7">
        <v>3</v>
      </c>
      <c r="D497" s="7">
        <v>1</v>
      </c>
      <c r="E497" s="8">
        <v>42313</v>
      </c>
      <c r="F497" s="8"/>
      <c r="G497" s="8">
        <v>883</v>
      </c>
      <c r="H497" s="8">
        <v>248</v>
      </c>
      <c r="I497" s="8">
        <v>3132</v>
      </c>
    </row>
    <row r="498" spans="1:9">
      <c r="A498" s="7">
        <v>495</v>
      </c>
      <c r="B498" s="7">
        <v>2</v>
      </c>
      <c r="C498" s="7">
        <v>1</v>
      </c>
      <c r="D498" s="7">
        <v>1</v>
      </c>
      <c r="E498" s="8">
        <v>46828</v>
      </c>
      <c r="F498" s="8">
        <v>39596</v>
      </c>
      <c r="G498" s="8">
        <v>1032</v>
      </c>
      <c r="H498" s="8">
        <v>246</v>
      </c>
      <c r="I498" s="8">
        <v>6001</v>
      </c>
    </row>
    <row r="499" spans="1:9">
      <c r="A499" s="7">
        <v>496</v>
      </c>
      <c r="B499" s="7">
        <v>3</v>
      </c>
      <c r="C499" s="7">
        <v>1</v>
      </c>
      <c r="D499" s="7">
        <v>0</v>
      </c>
      <c r="E499" s="8">
        <v>42758</v>
      </c>
      <c r="F499" s="8">
        <v>34067</v>
      </c>
      <c r="G499" s="8">
        <v>1184</v>
      </c>
      <c r="H499" s="8">
        <v>197</v>
      </c>
      <c r="I499" s="8">
        <v>3194</v>
      </c>
    </row>
    <row r="500" spans="1:9">
      <c r="A500" s="7">
        <v>497</v>
      </c>
      <c r="B500" s="7">
        <v>5</v>
      </c>
      <c r="C500" s="7">
        <v>2</v>
      </c>
      <c r="D500" s="7">
        <v>1</v>
      </c>
      <c r="E500" s="8">
        <v>66397</v>
      </c>
      <c r="F500" s="8">
        <v>54716</v>
      </c>
      <c r="G500" s="8">
        <v>990</v>
      </c>
      <c r="H500" s="8">
        <v>274</v>
      </c>
      <c r="I500" s="8">
        <v>8400</v>
      </c>
    </row>
    <row r="501" spans="1:9">
      <c r="A501" s="7">
        <v>498</v>
      </c>
      <c r="B501" s="7">
        <v>2</v>
      </c>
      <c r="C501" s="7">
        <v>2</v>
      </c>
      <c r="D501" s="7">
        <v>1</v>
      </c>
      <c r="E501" s="8">
        <v>43599</v>
      </c>
      <c r="F501" s="8">
        <v>33364</v>
      </c>
      <c r="G501" s="8">
        <v>1603</v>
      </c>
      <c r="H501" s="8">
        <v>253</v>
      </c>
      <c r="I501" s="8">
        <v>5675</v>
      </c>
    </row>
    <row r="502" spans="1:9">
      <c r="A502" s="7">
        <v>499</v>
      </c>
      <c r="B502" s="7">
        <v>4</v>
      </c>
      <c r="C502" s="7">
        <v>4</v>
      </c>
      <c r="D502" s="7">
        <v>1</v>
      </c>
      <c r="E502" s="8">
        <v>25713</v>
      </c>
      <c r="F502" s="8"/>
      <c r="G502" s="8">
        <v>831</v>
      </c>
      <c r="H502" s="8">
        <v>266</v>
      </c>
      <c r="I502" s="8">
        <v>4879</v>
      </c>
    </row>
    <row r="503" spans="1:9">
      <c r="A503" s="7">
        <v>500</v>
      </c>
      <c r="B503" s="7">
        <v>1</v>
      </c>
      <c r="C503" s="7">
        <v>4</v>
      </c>
      <c r="D503" s="7">
        <v>1</v>
      </c>
      <c r="E503" s="8">
        <v>39187</v>
      </c>
      <c r="F503" s="8"/>
      <c r="G503" s="8">
        <v>948</v>
      </c>
      <c r="H503" s="8">
        <v>251</v>
      </c>
      <c r="I503" s="8">
        <v>3278</v>
      </c>
    </row>
  </sheetData>
  <mergeCells count="1">
    <mergeCell ref="A1:I1"/>
  </mergeCells>
  <pageMargins left="0.75" right="0.75" top="1" bottom="1" header="0.5" footer="0.5"/>
  <pageSetup orientation="portrait" r:id="rId4"/>
  <headerFooter alignWithMargins="0"/>
  <legacyDrawing r:id="rId5"/>
</worksheet>
</file>

<file path=xl/worksheets/sheet3.xml><?xml version="1.0" encoding="utf-8"?>
<worksheet xmlns="http://schemas.openxmlformats.org/spreadsheetml/2006/main" xmlns:r="http://schemas.openxmlformats.org/officeDocument/2006/relationships">
  <sheetPr>
    <pageSetUpPr fitToPage="1"/>
  </sheetPr>
  <dimension ref="A1:R32"/>
  <sheetViews>
    <sheetView zoomScale="85" zoomScaleNormal="85" workbookViewId="0">
      <selection activeCell="J3" sqref="J3"/>
    </sheetView>
  </sheetViews>
  <sheetFormatPr defaultColWidth="9.109375" defaultRowHeight="15.6"/>
  <cols>
    <col min="1" max="1" width="13.88671875" style="9" customWidth="1"/>
    <col min="2" max="2" width="14" style="9" customWidth="1"/>
    <col min="3" max="3" width="7.33203125" style="9" bestFit="1" customWidth="1"/>
    <col min="4" max="5" width="9.109375" style="9" customWidth="1"/>
    <col min="6" max="7" width="14.6640625" style="9" bestFit="1" customWidth="1"/>
    <col min="8" max="8" width="15.5546875" style="9" customWidth="1"/>
    <col min="9" max="9" width="24" style="9" customWidth="1"/>
    <col min="10" max="11" width="14.6640625" style="9" bestFit="1" customWidth="1"/>
    <col min="12" max="12" width="5.88671875" style="9" bestFit="1" customWidth="1"/>
    <col min="13" max="14" width="14.6640625" style="9" bestFit="1" customWidth="1"/>
    <col min="15" max="15" width="18.5546875" style="9" bestFit="1" customWidth="1"/>
    <col min="16" max="16384" width="9.109375" style="9"/>
  </cols>
  <sheetData>
    <row r="1" spans="1:18" ht="164.25" customHeight="1" thickBot="1">
      <c r="A1" s="29" t="s">
        <v>25</v>
      </c>
      <c r="B1" s="30"/>
      <c r="C1" s="30"/>
      <c r="D1" s="30"/>
      <c r="E1" s="30"/>
      <c r="F1" s="30"/>
      <c r="G1" s="30"/>
      <c r="H1" s="31"/>
    </row>
    <row r="2" spans="1:18" ht="12" customHeight="1">
      <c r="A2" s="11"/>
    </row>
    <row r="3" spans="1:18">
      <c r="A3" s="10" t="s">
        <v>26</v>
      </c>
      <c r="B3" s="10" t="s">
        <v>27</v>
      </c>
      <c r="C3" s="12" t="s">
        <v>28</v>
      </c>
      <c r="D3" s="12" t="s">
        <v>29</v>
      </c>
      <c r="F3" s="59" t="s">
        <v>67</v>
      </c>
      <c r="G3" s="59" t="s">
        <v>68</v>
      </c>
      <c r="H3" s="59" t="s">
        <v>74</v>
      </c>
      <c r="I3" s="9" t="s">
        <v>69</v>
      </c>
      <c r="J3" s="60">
        <f>MIN(F4:H6)</f>
        <v>0.62625873247404706</v>
      </c>
    </row>
    <row r="4" spans="1:18">
      <c r="A4" s="15" t="s">
        <v>30</v>
      </c>
      <c r="B4" s="15" t="s">
        <v>31</v>
      </c>
      <c r="C4" s="16">
        <v>1.32</v>
      </c>
      <c r="D4" s="16">
        <v>0.9</v>
      </c>
      <c r="F4" s="61">
        <f>SQRT((C6-C4)^2+(D6-D4)^2)</f>
        <v>0.94021274188345272</v>
      </c>
      <c r="G4" s="61">
        <f>SQRT((C6-C5)^2+(D6-D5)^2)</f>
        <v>0.95775779819325946</v>
      </c>
      <c r="H4" s="61">
        <f>SQRT((C6-C7)^2+(D6-D7)^2)</f>
        <v>0.97416631023660438</v>
      </c>
      <c r="I4" s="9" t="s">
        <v>70</v>
      </c>
      <c r="J4" s="60">
        <f>MAX(F4:H6)</f>
        <v>1.0555093557141026</v>
      </c>
      <c r="L4" s="58"/>
      <c r="P4" s="58"/>
      <c r="Q4" s="58"/>
      <c r="R4" s="58"/>
    </row>
    <row r="5" spans="1:18">
      <c r="A5" s="15" t="s">
        <v>32</v>
      </c>
      <c r="B5" s="15" t="s">
        <v>31</v>
      </c>
      <c r="C5" s="16">
        <v>1.1100000000000001</v>
      </c>
      <c r="D5" s="16">
        <v>0.3</v>
      </c>
      <c r="F5" s="61">
        <f>SQRT((C8-C4)^2+(D8-D4)^2)</f>
        <v>0.71028163428319058</v>
      </c>
      <c r="G5" s="61">
        <f>SQRT((C8-C5)^2+(D8-D5)^2)</f>
        <v>0.76576758876306605</v>
      </c>
      <c r="H5" s="61">
        <f>SQRT((C8-C7)^2+(D8-D7)^2)</f>
        <v>0.77388629655783425</v>
      </c>
      <c r="I5" s="9" t="s">
        <v>71</v>
      </c>
      <c r="J5" s="60">
        <f>AVERAGE(F4:H6)</f>
        <v>0.85487116201172841</v>
      </c>
      <c r="L5" s="58"/>
      <c r="Q5" s="58"/>
      <c r="R5" s="58"/>
    </row>
    <row r="6" spans="1:18" ht="31.2" customHeight="1">
      <c r="A6" s="13" t="s">
        <v>33</v>
      </c>
      <c r="B6" s="13" t="s">
        <v>34</v>
      </c>
      <c r="C6" s="14">
        <v>0.38</v>
      </c>
      <c r="D6" s="14">
        <v>0.92</v>
      </c>
      <c r="F6" s="61">
        <f>SQRT((C9-C4)^2+(D9-D4)^2)</f>
        <v>0.89000000000000012</v>
      </c>
      <c r="G6" s="61">
        <f>SQRT((C9-C5)^2+(D9-D5)^2)</f>
        <v>0.62625873247404706</v>
      </c>
      <c r="H6" s="61">
        <f>SQRT((C9-C7)^2+(D9-D7)^2)</f>
        <v>1.0555093557141026</v>
      </c>
      <c r="I6" s="9" t="s">
        <v>72</v>
      </c>
      <c r="J6" s="60">
        <f>MEDIAN(F4:H6)</f>
        <v>0.89000000000000012</v>
      </c>
      <c r="L6" s="58"/>
      <c r="Q6" s="58"/>
      <c r="R6" s="58"/>
    </row>
    <row r="7" spans="1:18">
      <c r="A7" s="15" t="s">
        <v>35</v>
      </c>
      <c r="B7" s="15" t="s">
        <v>31</v>
      </c>
      <c r="C7" s="16">
        <v>1.31</v>
      </c>
      <c r="D7" s="16">
        <v>1.21</v>
      </c>
      <c r="F7" s="60"/>
      <c r="G7" s="60"/>
      <c r="H7" s="60"/>
      <c r="I7" s="9" t="s">
        <v>73</v>
      </c>
      <c r="J7" s="60">
        <f>SQRT((AVERAGE(C6,C8,C9)-AVERAGE(C4,C5,C7))^2+(AVERAGE(D6,D8,D9)-(AVERAGE(D4,D5,D7))^2))</f>
        <v>0.8229216244576395</v>
      </c>
      <c r="L7" s="58"/>
      <c r="Q7" s="58"/>
      <c r="R7" s="58"/>
    </row>
    <row r="8" spans="1:18" ht="31.2" customHeight="1">
      <c r="A8" s="13" t="s">
        <v>36</v>
      </c>
      <c r="B8" s="13" t="s">
        <v>34</v>
      </c>
      <c r="C8" s="14">
        <v>0.61</v>
      </c>
      <c r="D8" s="14">
        <v>0.88</v>
      </c>
      <c r="L8" s="58"/>
      <c r="Q8" s="58"/>
      <c r="R8" s="58"/>
    </row>
    <row r="9" spans="1:18" ht="31.2" customHeight="1">
      <c r="A9" s="13" t="s">
        <v>37</v>
      </c>
      <c r="B9" s="13" t="s">
        <v>34</v>
      </c>
      <c r="C9" s="14">
        <v>0.52</v>
      </c>
      <c r="D9" s="14">
        <v>0.51</v>
      </c>
      <c r="L9" s="58"/>
      <c r="Q9" s="58"/>
      <c r="R9" s="58"/>
    </row>
    <row r="10" spans="1:18">
      <c r="L10" s="58"/>
      <c r="Q10" s="58"/>
      <c r="R10" s="58"/>
    </row>
    <row r="11" spans="1:18">
      <c r="F11" s="60"/>
      <c r="G11" s="60"/>
      <c r="H11" s="60"/>
      <c r="L11" s="58"/>
      <c r="M11" s="58"/>
      <c r="Q11" s="58"/>
      <c r="R11" s="58"/>
    </row>
    <row r="12" spans="1:18">
      <c r="F12" s="60"/>
      <c r="G12" s="60"/>
      <c r="H12" s="60"/>
      <c r="I12" s="58"/>
      <c r="J12" s="58"/>
      <c r="K12" s="58"/>
      <c r="L12" s="58"/>
      <c r="M12" s="58"/>
      <c r="N12" s="58"/>
      <c r="O12" s="58"/>
      <c r="P12" s="58"/>
      <c r="Q12" s="58"/>
      <c r="R12" s="58"/>
    </row>
    <row r="13" spans="1:18">
      <c r="F13" s="60"/>
      <c r="G13" s="60"/>
      <c r="H13" s="60"/>
      <c r="I13" s="58"/>
      <c r="J13" s="58"/>
      <c r="K13" s="58"/>
      <c r="L13" s="58"/>
      <c r="M13" s="58"/>
      <c r="N13" s="58"/>
      <c r="O13" s="58"/>
      <c r="P13" s="58"/>
      <c r="Q13" s="58"/>
      <c r="R13" s="58"/>
    </row>
    <row r="14" spans="1:18">
      <c r="F14" s="60"/>
      <c r="G14" s="60"/>
      <c r="H14" s="60"/>
      <c r="I14" s="58"/>
      <c r="J14" s="58"/>
      <c r="K14" s="58"/>
      <c r="L14" s="58"/>
      <c r="M14" s="58"/>
      <c r="N14" s="58"/>
      <c r="O14" s="58"/>
      <c r="P14" s="58"/>
      <c r="Q14" s="58"/>
      <c r="R14" s="58"/>
    </row>
    <row r="15" spans="1:18">
      <c r="F15" s="60"/>
      <c r="G15" s="60"/>
      <c r="H15" s="60"/>
      <c r="I15" s="58"/>
      <c r="J15" s="58"/>
      <c r="K15" s="58"/>
      <c r="L15" s="58"/>
      <c r="M15" s="58"/>
      <c r="N15" s="58"/>
      <c r="O15" s="58"/>
      <c r="P15" s="58"/>
      <c r="Q15" s="58"/>
      <c r="R15" s="58"/>
    </row>
    <row r="16" spans="1:18">
      <c r="F16" s="60"/>
      <c r="G16" s="60"/>
      <c r="H16" s="60"/>
      <c r="I16" s="58"/>
      <c r="J16" s="58"/>
      <c r="K16" s="58"/>
      <c r="L16" s="58"/>
      <c r="M16" s="58"/>
      <c r="N16" s="58"/>
      <c r="O16" s="58"/>
      <c r="P16" s="58"/>
      <c r="Q16" s="58"/>
      <c r="R16" s="58"/>
    </row>
    <row r="17" spans="6:18">
      <c r="F17" s="60"/>
      <c r="G17" s="60"/>
      <c r="H17" s="60"/>
      <c r="I17" s="58"/>
      <c r="J17" s="58"/>
      <c r="K17" s="58"/>
      <c r="L17" s="58"/>
      <c r="M17" s="58"/>
      <c r="N17" s="58"/>
      <c r="O17" s="58"/>
      <c r="P17" s="58"/>
      <c r="Q17" s="58"/>
      <c r="R17" s="58"/>
    </row>
    <row r="18" spans="6:18">
      <c r="F18" s="60"/>
      <c r="G18" s="60"/>
      <c r="H18" s="60"/>
      <c r="I18" s="58"/>
      <c r="J18" s="58"/>
      <c r="K18" s="58"/>
      <c r="L18" s="58"/>
      <c r="M18" s="58"/>
      <c r="N18" s="58"/>
      <c r="O18" s="58"/>
      <c r="P18" s="58"/>
      <c r="Q18" s="58"/>
      <c r="R18" s="58"/>
    </row>
    <row r="19" spans="6:18">
      <c r="F19" s="60"/>
      <c r="G19" s="60"/>
      <c r="H19" s="60"/>
      <c r="I19" s="58"/>
      <c r="J19" s="58"/>
      <c r="K19" s="58"/>
      <c r="L19" s="58"/>
      <c r="M19" s="58"/>
      <c r="N19" s="58"/>
      <c r="O19" s="58"/>
      <c r="P19" s="58"/>
      <c r="Q19" s="58"/>
      <c r="R19" s="58"/>
    </row>
    <row r="20" spans="6:18">
      <c r="F20" s="60"/>
      <c r="G20" s="60"/>
      <c r="H20" s="60"/>
    </row>
    <row r="21" spans="6:18">
      <c r="F21" s="60"/>
    </row>
    <row r="22" spans="6:18">
      <c r="F22" s="60"/>
    </row>
    <row r="23" spans="6:18">
      <c r="F23" s="60"/>
    </row>
    <row r="24" spans="6:18">
      <c r="F24" s="60"/>
    </row>
    <row r="25" spans="6:18">
      <c r="F25" s="60"/>
    </row>
    <row r="26" spans="6:18">
      <c r="F26" s="60"/>
    </row>
    <row r="27" spans="6:18">
      <c r="F27" s="60"/>
    </row>
    <row r="28" spans="6:18">
      <c r="F28" s="60"/>
    </row>
    <row r="29" spans="6:18">
      <c r="F29" s="60"/>
    </row>
    <row r="30" spans="6:18">
      <c r="F30" s="60"/>
    </row>
    <row r="31" spans="6:18">
      <c r="F31" s="60"/>
    </row>
    <row r="32" spans="6:18">
      <c r="F32" s="60"/>
    </row>
  </sheetData>
  <sortState ref="F15:F32">
    <sortCondition descending="1" ref="F15"/>
  </sortState>
  <mergeCells count="1">
    <mergeCell ref="A1:H1"/>
  </mergeCells>
  <pageMargins left="0.7" right="0.7" top="0.75" bottom="0.75" header="0.3" footer="0.3"/>
  <pageSetup scale="77" orientation="portrait" r:id="rId1"/>
</worksheet>
</file>

<file path=xl/worksheets/sheet4.xml><?xml version="1.0" encoding="utf-8"?>
<worksheet xmlns="http://schemas.openxmlformats.org/spreadsheetml/2006/main" xmlns:r="http://schemas.openxmlformats.org/officeDocument/2006/relationships">
  <dimension ref="A1:G26"/>
  <sheetViews>
    <sheetView tabSelected="1" zoomScale="130" zoomScaleNormal="130" workbookViewId="0">
      <selection activeCell="J3" sqref="J3"/>
    </sheetView>
  </sheetViews>
  <sheetFormatPr defaultColWidth="9.109375" defaultRowHeight="15.6"/>
  <cols>
    <col min="1" max="1" width="22.88671875" style="17" bestFit="1" customWidth="1"/>
    <col min="2" max="2" width="17.44140625" style="17" bestFit="1" customWidth="1"/>
    <col min="3" max="3" width="11.44140625" style="17" bestFit="1" customWidth="1"/>
    <col min="4" max="4" width="13.44140625" style="17" bestFit="1" customWidth="1"/>
    <col min="5" max="5" width="20.44140625" style="17" bestFit="1" customWidth="1"/>
    <col min="6" max="6" width="19" style="17" bestFit="1" customWidth="1"/>
    <col min="7" max="7" width="11.44140625" style="17" bestFit="1" customWidth="1"/>
    <col min="8" max="16384" width="9.109375" style="17"/>
  </cols>
  <sheetData>
    <row r="1" spans="1:7" ht="142.5" customHeight="1">
      <c r="A1" s="32" t="s">
        <v>38</v>
      </c>
      <c r="B1" s="32"/>
      <c r="C1" s="32"/>
      <c r="D1" s="32"/>
      <c r="E1" s="32"/>
      <c r="F1" s="32"/>
      <c r="G1" s="32"/>
    </row>
    <row r="4" spans="1:7">
      <c r="A4" s="18" t="s">
        <v>39</v>
      </c>
      <c r="B4" s="18" t="s">
        <v>40</v>
      </c>
      <c r="C4" s="18" t="s">
        <v>41</v>
      </c>
      <c r="D4" s="18" t="s">
        <v>42</v>
      </c>
      <c r="E4" s="18" t="s">
        <v>43</v>
      </c>
      <c r="F4" s="18" t="s">
        <v>44</v>
      </c>
      <c r="G4" s="18" t="s">
        <v>45</v>
      </c>
    </row>
    <row r="5" spans="1:7">
      <c r="A5" s="19" t="s">
        <v>46</v>
      </c>
      <c r="B5" s="19">
        <v>114804</v>
      </c>
      <c r="C5" s="19">
        <v>42.275350000000003</v>
      </c>
      <c r="D5" s="19">
        <v>-83.730840999999998</v>
      </c>
      <c r="E5" s="19">
        <v>84510199</v>
      </c>
      <c r="F5" s="19">
        <v>7834752</v>
      </c>
      <c r="G5" s="19">
        <v>42716</v>
      </c>
    </row>
    <row r="6" spans="1:7">
      <c r="A6" s="19" t="s">
        <v>47</v>
      </c>
      <c r="B6" s="19">
        <v>107282</v>
      </c>
      <c r="C6" s="19">
        <v>40.276049999999998</v>
      </c>
      <c r="D6" s="19">
        <v>-76.884502999999995</v>
      </c>
      <c r="E6" s="19">
        <v>116118025</v>
      </c>
      <c r="F6" s="19">
        <v>1725138</v>
      </c>
      <c r="G6" s="19">
        <v>45628</v>
      </c>
    </row>
    <row r="7" spans="1:7">
      <c r="A7" s="19" t="s">
        <v>48</v>
      </c>
      <c r="B7" s="19">
        <v>102455</v>
      </c>
      <c r="C7" s="19">
        <v>35.974550000000001</v>
      </c>
      <c r="D7" s="19">
        <v>-83.946287999999996</v>
      </c>
      <c r="E7" s="19">
        <v>104368992</v>
      </c>
      <c r="F7" s="19">
        <v>848329</v>
      </c>
      <c r="G7" s="19">
        <v>30194</v>
      </c>
    </row>
    <row r="8" spans="1:7">
      <c r="A8" s="19" t="s">
        <v>49</v>
      </c>
      <c r="B8" s="19">
        <v>102329</v>
      </c>
      <c r="C8" s="19">
        <v>39.988933000000003</v>
      </c>
      <c r="D8" s="19">
        <v>-82.987380999999999</v>
      </c>
      <c r="E8" s="19">
        <v>131815821</v>
      </c>
      <c r="F8" s="19">
        <v>2120714</v>
      </c>
      <c r="G8" s="19">
        <v>56867</v>
      </c>
    </row>
    <row r="9" spans="1:7">
      <c r="A9" s="19" t="s">
        <v>50</v>
      </c>
      <c r="B9" s="19">
        <v>101821</v>
      </c>
      <c r="C9" s="19">
        <v>33.237699999999997</v>
      </c>
      <c r="D9" s="19">
        <v>-87.540978999999993</v>
      </c>
      <c r="E9" s="19">
        <v>124498616</v>
      </c>
      <c r="F9" s="19">
        <v>995147</v>
      </c>
      <c r="G9" s="19">
        <v>31647</v>
      </c>
    </row>
    <row r="10" spans="1:7">
      <c r="A10" s="19" t="s">
        <v>51</v>
      </c>
      <c r="B10" s="19">
        <v>101624</v>
      </c>
      <c r="C10" s="19">
        <v>30.305879999999998</v>
      </c>
      <c r="D10" s="19">
        <v>-97.750522000000004</v>
      </c>
      <c r="E10" s="19">
        <v>150295926</v>
      </c>
      <c r="F10" s="19">
        <v>2852959</v>
      </c>
      <c r="G10" s="19">
        <v>38437</v>
      </c>
    </row>
    <row r="11" spans="1:7">
      <c r="A11" s="19" t="s">
        <v>52</v>
      </c>
      <c r="B11" s="19">
        <v>94118</v>
      </c>
      <c r="C11" s="19">
        <v>34.112101000000003</v>
      </c>
      <c r="D11" s="19">
        <v>-118.41120100000001</v>
      </c>
      <c r="E11" s="19">
        <v>66003893</v>
      </c>
      <c r="F11" s="19">
        <v>2975615</v>
      </c>
      <c r="G11" s="19">
        <v>40675</v>
      </c>
    </row>
    <row r="12" spans="1:7">
      <c r="A12" s="19" t="s">
        <v>53</v>
      </c>
      <c r="B12" s="19">
        <v>92746</v>
      </c>
      <c r="C12" s="19">
        <v>33.955300000000001</v>
      </c>
      <c r="D12" s="19">
        <v>-83.393700999999993</v>
      </c>
      <c r="E12" s="19">
        <v>92341067</v>
      </c>
      <c r="F12" s="19">
        <v>745765</v>
      </c>
      <c r="G12" s="19">
        <v>34816</v>
      </c>
    </row>
    <row r="13" spans="1:7">
      <c r="A13" s="19" t="s">
        <v>54</v>
      </c>
      <c r="B13" s="19">
        <v>92548</v>
      </c>
      <c r="C13" s="19">
        <v>29.674150000000001</v>
      </c>
      <c r="D13" s="19">
        <v>-82.336276999999995</v>
      </c>
      <c r="E13" s="19">
        <v>123514257</v>
      </c>
      <c r="F13" s="19">
        <v>1295313</v>
      </c>
      <c r="G13" s="19">
        <v>49589</v>
      </c>
    </row>
    <row r="14" spans="1:7">
      <c r="A14" s="19" t="s">
        <v>55</v>
      </c>
      <c r="B14" s="19">
        <v>92542</v>
      </c>
      <c r="C14" s="19">
        <v>30.448967</v>
      </c>
      <c r="D14" s="19">
        <v>-91.126042999999996</v>
      </c>
      <c r="E14" s="19">
        <v>107259352</v>
      </c>
      <c r="F14" s="19">
        <v>692556</v>
      </c>
      <c r="G14" s="19">
        <v>29718</v>
      </c>
    </row>
    <row r="16" spans="1:7">
      <c r="B16" s="18" t="s">
        <v>40</v>
      </c>
      <c r="C16" s="18" t="s">
        <v>41</v>
      </c>
      <c r="D16" s="18" t="s">
        <v>42</v>
      </c>
      <c r="E16" s="18" t="s">
        <v>45</v>
      </c>
    </row>
    <row r="17" spans="2:5">
      <c r="B17" s="19">
        <f>(B5-AVERAGE(B5:B14))/STDEVP(B5:B14)</f>
        <v>2.0878863514414792</v>
      </c>
      <c r="C17" s="19">
        <f>(C5-AVERAGE(C5:C14))/STDEVP(C5:C14)</f>
        <v>1.6962860722989637</v>
      </c>
      <c r="D17" s="19">
        <f>(D5-AVERAGE(D5:D14))/STDEVP(D5:D14)</f>
        <v>0.45256394327445248</v>
      </c>
      <c r="E17" s="19">
        <f>(G5-AVERAGE(G5:G14))/STDEVP(G5:G14)</f>
        <v>0.31738320719111079</v>
      </c>
    </row>
    <row r="18" spans="2:5">
      <c r="B18" s="19">
        <f>(B6-AVERAGE(B5:B14))/STDEVP(B5:B14)</f>
        <v>1.0105059990021874</v>
      </c>
      <c r="C18" s="19">
        <f>(C6-AVERAGE(C5:C14))/STDEVP(C5:C14)</f>
        <v>1.2285380214019808</v>
      </c>
      <c r="D18" s="19">
        <f>(D6-AVERAGE(D5:D14))/STDEVP(D5:D14)</f>
        <v>1.0624944219327195</v>
      </c>
      <c r="E18" s="19">
        <f>(G6-AVERAGE(G5:G14))/STDEVP(G5:G14)</f>
        <v>0.66130457783841989</v>
      </c>
    </row>
    <row r="19" spans="2:5">
      <c r="B19" s="19">
        <f>(B7-AVERAGE(B5:B14))/STDEVP(B5:B14)</f>
        <v>0.31913203446822547</v>
      </c>
      <c r="C19" s="19">
        <f>(C7-AVERAGE(C5:C14))/STDEVP(C5:C14)</f>
        <v>0.22217667446386982</v>
      </c>
      <c r="D19" s="19">
        <f>(D7-AVERAGE(D5:D14))/STDEVP(D5:D14)</f>
        <v>0.43337007761437463</v>
      </c>
      <c r="E19" s="19">
        <f>(G7-AVERAGE(G5:G14))/STDEVP(G5:G14)</f>
        <v>-1.1615259285388357</v>
      </c>
    </row>
    <row r="20" spans="2:5">
      <c r="B20" s="19">
        <f>(B8-AVERAGE(B5:B14))/STDEVP(B5:B14)</f>
        <v>0.30108498256615812</v>
      </c>
      <c r="C20" s="19">
        <f>(C8-AVERAGE(C5:C14))/STDEVP(C5:C14)</f>
        <v>1.1613653023856318</v>
      </c>
      <c r="D20" s="19">
        <f>(D8-AVERAGE(D5:D14))/STDEVP(D5:D14)</f>
        <v>0.5187977333186008</v>
      </c>
      <c r="E20" s="19">
        <f>(G8-AVERAGE(G5:G14))/STDEVP(G5:G14)</f>
        <v>1.9886851701135251</v>
      </c>
    </row>
    <row r="21" spans="2:5">
      <c r="B21" s="19">
        <f>(B9-AVERAGE(B5:B14))/STDEVP(B5:B14)</f>
        <v>0.22832385267528332</v>
      </c>
      <c r="C21" s="19">
        <f>(C9-AVERAGE(C5:C14))/STDEVP(C5:C14)</f>
        <v>-0.41812555786614869</v>
      </c>
      <c r="D21" s="19">
        <f>(D9-AVERAGE(D5:D14))/STDEVP(D5:D14)</f>
        <v>0.11312418816828509</v>
      </c>
      <c r="E21" s="19">
        <f>(G9-AVERAGE(G5:G14))/STDEVP(G5:G14)</f>
        <v>-0.98991955781406227</v>
      </c>
    </row>
    <row r="22" spans="2:5">
      <c r="B22" s="19">
        <f>(B10-AVERAGE(B5:B14))/STDEVP(B5:B14)</f>
        <v>0.20010743025697164</v>
      </c>
      <c r="C22" s="19">
        <f>(C10-AVERAGE(C5:C14))/STDEVP(C5:C14)</f>
        <v>-1.1040421739721797</v>
      </c>
      <c r="D22" s="19">
        <f>(D10-AVERAGE(D5:D14))/STDEVP(D5:D14)</f>
        <v>-0.79642942266310568</v>
      </c>
      <c r="E22" s="19">
        <f>(G10-AVERAGE(G5:G14))/STDEVP(G5:G14)</f>
        <v>-0.18798751567971184</v>
      </c>
    </row>
    <row r="23" spans="2:5">
      <c r="B23" s="19">
        <f>(B11-AVERAGE(B5:B14))/STDEVP(B5:B14)</f>
        <v>-0.87498123305189879</v>
      </c>
      <c r="C23" s="19">
        <f>(C11-AVERAGE(C5:C14))/STDEVP(C5:C14)</f>
        <v>-0.21355427619137532</v>
      </c>
      <c r="D23" s="19">
        <f>(D11-AVERAGE(D5:D14))/STDEVP(D5:D14)</f>
        <v>-2.6370598198002031</v>
      </c>
      <c r="E23" s="19">
        <f>(G11-AVERAGE(G5:G14))/STDEVP(G5:G14)</f>
        <v>7.6331175085630781E-2</v>
      </c>
    </row>
    <row r="24" spans="2:5">
      <c r="B24" s="19">
        <f>(B12-AVERAGE(B5:B14))/STDEVP(B5:B14)</f>
        <v>-1.0714935759855213</v>
      </c>
      <c r="C24" s="19">
        <f>(C12-AVERAGE(C5:C14))/STDEVP(C5:C14)</f>
        <v>-0.25023879683795081</v>
      </c>
      <c r="D24" s="19">
        <f>(D12-AVERAGE(D5:D14))/STDEVP(D5:D14)</f>
        <v>0.48259926457685548</v>
      </c>
      <c r="E24" s="19">
        <f>(G12-AVERAGE(G5:G14))/STDEVP(G5:G14)</f>
        <v>-0.6156452365292675</v>
      </c>
    </row>
    <row r="25" spans="2:5">
      <c r="B25" s="19">
        <f>(B13-AVERAGE(B5:B14))/STDEVP(B5:B14)</f>
        <v>-1.0998532289744842</v>
      </c>
      <c r="C25" s="19">
        <f>(C13-AVERAGE(C5:C14))/STDEVP(C5:C14)</f>
        <v>-1.2518391410072165</v>
      </c>
      <c r="D25" s="19">
        <f>(D13-AVERAGE(D5:D14))/STDEVP(D5:D14)</f>
        <v>0.57680365916922549</v>
      </c>
      <c r="E25" s="19">
        <f>(G13-AVERAGE(G5:G14))/STDEVP(G5:G14)</f>
        <v>1.1291179532278399</v>
      </c>
    </row>
    <row r="26" spans="2:5">
      <c r="B26" s="19">
        <f>(B14-AVERAGE(B5:B14))/STDEVP(B5:B14)</f>
        <v>-1.1007126123983921</v>
      </c>
      <c r="C26" s="19">
        <f>(C14-AVERAGE(C5:C14))/STDEVP(C5:C14)</f>
        <v>-1.0705661246755775</v>
      </c>
      <c r="D26" s="19">
        <f>(D14-AVERAGE(D5:D14))/STDEVP(D5:D14)</f>
        <v>-0.20626404559121111</v>
      </c>
      <c r="E26" s="19">
        <f>(G14-AVERAGE(G5:G14))/STDEVP(G5:G14)</f>
        <v>-1.2177438448946458</v>
      </c>
    </row>
  </sheetData>
  <mergeCells count="1">
    <mergeCell ref="A1:G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Problem 1</vt:lpstr>
      <vt:lpstr>Problem 2</vt:lpstr>
      <vt:lpstr>Problem 3</vt:lpstr>
      <vt:lpstr>Problem 4</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SUV</dc:title>
  <cp:lastModifiedBy>PC</cp:lastModifiedBy>
  <cp:revision/>
  <dcterms:created xsi:type="dcterms:W3CDTF">2007-05-18T19:38:32Z</dcterms:created>
  <dcterms:modified xsi:type="dcterms:W3CDTF">2023-04-24T01:34:35Z</dcterms:modified>
</cp:coreProperties>
</file>