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84" windowWidth="16260" windowHeight="5856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K7" i="1"/>
  <c r="L7"/>
  <c r="H7"/>
  <c r="J7"/>
  <c r="I7"/>
  <c r="H6"/>
  <c r="L6" s="1"/>
  <c r="J6"/>
  <c r="K6"/>
  <c r="I6"/>
  <c r="H5"/>
  <c r="I5"/>
  <c r="J5"/>
  <c r="K5"/>
  <c r="L5"/>
  <c r="H4"/>
  <c r="I4"/>
  <c r="J4"/>
  <c r="K4"/>
  <c r="L4"/>
  <c r="I3"/>
  <c r="J3"/>
  <c r="K3"/>
  <c r="L3"/>
  <c r="H3"/>
  <c r="J2"/>
  <c r="L2"/>
  <c r="K2"/>
  <c r="I2"/>
  <c r="H2"/>
</calcChain>
</file>

<file path=xl/sharedStrings.xml><?xml version="1.0" encoding="utf-8"?>
<sst xmlns="http://schemas.openxmlformats.org/spreadsheetml/2006/main" count="12" uniqueCount="12">
  <si>
    <t>Year</t>
  </si>
  <si>
    <t>Current Ratio</t>
  </si>
  <si>
    <t>Debt Ratio</t>
  </si>
  <si>
    <t>Debt Equity Ratio</t>
  </si>
  <si>
    <t>Return on Owners’ Equity</t>
  </si>
  <si>
    <t>Current Liabilities</t>
  </si>
  <si>
    <t>Current Assets</t>
  </si>
  <si>
    <t>Total Assets</t>
  </si>
  <si>
    <t xml:space="preserve">Net Income </t>
  </si>
  <si>
    <t>Total Liabilities</t>
  </si>
  <si>
    <t>Total Revenue</t>
  </si>
  <si>
    <t>Total Expenses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</si>
</sst>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NumberFormat="1" applyBorder="1" applyAlignment="1">
      <alignment horizontal="left"/>
    </xf>
    <xf numFmtId="0" fontId="0" fillId="0" borderId="2" xfId="0" applyNumberFormat="1" applyBorder="1" applyAlignment="1">
      <alignment horizontal="left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4" fontId="0" fillId="0" borderId="5" xfId="0" applyNumberFormat="1" applyBorder="1" applyAlignment="1">
      <alignment horizontal="left"/>
    </xf>
    <xf numFmtId="4" fontId="0" fillId="0" borderId="6" xfId="0" applyNumberFormat="1" applyBorder="1" applyAlignment="1">
      <alignment horizontal="left"/>
    </xf>
    <xf numFmtId="0" fontId="0" fillId="0" borderId="7" xfId="0" applyBorder="1" applyAlignment="1">
      <alignment vertical="center" wrapText="1"/>
    </xf>
    <xf numFmtId="4" fontId="0" fillId="0" borderId="8" xfId="0" applyNumberFormat="1" applyBorder="1" applyAlignment="1">
      <alignment horizontal="left"/>
    </xf>
    <xf numFmtId="4" fontId="0" fillId="0" borderId="9" xfId="0" applyNumberFormat="1" applyBorder="1" applyAlignment="1">
      <alignment horizontal="left"/>
    </xf>
    <xf numFmtId="3" fontId="0" fillId="0" borderId="8" xfId="0" applyNumberFormat="1" applyBorder="1" applyAlignment="1">
      <alignment horizontal="left"/>
    </xf>
    <xf numFmtId="3" fontId="0" fillId="0" borderId="9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>
      <selection activeCell="N9" sqref="N9"/>
    </sheetView>
  </sheetViews>
  <sheetFormatPr defaultRowHeight="14.4"/>
  <cols>
    <col min="2" max="2" width="9.88671875" bestFit="1" customWidth="1"/>
    <col min="3" max="3" width="10.88671875" customWidth="1"/>
    <col min="4" max="8" width="9.88671875" bestFit="1" customWidth="1"/>
  </cols>
  <sheetData>
    <row r="1" spans="1:12" ht="57.6">
      <c r="A1" s="3" t="s">
        <v>0</v>
      </c>
      <c r="B1" s="7" t="s">
        <v>6</v>
      </c>
      <c r="C1" s="7" t="s">
        <v>7</v>
      </c>
      <c r="D1" s="7" t="s">
        <v>5</v>
      </c>
      <c r="E1" s="7" t="s">
        <v>9</v>
      </c>
      <c r="F1" s="7" t="s">
        <v>10</v>
      </c>
      <c r="G1" s="7" t="s">
        <v>11</v>
      </c>
      <c r="H1" s="7" t="s">
        <v>8</v>
      </c>
      <c r="I1" s="7" t="s">
        <v>1</v>
      </c>
      <c r="J1" s="7" t="s">
        <v>2</v>
      </c>
      <c r="K1" s="7" t="s">
        <v>3</v>
      </c>
      <c r="L1" s="4" t="s">
        <v>4</v>
      </c>
    </row>
    <row r="2" spans="1:12">
      <c r="A2" s="1">
        <v>2006</v>
      </c>
      <c r="B2" s="10">
        <v>39603412</v>
      </c>
      <c r="C2" s="10">
        <v>96371277</v>
      </c>
      <c r="D2" s="10">
        <v>19650591</v>
      </c>
      <c r="E2" s="10">
        <v>39122167</v>
      </c>
      <c r="F2" s="10">
        <v>69720638</v>
      </c>
      <c r="G2" s="10">
        <v>47139664</v>
      </c>
      <c r="H2" s="10">
        <f t="shared" ref="H2:H7" si="0">F2-G2</f>
        <v>22580974</v>
      </c>
      <c r="I2" s="8">
        <f t="shared" ref="I2:I7" si="1">B2/D2</f>
        <v>2.015380198997577</v>
      </c>
      <c r="J2" s="8">
        <f t="shared" ref="J2:J7" si="2">E2/C2</f>
        <v>0.40595256406117769</v>
      </c>
      <c r="K2" s="8">
        <f>E2/(C2-E2)</f>
        <v>0.68336725234680507</v>
      </c>
      <c r="L2" s="5">
        <f>H2/(C2-E2)</f>
        <v>0.39443362525635772</v>
      </c>
    </row>
    <row r="3" spans="1:12">
      <c r="A3" s="1">
        <v>2008</v>
      </c>
      <c r="B3" s="10">
        <v>51665900</v>
      </c>
      <c r="C3" s="10">
        <v>133621758</v>
      </c>
      <c r="D3" s="10">
        <v>28889826</v>
      </c>
      <c r="E3" s="10">
        <v>61484697</v>
      </c>
      <c r="F3" s="10">
        <v>81624093</v>
      </c>
      <c r="G3" s="10">
        <v>61350461</v>
      </c>
      <c r="H3" s="10">
        <f t="shared" si="0"/>
        <v>20273632</v>
      </c>
      <c r="I3" s="8">
        <f t="shared" si="1"/>
        <v>1.7883769878018649</v>
      </c>
      <c r="J3" s="8">
        <f t="shared" si="2"/>
        <v>0.4601398598572547</v>
      </c>
      <c r="K3" s="8">
        <f>E3/(C3-E3)</f>
        <v>0.85233160524795981</v>
      </c>
      <c r="L3" s="5">
        <f>H3/(C3-E3)</f>
        <v>0.28104322132003684</v>
      </c>
    </row>
    <row r="4" spans="1:12">
      <c r="A4" s="1">
        <v>2009</v>
      </c>
      <c r="B4" s="10">
        <v>48836268</v>
      </c>
      <c r="C4" s="10">
        <v>143475290</v>
      </c>
      <c r="D4" s="10">
        <v>28547110</v>
      </c>
      <c r="E4" s="10">
        <v>93670643</v>
      </c>
      <c r="F4" s="10">
        <v>76155442</v>
      </c>
      <c r="G4" s="10">
        <v>64419917</v>
      </c>
      <c r="H4" s="10">
        <f t="shared" si="0"/>
        <v>11735525</v>
      </c>
      <c r="I4" s="8">
        <f t="shared" si="1"/>
        <v>1.7107254639786655</v>
      </c>
      <c r="J4" s="8">
        <f t="shared" si="2"/>
        <v>0.65286951502241253</v>
      </c>
      <c r="K4" s="8">
        <f>E4/(C4-E4)</f>
        <v>1.8807611064887177</v>
      </c>
      <c r="L4" s="5">
        <f>H4/(C4-E4)</f>
        <v>0.23563112494301988</v>
      </c>
    </row>
    <row r="5" spans="1:12">
      <c r="A5" s="1">
        <v>2010</v>
      </c>
      <c r="B5" s="10">
        <v>26398557</v>
      </c>
      <c r="C5" s="10">
        <v>134001163</v>
      </c>
      <c r="D5" s="10">
        <v>24078411</v>
      </c>
      <c r="E5" s="10">
        <v>83030320</v>
      </c>
      <c r="F5" s="10">
        <v>69568614</v>
      </c>
      <c r="G5" s="10">
        <v>67581031</v>
      </c>
      <c r="H5" s="10">
        <f t="shared" si="0"/>
        <v>1987583</v>
      </c>
      <c r="I5" s="8">
        <f t="shared" si="1"/>
        <v>1.0963579365764626</v>
      </c>
      <c r="J5" s="8">
        <f t="shared" si="2"/>
        <v>0.61962387595098711</v>
      </c>
      <c r="K5" s="8">
        <f>E5/(C5-E5)</f>
        <v>1.6289767858067405</v>
      </c>
      <c r="L5" s="5">
        <f>H5/(C5-E5)</f>
        <v>3.8994509076493003E-2</v>
      </c>
    </row>
    <row r="6" spans="1:12">
      <c r="A6" s="1">
        <v>2011</v>
      </c>
      <c r="B6" s="10">
        <v>24298725</v>
      </c>
      <c r="C6" s="10">
        <v>87927640</v>
      </c>
      <c r="D6" s="10">
        <v>22115828</v>
      </c>
      <c r="E6" s="10">
        <v>78915012</v>
      </c>
      <c r="F6" s="10">
        <v>74456090</v>
      </c>
      <c r="G6" s="10">
        <v>71597760</v>
      </c>
      <c r="H6" s="10">
        <f t="shared" si="0"/>
        <v>2858330</v>
      </c>
      <c r="I6" s="8">
        <f t="shared" si="1"/>
        <v>1.0987029289611043</v>
      </c>
      <c r="J6" s="8">
        <f t="shared" si="2"/>
        <v>0.89749948935283608</v>
      </c>
      <c r="K6" s="8">
        <f>E6/(C6-E6)</f>
        <v>8.7560489570855466</v>
      </c>
      <c r="L6" s="5">
        <f>H6/(C6-E6)</f>
        <v>0.31714722942076384</v>
      </c>
    </row>
    <row r="7" spans="1:12" ht="15" thickBot="1">
      <c r="A7" s="2">
        <v>2012</v>
      </c>
      <c r="B7" s="11">
        <v>24810246</v>
      </c>
      <c r="C7" s="11">
        <v>78409729</v>
      </c>
      <c r="D7" s="11">
        <v>22361217</v>
      </c>
      <c r="E7" s="11">
        <v>83249027</v>
      </c>
      <c r="F7" s="11">
        <v>70493698</v>
      </c>
      <c r="G7" s="11">
        <v>79371604</v>
      </c>
      <c r="H7" s="11">
        <f t="shared" si="0"/>
        <v>-8877906</v>
      </c>
      <c r="I7" s="9">
        <f t="shared" si="1"/>
        <v>1.1095212751613652</v>
      </c>
      <c r="J7" s="9">
        <f t="shared" si="2"/>
        <v>1.0617180809284521</v>
      </c>
      <c r="K7" s="9">
        <f>E7/-(C7-E7)</f>
        <v>17.202707293495873</v>
      </c>
      <c r="L7" s="6">
        <f>H7/-(C7-E7)</f>
        <v>-1.8345441838878283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2023-04-21T01:09:26Z</dcterms:created>
  <dcterms:modified xsi:type="dcterms:W3CDTF">2024-07-30T23:51:13Z</dcterms:modified>
</cp:coreProperties>
</file>