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46296" windowHeight="25416" tabRatio="600" firstSheet="0" activeTab="0" autoFilterDateGrouping="1"/>
  </bookViews>
  <sheets>
    <sheet xmlns:r="http://schemas.openxmlformats.org/officeDocument/2006/relationships" name="Deckblatt" sheetId="1" state="visible" r:id="rId1"/>
    <sheet xmlns:r="http://schemas.openxmlformats.org/officeDocument/2006/relationships" name="Umsatzanalyse" sheetId="2" state="visible" r:id="rId2"/>
    <sheet xmlns:r="http://schemas.openxmlformats.org/officeDocument/2006/relationships" name="Stichprobe Unterjährig" sheetId="3" state="visible" r:id="rId3"/>
    <sheet xmlns:r="http://schemas.openxmlformats.org/officeDocument/2006/relationships" name="Stichprobe Cut-off" sheetId="4" state="visible" r:id="rId4"/>
  </sheets>
  <definedNames>
    <definedName name="_xlnm.Print_Area" localSheetId="0">'Deckblatt'!$A$1:$H$50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0">
    <font>
      <name val="Aptos Narrow"/>
      <family val="2"/>
      <color theme="1"/>
      <sz val="11"/>
      <scheme val="minor"/>
    </font>
    <font>
      <name val="Arial"/>
      <family val="2"/>
      <color theme="1"/>
      <sz val="10"/>
    </font>
    <font>
      <name val="Aptos Narrow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b val="1"/>
      <color theme="1"/>
      <sz val="10"/>
    </font>
    <font>
      <name val="Arial"/>
      <family val="2"/>
      <b val="1"/>
      <color rgb="FFFF0000"/>
      <sz val="10"/>
    </font>
    <font>
      <name val="Arial"/>
      <family val="2"/>
      <color rgb="FF0000FF"/>
      <sz val="10"/>
    </font>
    <font>
      <name val="Arial"/>
      <family val="2"/>
      <b val="1"/>
      <color rgb="FF0000FF"/>
      <sz val="10"/>
    </font>
    <font/>
    <font>
      <b val="1"/>
    </font>
  </fonts>
  <fills count="5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/>
  </borders>
  <cellStyleXfs count="2">
    <xf numFmtId="0" fontId="2" fillId="0" borderId="0"/>
    <xf numFmtId="9" fontId="2" fillId="0" borderId="0"/>
  </cellStyleXfs>
  <cellXfs count="51">
    <xf numFmtId="0" fontId="0" fillId="0" borderId="0" pivotButton="0" quotePrefix="0" xfId="0"/>
    <xf numFmtId="0" fontId="3" fillId="0" borderId="0" pivotButton="0" quotePrefix="0" xfId="0"/>
    <xf numFmtId="0" fontId="4" fillId="3" borderId="0" pivotButton="0" quotePrefix="0" xfId="0"/>
    <xf numFmtId="0" fontId="3" fillId="3" borderId="0" pivotButton="0" quotePrefix="0" xfId="0"/>
    <xf numFmtId="0" fontId="4" fillId="0" borderId="0" pivotButton="0" quotePrefix="0" xfId="0"/>
    <xf numFmtId="0" fontId="3" fillId="2" borderId="11" pivotButton="0" quotePrefix="0" xfId="0"/>
    <xf numFmtId="0" fontId="3" fillId="2" borderId="12" pivotButton="0" quotePrefix="0" xfId="0"/>
    <xf numFmtId="0" fontId="3" fillId="2" borderId="13" pivotButton="0" quotePrefix="0" xfId="0"/>
    <xf numFmtId="0" fontId="3" fillId="0" borderId="0" applyAlignment="1" pivotButton="0" quotePrefix="0" xfId="0">
      <alignment horizontal="left"/>
    </xf>
    <xf numFmtId="49" fontId="3" fillId="0" borderId="0" pivotButton="0" quotePrefix="0" xfId="0"/>
    <xf numFmtId="4" fontId="3" fillId="0" borderId="0" pivotButton="0" quotePrefix="0" xfId="0"/>
    <xf numFmtId="4" fontId="6" fillId="0" borderId="0" pivotButton="0" quotePrefix="0" xfId="0"/>
    <xf numFmtId="10" fontId="6" fillId="0" borderId="0" pivotButton="0" quotePrefix="0" xfId="1"/>
    <xf numFmtId="4" fontId="7" fillId="0" borderId="0" pivotButton="0" quotePrefix="0" xfId="0"/>
    <xf numFmtId="0" fontId="7" fillId="0" borderId="0" pivotButton="0" quotePrefix="0" xfId="0"/>
    <xf numFmtId="10" fontId="7" fillId="0" borderId="0" pivotButton="0" quotePrefix="0" xfId="1"/>
    <xf numFmtId="10" fontId="3" fillId="0" borderId="0" pivotButton="0" quotePrefix="0" xfId="1"/>
    <xf numFmtId="49" fontId="4" fillId="0" borderId="0" pivotButton="0" quotePrefix="0" xfId="0"/>
    <xf numFmtId="9" fontId="3" fillId="0" borderId="0" pivotButton="0" quotePrefix="0" xfId="1"/>
    <xf numFmtId="0" fontId="3" fillId="4" borderId="1" applyAlignment="1" pivotButton="0" quotePrefix="0" xfId="0">
      <alignment horizontal="left"/>
    </xf>
    <xf numFmtId="0" fontId="3" fillId="4" borderId="2" applyAlignment="1" pivotButton="0" quotePrefix="0" xfId="0">
      <alignment horizontal="left"/>
    </xf>
    <xf numFmtId="0" fontId="4" fillId="4" borderId="2" applyAlignment="1" pivotButton="0" quotePrefix="0" xfId="0">
      <alignment horizontal="left"/>
    </xf>
    <xf numFmtId="0" fontId="5" fillId="4" borderId="2" applyAlignment="1" pivotButton="0" quotePrefix="0" xfId="0">
      <alignment horizontal="left"/>
    </xf>
    <xf numFmtId="0" fontId="5" fillId="4" borderId="3" applyAlignment="1" pivotButton="0" quotePrefix="0" xfId="0">
      <alignment horizontal="center"/>
    </xf>
    <xf numFmtId="0" fontId="3" fillId="4" borderId="4" pivotButton="0" quotePrefix="0" xfId="0"/>
    <xf numFmtId="0" fontId="3" fillId="4" borderId="0" pivotButton="0" quotePrefix="0" xfId="0"/>
    <xf numFmtId="0" fontId="3" fillId="4" borderId="0" applyAlignment="1" pivotButton="0" quotePrefix="0" xfId="0">
      <alignment horizontal="left"/>
    </xf>
    <xf numFmtId="0" fontId="3" fillId="4" borderId="5" applyAlignment="1" pivotButton="0" quotePrefix="0" xfId="0">
      <alignment horizontal="left"/>
    </xf>
    <xf numFmtId="0" fontId="3" fillId="4" borderId="4" applyAlignment="1" pivotButton="0" quotePrefix="0" xfId="0">
      <alignment horizontal="left"/>
    </xf>
    <xf numFmtId="0" fontId="3" fillId="4" borderId="6" applyAlignment="1" pivotButton="0" quotePrefix="0" xfId="0">
      <alignment horizontal="left"/>
    </xf>
    <xf numFmtId="0" fontId="3" fillId="4" borderId="7" applyAlignment="1" pivotButton="0" quotePrefix="0" xfId="0">
      <alignment horizontal="left"/>
    </xf>
    <xf numFmtId="0" fontId="3" fillId="4" borderId="8" applyAlignment="1" pivotButton="0" quotePrefix="0" xfId="0">
      <alignment horizontal="left"/>
    </xf>
    <xf numFmtId="0" fontId="3" fillId="4" borderId="9" applyAlignment="1" pivotButton="0" quotePrefix="0" xfId="0">
      <alignment horizontal="left"/>
    </xf>
    <xf numFmtId="0" fontId="3" fillId="4" borderId="10" applyAlignment="1" pivotButton="0" quotePrefix="0" xfId="0">
      <alignment horizontal="left"/>
    </xf>
    <xf numFmtId="0" fontId="1" fillId="3" borderId="0" pivotButton="0" quotePrefix="0" xfId="0"/>
    <xf numFmtId="0" fontId="1" fillId="0" borderId="0" pivotButton="0" quotePrefix="0" xfId="0"/>
    <xf numFmtId="0" fontId="1" fillId="4" borderId="1" applyAlignment="1" pivotButton="0" quotePrefix="0" xfId="0">
      <alignment horizontal="left"/>
    </xf>
    <xf numFmtId="0" fontId="1" fillId="4" borderId="2" applyAlignment="1" pivotButton="0" quotePrefix="0" xfId="0">
      <alignment horizontal="left"/>
    </xf>
    <xf numFmtId="0" fontId="1" fillId="4" borderId="4" pivotButton="0" quotePrefix="0" xfId="0"/>
    <xf numFmtId="0" fontId="1" fillId="4" borderId="0" pivotButton="0" quotePrefix="0" xfId="0"/>
    <xf numFmtId="0" fontId="1" fillId="4" borderId="0" applyAlignment="1" pivotButton="0" quotePrefix="0" xfId="0">
      <alignment horizontal="left"/>
    </xf>
    <xf numFmtId="0" fontId="1" fillId="4" borderId="5" applyAlignment="1" pivotButton="0" quotePrefix="0" xfId="0">
      <alignment horizontal="left"/>
    </xf>
    <xf numFmtId="0" fontId="1" fillId="4" borderId="4" applyAlignment="1" pivotButton="0" quotePrefix="0" xfId="0">
      <alignment horizontal="left"/>
    </xf>
    <xf numFmtId="0" fontId="1" fillId="4" borderId="6" applyAlignment="1" pivotButton="0" quotePrefix="0" xfId="0">
      <alignment horizontal="left"/>
    </xf>
    <xf numFmtId="0" fontId="1" fillId="4" borderId="7" applyAlignment="1" pivotButton="0" quotePrefix="0" xfId="0">
      <alignment horizontal="left"/>
    </xf>
    <xf numFmtId="0" fontId="1" fillId="4" borderId="8" applyAlignment="1" pivotButton="0" quotePrefix="0" xfId="0">
      <alignment horizontal="left"/>
    </xf>
    <xf numFmtId="0" fontId="1" fillId="4" borderId="9" applyAlignment="1" pivotButton="0" quotePrefix="0" xfId="0">
      <alignment horizontal="left"/>
    </xf>
    <xf numFmtId="0" fontId="1" fillId="4" borderId="10" applyAlignment="1" pivotButton="0" quotePrefix="0" xfId="0">
      <alignment horizontal="left"/>
    </xf>
    <xf numFmtId="0" fontId="1" fillId="0" borderId="0" pivotButton="0" quotePrefix="0" xfId="0"/>
    <xf numFmtId="0" fontId="9" fillId="0" borderId="0" pivotButton="0" quotePrefix="0" xfId="0"/>
    <xf numFmtId="164" fontId="0" fillId="0" borderId="0" pivotButton="0" quotePrefix="0" xfId="0"/>
  </cellXfs>
  <cellStyles count="2">
    <cellStyle name="Standard" xfId="0" builtinId="0"/>
    <cellStyle name="Prozent" xfId="1" builtinId="5"/>
  </cellStyles>
  <dxfs count="34"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1" defaultTableStyle="TableStyleMedium2" defaultPivotStyle="PivotStyleLight16">
    <tableStyle name="Invisible" pivot="0" table="0" count="0"/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roundedCorners val="0"/>
  <style val="1"/>
  <chart>
    <plotArea>
      <layout/>
      <lineChart>
        <grouping val="standard"/>
        <varyColors val="0"/>
        <ser>
          <idx val="0"/>
          <order val="0"/>
          <tx>
            <strRef>
              <f>Umsatzanalyse!$B$19</f>
              <strCache>
                <ptCount val="1"/>
                <pt idx="0">
                  <v>Umsatzerlöse</v>
                </pt>
              </strCache>
            </strRef>
          </tx>
          <spPr>
            <a:ln xmlns:a="http://schemas.openxmlformats.org/drawingml/2006/main" w="19050">
              <a:solidFill>
                <a:srgbClr val="92D050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2D050"/>
              </a:solidFill>
              <a:ln xmlns:a="http://schemas.openxmlformats.org/drawingml/2006/main">
                <a:noFill/>
                <a:prstDash val="solid"/>
              </a:ln>
            </spPr>
          </marker>
          <val>
            <numRef>
              <f>Umsatzanalyse!$B$20:$B$31</f>
              <numCache>
                <formatCode>#,##0.00</formatCode>
                <ptCount val="12"/>
              </numCache>
            </numRef>
          </val>
          <smooth val="0"/>
        </ser>
        <ser>
          <idx val="1"/>
          <order val="1"/>
          <tx>
            <strRef>
              <f>Umsatzanalyse!$C$19</f>
              <strCache>
                <ptCount val="1"/>
                <pt idx="0">
                  <v>Materialaufwand</v>
                </pt>
              </strCache>
            </strRef>
          </tx>
          <spPr>
            <a:ln xmlns:a="http://schemas.openxmlformats.org/drawingml/2006/main" w="1905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noFill/>
                <a:prstDash val="solid"/>
              </a:ln>
            </spPr>
          </marker>
          <val>
            <numRef>
              <f>Umsatzanalyse!$C$20:$C$31</f>
              <numCache>
                <formatCode>#,##0.00</formatCode>
                <ptCount val="12"/>
              </numCache>
            </numRef>
          </val>
          <smooth val="0"/>
        </ser>
        <ser>
          <idx val="2"/>
          <order val="2"/>
          <tx>
            <strRef>
              <f>Umsatzanalyse!$E$19</f>
              <strCache>
                <ptCount val="1"/>
                <pt idx="0">
                  <v>Rohertrag (€)</v>
                </pt>
              </strCache>
            </strRef>
          </tx>
          <spPr>
            <a:ln xmlns:a="http://schemas.openxmlformats.org/drawingml/2006/main" w="1905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0000FF"/>
              </a:solidFill>
              <a:ln xmlns:a="http://schemas.openxmlformats.org/drawingml/2006/main">
                <a:noFill/>
                <a:prstDash val="solid"/>
              </a:ln>
            </spPr>
          </marker>
          <val>
            <numRef>
              <f>Umsatzanalyse!$E$20:$E$31</f>
              <numCache>
                <formatCode>#,##0.00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4588031"/>
        <axId val="1134585151"/>
      </lineChart>
      <catAx>
        <axId val="1134588031"/>
        <scaling>
          <orientation val="minMax"/>
        </scaling>
        <delete val="0"/>
        <axPos val="b"/>
        <majorGridlines>
          <spPr>
            <a:ln xmlns:a="http://schemas.openxmlformats.org/drawingml/2006/main"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134585151"/>
        <crosses val="autoZero"/>
        <auto val="1"/>
        <lblAlgn val="ctr"/>
        <lblOffset val="100"/>
        <noMultiLvlLbl val="0"/>
      </catAx>
      <valAx>
        <axId val="1134585151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spPr>
        </majorGridlines>
        <numFmt formatCode="#,##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134588031"/>
        <crosses val="autoZero"/>
        <crossBetween val="between"/>
      </valAx>
    </plotArea>
    <legend>
      <legendPos val="b"/>
      <overlay val="0"/>
    </legend>
    <plotVisOnly val="1"/>
    <dispBlanksAs val="gap"/>
  </chart>
  <spPr>
    <a:ln xmlns:a="http://schemas.openxmlformats.org/drawingml/2006/main">
      <a:solidFill>
        <a:sysClr val="windowText" lastClr="000000"/>
      </a:solidFill>
      <a:prstDash val="solid"/>
    </a:ln>
  </spPr>
</chartSpace>
</file>

<file path=xl/charts/chart2.xml><?xml version="1.0" encoding="utf-8"?>
<chartSpace xmlns="http://schemas.openxmlformats.org/drawingml/2006/chart">
  <roundedCorners val="0"/>
  <style val="1"/>
  <chart>
    <plotArea>
      <layout/>
      <lineChart>
        <grouping val="standard"/>
        <varyColors val="0"/>
        <ser>
          <idx val="0"/>
          <order val="0"/>
          <tx>
            <strRef>
              <f>Umsatzanalyse!$B$39</f>
              <strCache>
                <ptCount val="1"/>
                <pt idx="0">
                  <v>Umsatzerlöse</v>
                </pt>
              </strCache>
            </strRef>
          </tx>
          <spPr>
            <a:ln xmlns:a="http://schemas.openxmlformats.org/drawingml/2006/main" w="19050">
              <a:solidFill>
                <a:srgbClr val="92D050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2D050"/>
              </a:solidFill>
              <a:ln xmlns:a="http://schemas.openxmlformats.org/drawingml/2006/main">
                <a:noFill/>
                <a:prstDash val="solid"/>
              </a:ln>
            </spPr>
          </marker>
          <val>
            <numRef>
              <f>Umsatzanalyse!$B$40:$B$51</f>
              <numCache>
                <formatCode>#,##0.00</formatCode>
                <ptCount val="12"/>
              </numCache>
            </numRef>
          </val>
          <smooth val="0"/>
        </ser>
        <ser>
          <idx val="1"/>
          <order val="1"/>
          <tx>
            <strRef>
              <f>Umsatzanalyse!$C$39</f>
              <strCache>
                <ptCount val="1"/>
                <pt idx="0">
                  <v>Materialaufwand</v>
                </pt>
              </strCache>
            </strRef>
          </tx>
          <spPr>
            <a:ln xmlns:a="http://schemas.openxmlformats.org/drawingml/2006/main" w="1905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noFill/>
                <a:prstDash val="solid"/>
              </a:ln>
            </spPr>
          </marker>
          <val>
            <numRef>
              <f>Umsatzanalyse!$C$40:$C$51</f>
              <numCache>
                <formatCode>#,##0.00</formatCode>
                <ptCount val="12"/>
              </numCache>
            </numRef>
          </val>
          <smooth val="0"/>
        </ser>
        <ser>
          <idx val="2"/>
          <order val="2"/>
          <tx>
            <strRef>
              <f>Umsatzanalyse!$E$39</f>
              <strCache>
                <ptCount val="1"/>
                <pt idx="0">
                  <v>Rohertrag (€)</v>
                </pt>
              </strCache>
            </strRef>
          </tx>
          <spPr>
            <a:ln xmlns:a="http://schemas.openxmlformats.org/drawingml/2006/main" w="19050">
              <a:solidFill>
                <a:srgbClr val="333399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0000FF"/>
              </a:solidFill>
              <a:ln xmlns:a="http://schemas.openxmlformats.org/drawingml/2006/main">
                <a:noFill/>
                <a:prstDash val="solid"/>
              </a:ln>
            </spPr>
          </marker>
          <val>
            <numRef>
              <f>Umsatzanalyse!$E$40:$E$51</f>
              <numCache>
                <formatCode>#,##0.00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4588031"/>
        <axId val="1134585151"/>
      </lineChart>
      <catAx>
        <axId val="1134588031"/>
        <scaling>
          <orientation val="minMax"/>
        </scaling>
        <delete val="0"/>
        <axPos val="b"/>
        <majorGridlines>
          <spPr>
            <a:ln xmlns:a="http://schemas.openxmlformats.org/drawingml/2006/main"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134585151"/>
        <crosses val="autoZero"/>
        <auto val="1"/>
        <lblAlgn val="ctr"/>
        <lblOffset val="100"/>
        <noMultiLvlLbl val="0"/>
      </catAx>
      <valAx>
        <axId val="1134585151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spPr>
        </majorGridlines>
        <numFmt formatCode="#,##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134588031"/>
        <crosses val="autoZero"/>
        <crossBetween val="between"/>
      </valAx>
    </plotArea>
    <legend>
      <legendPos val="b"/>
      <overlay val="0"/>
    </legend>
    <plotVisOnly val="1"/>
    <dispBlanksAs val="gap"/>
  </chart>
  <spPr>
    <a:ln xmlns:a="http://schemas.openxmlformats.org/drawingml/2006/main">
      <a:solidFill>
        <a:sysClr val="windowText" lastClr="000000"/>
      </a:solidFill>
      <a:prstDash val="solid"/>
    </a:ln>
  </spPr>
</chartSpace>
</file>

<file path=xl/charts/chart3.xml><?xml version="1.0" encoding="utf-8"?>
<chartSpace xmlns="http://schemas.openxmlformats.org/drawingml/2006/chart">
  <roundedCorners val="0"/>
  <style val="1"/>
  <chart>
    <plotArea>
      <layout/>
      <lineChart>
        <grouping val="standard"/>
        <varyColors val="0"/>
        <ser>
          <idx val="0"/>
          <order val="0"/>
          <tx>
            <strRef>
              <f>Umsatzanalyse!$B$39</f>
              <strCache>
                <ptCount val="1"/>
                <pt idx="0">
                  <v>Umsatzerlöse</v>
                </pt>
              </strCache>
            </strRef>
          </tx>
          <spPr>
            <a:ln xmlns:a="http://schemas.openxmlformats.org/drawingml/2006/main" w="19050">
              <a:solidFill>
                <a:srgbClr val="92D050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2D050"/>
              </a:solidFill>
              <a:ln xmlns:a="http://schemas.openxmlformats.org/drawingml/2006/main">
                <a:noFill/>
                <a:prstDash val="solid"/>
              </a:ln>
            </spPr>
          </marker>
          <val>
            <numRef>
              <f>(Umsatzanalyse!$B$40:$B$51,Umsatzanalyse!$B$20:$B$31)</f>
              <numCache>
                <formatCode>#,##0.00</formatCode>
                <ptCount val="24"/>
              </numCache>
            </numRef>
          </val>
          <smooth val="0"/>
        </ser>
        <ser>
          <idx val="1"/>
          <order val="1"/>
          <tx>
            <strRef>
              <f>Umsatzanalyse!$C$39</f>
              <strCache>
                <ptCount val="1"/>
                <pt idx="0">
                  <v>Materialaufwand</v>
                </pt>
              </strCache>
            </strRef>
          </tx>
          <spPr>
            <a:ln xmlns:a="http://schemas.openxmlformats.org/drawingml/2006/main" w="1905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noFill/>
                <a:prstDash val="solid"/>
              </a:ln>
            </spPr>
          </marker>
          <val>
            <numRef>
              <f>(Umsatzanalyse!$C$40:$C$51,Umsatzanalyse!$C$20:$C$31)</f>
              <numCache>
                <formatCode>#,##0.00</formatCode>
                <ptCount val="24"/>
              </numCache>
            </numRef>
          </val>
          <smooth val="0"/>
        </ser>
        <ser>
          <idx val="2"/>
          <order val="2"/>
          <tx>
            <strRef>
              <f>Umsatzanalyse!$E$39</f>
              <strCache>
                <ptCount val="1"/>
                <pt idx="0">
                  <v>Rohertrag (€)</v>
                </pt>
              </strCache>
            </strRef>
          </tx>
          <spPr>
            <a:ln xmlns:a="http://schemas.openxmlformats.org/drawingml/2006/main" w="1905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0000FF"/>
              </a:solidFill>
              <a:ln xmlns:a="http://schemas.openxmlformats.org/drawingml/2006/main">
                <a:noFill/>
                <a:prstDash val="solid"/>
              </a:ln>
            </spPr>
          </marker>
          <val>
            <numRef>
              <f>(Umsatzanalyse!$E$40:$E$51,Umsatzanalyse!$E$20:$E$31)</f>
              <numCache>
                <formatCode>#,##0.00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4588031"/>
        <axId val="1134585151"/>
      </lineChart>
      <catAx>
        <axId val="1134588031"/>
        <scaling>
          <orientation val="minMax"/>
        </scaling>
        <delete val="0"/>
        <axPos val="b"/>
        <majorGridlines>
          <spPr>
            <a:ln xmlns:a="http://schemas.openxmlformats.org/drawingml/2006/main"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134585151"/>
        <crosses val="autoZero"/>
        <auto val="1"/>
        <lblAlgn val="ctr"/>
        <lblOffset val="100"/>
        <noMultiLvlLbl val="0"/>
      </catAx>
      <valAx>
        <axId val="1134585151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spPr>
        </majorGridlines>
        <numFmt formatCode="#,##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134588031"/>
        <crosses val="autoZero"/>
        <crossBetween val="between"/>
      </valAx>
    </plotArea>
    <legend>
      <legendPos val="b"/>
      <overlay val="0"/>
    </legend>
    <plotVisOnly val="1"/>
    <dispBlanksAs val="gap"/>
  </chart>
  <spPr>
    <a:ln xmlns:a="http://schemas.openxmlformats.org/drawingml/2006/main">
      <a:solidFill>
        <a:sysClr val="windowText" lastClr="000000"/>
      </a:solidFill>
      <a:prstDash val="solid"/>
    </a:ln>
  </spPr>
</chartSpace>
</file>

<file path=xl/charts/chart4.xml><?xml version="1.0" encoding="utf-8"?>
<chartSpace xmlns="http://schemas.openxmlformats.org/drawingml/2006/chart">
  <roundedCorners val="0"/>
  <style val="1"/>
  <chart>
    <plotArea>
      <layout/>
      <lineChart>
        <grouping val="standard"/>
        <varyColors val="0"/>
        <ser>
          <idx val="0"/>
          <order val="0"/>
          <tx>
            <strRef>
              <f>Umsatzanalyse!$B$83</f>
              <strCache>
                <ptCount val="1"/>
                <pt idx="0">
                  <v>Umsatzerlöse</v>
                </pt>
              </strCache>
            </strRef>
          </tx>
          <spPr>
            <a:ln xmlns:a="http://schemas.openxmlformats.org/drawingml/2006/main" w="19050">
              <a:solidFill>
                <a:srgbClr val="92D050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2D050"/>
              </a:solidFill>
              <a:ln xmlns:a="http://schemas.openxmlformats.org/drawingml/2006/main">
                <a:noFill/>
                <a:prstDash val="solid"/>
              </a:ln>
            </spPr>
          </marker>
          <val>
            <numRef>
              <f>Umsatzanalyse!$B$84:$B$95</f>
              <numCache>
                <formatCode>#,##0.00</formatCode>
                <ptCount val="12"/>
              </numCache>
            </numRef>
          </val>
          <smooth val="0"/>
        </ser>
        <ser>
          <idx val="1"/>
          <order val="1"/>
          <tx>
            <strRef>
              <f>Umsatzanalyse!$C$83</f>
              <strCache>
                <ptCount val="1"/>
                <pt idx="0">
                  <v>Materialaufwand</v>
                </pt>
              </strCache>
            </strRef>
          </tx>
          <spPr>
            <a:ln xmlns:a="http://schemas.openxmlformats.org/drawingml/2006/main" w="1905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noFill/>
                <a:prstDash val="solid"/>
              </a:ln>
            </spPr>
          </marker>
          <val>
            <numRef>
              <f>Umsatzanalyse!$C$84:$C$95</f>
              <numCache>
                <formatCode>#,##0.00</formatCode>
                <ptCount val="12"/>
              </numCache>
            </numRef>
          </val>
          <smooth val="0"/>
        </ser>
        <ser>
          <idx val="2"/>
          <order val="2"/>
          <tx>
            <strRef>
              <f>Umsatzanalyse!$E$83</f>
              <strCache>
                <ptCount val="1"/>
                <pt idx="0">
                  <v>Rohertrag (€)</v>
                </pt>
              </strCache>
            </strRef>
          </tx>
          <spPr>
            <a:ln xmlns:a="http://schemas.openxmlformats.org/drawingml/2006/main" w="19050">
              <a:solidFill>
                <a:srgbClr val="333399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0000FF"/>
              </a:solidFill>
              <a:ln xmlns:a="http://schemas.openxmlformats.org/drawingml/2006/main">
                <a:noFill/>
                <a:prstDash val="solid"/>
              </a:ln>
            </spPr>
          </marker>
          <val>
            <numRef>
              <f>Umsatzanalyse!$E$84:$E$95</f>
              <numCache>
                <formatCode>#,##0.00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4588031"/>
        <axId val="1134585151"/>
      </lineChart>
      <catAx>
        <axId val="1134588031"/>
        <scaling>
          <orientation val="minMax"/>
        </scaling>
        <delete val="0"/>
        <axPos val="b"/>
        <majorGridlines>
          <spPr>
            <a:ln xmlns:a="http://schemas.openxmlformats.org/drawingml/2006/main"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134585151"/>
        <crosses val="autoZero"/>
        <auto val="1"/>
        <lblAlgn val="ctr"/>
        <lblOffset val="100"/>
        <noMultiLvlLbl val="0"/>
      </catAx>
      <valAx>
        <axId val="1134585151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spPr>
        </majorGridlines>
        <numFmt formatCode="#,##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134588031"/>
        <crosses val="autoZero"/>
        <crossBetween val="between"/>
      </valAx>
    </plotArea>
    <legend>
      <legendPos val="b"/>
      <overlay val="0"/>
    </legend>
    <plotVisOnly val="1"/>
    <dispBlanksAs val="gap"/>
  </chart>
  <spPr>
    <a:ln xmlns:a="http://schemas.openxmlformats.org/drawingml/2006/main">
      <a:solidFill>
        <a:sysClr val="windowText" lastClr="000000"/>
      </a:solidFill>
      <a:prstDash val="solid"/>
    </a:ln>
  </spPr>
</chartSpace>
</file>

<file path=xl/charts/chart5.xml><?xml version="1.0" encoding="utf-8"?>
<chartSpace xmlns="http://schemas.openxmlformats.org/drawingml/2006/chart">
  <roundedCorners val="0"/>
  <style val="1"/>
  <chart>
    <plotArea>
      <layout/>
      <lineChart>
        <grouping val="standard"/>
        <varyColors val="0"/>
        <ser>
          <idx val="0"/>
          <order val="0"/>
          <tx>
            <strRef>
              <f>Umsatzanalyse!$B$63</f>
              <strCache>
                <ptCount val="1"/>
                <pt idx="0">
                  <v>Umsatzerlöse</v>
                </pt>
              </strCache>
            </strRef>
          </tx>
          <spPr>
            <a:ln xmlns:a="http://schemas.openxmlformats.org/drawingml/2006/main" w="19050">
              <a:solidFill>
                <a:srgbClr val="92D050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2D050"/>
              </a:solidFill>
              <a:ln xmlns:a="http://schemas.openxmlformats.org/drawingml/2006/main">
                <a:noFill/>
                <a:prstDash val="solid"/>
              </a:ln>
            </spPr>
          </marker>
          <val>
            <numRef>
              <f>(Umsatzanalyse!$B$64:$B$75,Umsatzanalyse!$B$84:$B$95)</f>
              <numCache>
                <formatCode>#,##0.00</formatCode>
                <ptCount val="24"/>
              </numCache>
            </numRef>
          </val>
          <smooth val="0"/>
        </ser>
        <ser>
          <idx val="1"/>
          <order val="1"/>
          <tx>
            <strRef>
              <f>Umsatzanalyse!$C$63</f>
              <strCache>
                <ptCount val="1"/>
                <pt idx="0">
                  <v>Materialaufwand</v>
                </pt>
              </strCache>
            </strRef>
          </tx>
          <spPr>
            <a:ln xmlns:a="http://schemas.openxmlformats.org/drawingml/2006/main" w="1905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noFill/>
                <a:prstDash val="solid"/>
              </a:ln>
            </spPr>
          </marker>
          <val>
            <numRef>
              <f>(Umsatzanalyse!$C$64:$C$75,Umsatzanalyse!$C$84:$C$95)</f>
              <numCache>
                <formatCode>#,##0.00</formatCode>
                <ptCount val="24"/>
              </numCache>
            </numRef>
          </val>
          <smooth val="0"/>
        </ser>
        <ser>
          <idx val="2"/>
          <order val="2"/>
          <tx>
            <strRef>
              <f>Umsatzanalyse!$E$63</f>
              <strCache>
                <ptCount val="1"/>
                <pt idx="0">
                  <v>Rohertrag (€)</v>
                </pt>
              </strCache>
            </strRef>
          </tx>
          <spPr>
            <a:ln xmlns:a="http://schemas.openxmlformats.org/drawingml/2006/main" w="19050">
              <a:solidFill>
                <a:srgbClr val="333399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0000FF"/>
              </a:solidFill>
              <a:ln xmlns:a="http://schemas.openxmlformats.org/drawingml/2006/main">
                <a:noFill/>
                <a:prstDash val="solid"/>
              </a:ln>
            </spPr>
          </marker>
          <val>
            <numRef>
              <f>(Umsatzanalyse!$E$64:$E$75,Umsatzanalyse!$E$84:$E$95)</f>
              <numCache>
                <formatCode>#,##0.00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4588031"/>
        <axId val="1134585151"/>
      </lineChart>
      <catAx>
        <axId val="1134588031"/>
        <scaling>
          <orientation val="minMax"/>
        </scaling>
        <delete val="0"/>
        <axPos val="b"/>
        <majorGridlines>
          <spPr>
            <a:ln xmlns:a="http://schemas.openxmlformats.org/drawingml/2006/main"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134585151"/>
        <crosses val="autoZero"/>
        <auto val="1"/>
        <lblAlgn val="ctr"/>
        <lblOffset val="100"/>
        <noMultiLvlLbl val="0"/>
      </catAx>
      <valAx>
        <axId val="1134585151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spPr>
        </majorGridlines>
        <numFmt formatCode="#,##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134588031"/>
        <crosses val="autoZero"/>
        <crossBetween val="between"/>
      </valAx>
    </plotArea>
    <legend>
      <legendPos val="b"/>
      <overlay val="0"/>
    </legend>
    <plotVisOnly val="1"/>
    <dispBlanksAs val="gap"/>
  </chart>
  <spPr>
    <a:ln xmlns:a="http://schemas.openxmlformats.org/drawingml/2006/main">
      <a:solidFill>
        <a:sysClr val="windowText" lastClr="000000"/>
      </a:solidFill>
      <a:prstDash val="solid"/>
    </a:ln>
  </spPr>
</chartSpace>
</file>

<file path=xl/charts/chart6.xml><?xml version="1.0" encoding="utf-8"?>
<chartSpace xmlns="http://schemas.openxmlformats.org/drawingml/2006/chart">
  <roundedCorners val="0"/>
  <style val="1"/>
  <chart>
    <plotArea>
      <layout/>
      <lineChart>
        <grouping val="standard"/>
        <varyColors val="0"/>
        <ser>
          <idx val="0"/>
          <order val="0"/>
          <tx>
            <strRef>
              <f>Umsatzanalyse!$B$63</f>
              <strCache>
                <ptCount val="1"/>
                <pt idx="0">
                  <v>Umsatzerlöse</v>
                </pt>
              </strCache>
            </strRef>
          </tx>
          <spPr>
            <a:ln xmlns:a="http://schemas.openxmlformats.org/drawingml/2006/main" w="19050">
              <a:solidFill>
                <a:srgbClr val="92D050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2D050"/>
              </a:solidFill>
              <a:ln xmlns:a="http://schemas.openxmlformats.org/drawingml/2006/main">
                <a:noFill/>
                <a:prstDash val="solid"/>
              </a:ln>
            </spPr>
          </marker>
          <val>
            <numRef>
              <f>Umsatzanalyse!$B$64:$B$75</f>
              <numCache>
                <formatCode>#,##0.00</formatCode>
                <ptCount val="12"/>
              </numCache>
            </numRef>
          </val>
          <smooth val="0"/>
        </ser>
        <ser>
          <idx val="1"/>
          <order val="1"/>
          <tx>
            <strRef>
              <f>Umsatzanalyse!$C$63</f>
              <strCache>
                <ptCount val="1"/>
                <pt idx="0">
                  <v>Materialaufwand</v>
                </pt>
              </strCache>
            </strRef>
          </tx>
          <spPr>
            <a:ln xmlns:a="http://schemas.openxmlformats.org/drawingml/2006/main" w="1905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noFill/>
                <a:prstDash val="solid"/>
              </a:ln>
            </spPr>
          </marker>
          <val>
            <numRef>
              <f>Umsatzanalyse!$C$64:$C$75</f>
              <numCache>
                <formatCode>#,##0.00</formatCode>
                <ptCount val="12"/>
              </numCache>
            </numRef>
          </val>
          <smooth val="0"/>
        </ser>
        <ser>
          <idx val="2"/>
          <order val="2"/>
          <tx>
            <strRef>
              <f>Umsatzanalyse!$E$63</f>
              <strCache>
                <ptCount val="1"/>
                <pt idx="0">
                  <v>Rohertrag (€)</v>
                </pt>
              </strCache>
            </strRef>
          </tx>
          <spPr>
            <a:ln xmlns:a="http://schemas.openxmlformats.org/drawingml/2006/main" w="19050">
              <a:solidFill>
                <a:srgbClr val="333399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0000FF"/>
              </a:solidFill>
              <a:ln xmlns:a="http://schemas.openxmlformats.org/drawingml/2006/main">
                <a:noFill/>
                <a:prstDash val="solid"/>
              </a:ln>
            </spPr>
          </marker>
          <val>
            <numRef>
              <f>Umsatzanalyse!$E$64:$E$75</f>
              <numCache>
                <formatCode>#,##0.00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4588031"/>
        <axId val="1134585151"/>
      </lineChart>
      <catAx>
        <axId val="1134588031"/>
        <scaling>
          <orientation val="minMax"/>
        </scaling>
        <delete val="0"/>
        <axPos val="b"/>
        <majorGridlines>
          <spPr>
            <a:ln xmlns:a="http://schemas.openxmlformats.org/drawingml/2006/main"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134585151"/>
        <crosses val="autoZero"/>
        <auto val="1"/>
        <lblAlgn val="ctr"/>
        <lblOffset val="100"/>
        <noMultiLvlLbl val="0"/>
      </catAx>
      <valAx>
        <axId val="1134585151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spPr>
        </majorGridlines>
        <numFmt formatCode="#,##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134588031"/>
        <crosses val="autoZero"/>
        <crossBetween val="between"/>
      </valAx>
    </plotArea>
    <legend>
      <legendPos val="b"/>
      <overlay val="0"/>
    </legend>
    <plotVisOnly val="1"/>
    <dispBlanksAs val="gap"/>
  </chart>
  <spPr>
    <a:ln xmlns:a="http://schemas.openxmlformats.org/drawingml/2006/main">
      <a:solidFill>
        <a:sysClr val="windowText" lastClr="000000"/>
      </a:solidFill>
      <a:prstDash val="solid"/>
    </a:ln>
  </spPr>
</chartSpace>
</file>

<file path=xl/charts/chart7.xml><?xml version="1.0" encoding="utf-8"?>
<chartSpace xmlns="http://schemas.openxmlformats.org/drawingml/2006/chart">
  <roundedCorners val="0"/>
  <style val="1"/>
  <chart>
    <plotArea>
      <layout/>
      <lineChart>
        <grouping val="standard"/>
        <varyColors val="0"/>
        <ser>
          <idx val="0"/>
          <order val="0"/>
          <tx>
            <strRef>
              <f>Umsatzanalyse!$B$127</f>
              <strCache>
                <ptCount val="1"/>
                <pt idx="0">
                  <v>Umsatzerlöse</v>
                </pt>
              </strCache>
            </strRef>
          </tx>
          <spPr>
            <a:ln xmlns:a="http://schemas.openxmlformats.org/drawingml/2006/main" w="19050">
              <a:solidFill>
                <a:srgbClr val="92D050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2D050"/>
              </a:solidFill>
              <a:ln xmlns:a="http://schemas.openxmlformats.org/drawingml/2006/main">
                <a:noFill/>
                <a:prstDash val="solid"/>
              </a:ln>
            </spPr>
          </marker>
          <val>
            <numRef>
              <f>Umsatzanalyse!$B$128:$B$139</f>
              <numCache>
                <formatCode>#,##0.00</formatCode>
                <ptCount val="12"/>
              </numCache>
            </numRef>
          </val>
          <smooth val="0"/>
        </ser>
        <ser>
          <idx val="1"/>
          <order val="1"/>
          <tx>
            <strRef>
              <f>Umsatzanalyse!$C$127</f>
              <strCache>
                <ptCount val="1"/>
                <pt idx="0">
                  <v>Materialaufwand</v>
                </pt>
              </strCache>
            </strRef>
          </tx>
          <spPr>
            <a:ln xmlns:a="http://schemas.openxmlformats.org/drawingml/2006/main" w="1905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noFill/>
                <a:prstDash val="solid"/>
              </a:ln>
            </spPr>
          </marker>
          <val>
            <numRef>
              <f>Umsatzanalyse!$C$128:$C$139</f>
              <numCache>
                <formatCode>#,##0.00</formatCode>
                <ptCount val="12"/>
              </numCache>
            </numRef>
          </val>
          <smooth val="0"/>
        </ser>
        <ser>
          <idx val="2"/>
          <order val="2"/>
          <tx>
            <strRef>
              <f>Umsatzanalyse!$E$127</f>
              <strCache>
                <ptCount val="1"/>
                <pt idx="0">
                  <v>Rohertrag (€)</v>
                </pt>
              </strCache>
            </strRef>
          </tx>
          <spPr>
            <a:ln xmlns:a="http://schemas.openxmlformats.org/drawingml/2006/main" w="19050">
              <a:solidFill>
                <a:srgbClr val="333399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0000FF"/>
              </a:solidFill>
              <a:ln xmlns:a="http://schemas.openxmlformats.org/drawingml/2006/main">
                <a:noFill/>
                <a:prstDash val="solid"/>
              </a:ln>
            </spPr>
          </marker>
          <val>
            <numRef>
              <f>Umsatzanalyse!$E$128:$E$139</f>
              <numCache>
                <formatCode>#,##0.00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4588031"/>
        <axId val="1134585151"/>
      </lineChart>
      <catAx>
        <axId val="1134588031"/>
        <scaling>
          <orientation val="minMax"/>
        </scaling>
        <delete val="0"/>
        <axPos val="b"/>
        <majorGridlines>
          <spPr>
            <a:ln xmlns:a="http://schemas.openxmlformats.org/drawingml/2006/main"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134585151"/>
        <crosses val="autoZero"/>
        <auto val="1"/>
        <lblAlgn val="ctr"/>
        <lblOffset val="100"/>
        <noMultiLvlLbl val="0"/>
      </catAx>
      <valAx>
        <axId val="1134585151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spPr>
        </majorGridlines>
        <numFmt formatCode="#,##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134588031"/>
        <crosses val="autoZero"/>
        <crossBetween val="between"/>
      </valAx>
    </plotArea>
    <legend>
      <legendPos val="b"/>
      <overlay val="0"/>
    </legend>
    <plotVisOnly val="1"/>
    <dispBlanksAs val="gap"/>
  </chart>
  <spPr>
    <a:ln xmlns:a="http://schemas.openxmlformats.org/drawingml/2006/main">
      <a:solidFill>
        <a:sysClr val="windowText" lastClr="000000"/>
      </a:solidFill>
      <a:prstDash val="solid"/>
    </a:ln>
  </spPr>
</chartSpace>
</file>

<file path=xl/charts/chart8.xml><?xml version="1.0" encoding="utf-8"?>
<chartSpace xmlns="http://schemas.openxmlformats.org/drawingml/2006/chart">
  <roundedCorners val="0"/>
  <style val="1"/>
  <chart>
    <plotArea>
      <layout/>
      <lineChart>
        <grouping val="standard"/>
        <varyColors val="0"/>
        <ser>
          <idx val="0"/>
          <order val="0"/>
          <tx>
            <strRef>
              <f>Umsatzanalyse!$B$107</f>
              <strCache>
                <ptCount val="1"/>
                <pt idx="0">
                  <v>Umsatzerlöse</v>
                </pt>
              </strCache>
            </strRef>
          </tx>
          <spPr>
            <a:ln xmlns:a="http://schemas.openxmlformats.org/drawingml/2006/main" w="19050">
              <a:solidFill>
                <a:srgbClr val="92D050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2D050"/>
              </a:solidFill>
              <a:ln xmlns:a="http://schemas.openxmlformats.org/drawingml/2006/main">
                <a:noFill/>
                <a:prstDash val="solid"/>
              </a:ln>
            </spPr>
          </marker>
          <val>
            <numRef>
              <f>(Umsatzanalyse!$B$108:$B$119,Umsatzanalyse!$B$128:$B$139)</f>
              <numCache>
                <formatCode>#,##0.00</formatCode>
                <ptCount val="24"/>
              </numCache>
            </numRef>
          </val>
          <smooth val="0"/>
        </ser>
        <ser>
          <idx val="1"/>
          <order val="1"/>
          <tx>
            <strRef>
              <f>Umsatzanalyse!$C$107</f>
              <strCache>
                <ptCount val="1"/>
                <pt idx="0">
                  <v>Materialaufwand</v>
                </pt>
              </strCache>
            </strRef>
          </tx>
          <spPr>
            <a:ln xmlns:a="http://schemas.openxmlformats.org/drawingml/2006/main" w="1905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noFill/>
                <a:prstDash val="solid"/>
              </a:ln>
            </spPr>
          </marker>
          <val>
            <numRef>
              <f>(Umsatzanalyse!$C$108:$C$119,Umsatzanalyse!$C$128:$C$139)</f>
              <numCache>
                <formatCode>#,##0.00</formatCode>
                <ptCount val="24"/>
              </numCache>
            </numRef>
          </val>
          <smooth val="0"/>
        </ser>
        <ser>
          <idx val="2"/>
          <order val="2"/>
          <tx>
            <strRef>
              <f>Umsatzanalyse!$E$107</f>
              <strCache>
                <ptCount val="1"/>
                <pt idx="0">
                  <v>Rohertrag (€)</v>
                </pt>
              </strCache>
            </strRef>
          </tx>
          <spPr>
            <a:ln xmlns:a="http://schemas.openxmlformats.org/drawingml/2006/main" w="19050">
              <a:solidFill>
                <a:srgbClr val="333399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0000FF"/>
              </a:solidFill>
              <a:ln xmlns:a="http://schemas.openxmlformats.org/drawingml/2006/main">
                <a:noFill/>
                <a:prstDash val="solid"/>
              </a:ln>
            </spPr>
          </marker>
          <val>
            <numRef>
              <f>(Umsatzanalyse!$E$108:$E$119,Umsatzanalyse!$E$128:$E$139)</f>
              <numCache>
                <formatCode>#,##0.00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4588031"/>
        <axId val="1134585151"/>
      </lineChart>
      <catAx>
        <axId val="1134588031"/>
        <scaling>
          <orientation val="minMax"/>
        </scaling>
        <delete val="0"/>
        <axPos val="b"/>
        <majorGridlines>
          <spPr>
            <a:ln xmlns:a="http://schemas.openxmlformats.org/drawingml/2006/main"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134585151"/>
        <crosses val="autoZero"/>
        <auto val="1"/>
        <lblAlgn val="ctr"/>
        <lblOffset val="100"/>
        <noMultiLvlLbl val="0"/>
      </catAx>
      <valAx>
        <axId val="1134585151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spPr>
        </majorGridlines>
        <numFmt formatCode="#,##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134588031"/>
        <crosses val="autoZero"/>
        <crossBetween val="between"/>
      </valAx>
    </plotArea>
    <legend>
      <legendPos val="b"/>
      <overlay val="0"/>
    </legend>
    <plotVisOnly val="1"/>
    <dispBlanksAs val="gap"/>
  </chart>
  <spPr>
    <a:ln xmlns:a="http://schemas.openxmlformats.org/drawingml/2006/main">
      <a:solidFill>
        <a:sysClr val="windowText" lastClr="000000"/>
      </a:solidFill>
      <a:prstDash val="solid"/>
    </a:ln>
  </spPr>
</chartSpace>
</file>

<file path=xl/charts/chart9.xml><?xml version="1.0" encoding="utf-8"?>
<chartSpace xmlns="http://schemas.openxmlformats.org/drawingml/2006/chart">
  <roundedCorners val="0"/>
  <style val="1"/>
  <chart>
    <plotArea>
      <layout/>
      <lineChart>
        <grouping val="standard"/>
        <varyColors val="0"/>
        <ser>
          <idx val="0"/>
          <order val="0"/>
          <tx>
            <strRef>
              <f>Umsatzanalyse!$B$107</f>
              <strCache>
                <ptCount val="1"/>
                <pt idx="0">
                  <v>Umsatzerlöse</v>
                </pt>
              </strCache>
            </strRef>
          </tx>
          <spPr>
            <a:ln xmlns:a="http://schemas.openxmlformats.org/drawingml/2006/main" w="19050">
              <a:solidFill>
                <a:srgbClr val="92D050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2D050"/>
              </a:solidFill>
              <a:ln xmlns:a="http://schemas.openxmlformats.org/drawingml/2006/main">
                <a:noFill/>
                <a:prstDash val="solid"/>
              </a:ln>
            </spPr>
          </marker>
          <val>
            <numRef>
              <f>Umsatzanalyse!$B$108:$B$119</f>
              <numCache>
                <formatCode>#,##0.00</formatCode>
                <ptCount val="12"/>
              </numCache>
            </numRef>
          </val>
          <smooth val="0"/>
        </ser>
        <ser>
          <idx val="1"/>
          <order val="1"/>
          <tx>
            <strRef>
              <f>Umsatzanalyse!$C$107</f>
              <strCache>
                <ptCount val="1"/>
                <pt idx="0">
                  <v>Materialaufwand</v>
                </pt>
              </strCache>
            </strRef>
          </tx>
          <spPr>
            <a:ln xmlns:a="http://schemas.openxmlformats.org/drawingml/2006/main" w="1905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noFill/>
                <a:prstDash val="solid"/>
              </a:ln>
            </spPr>
          </marker>
          <val>
            <numRef>
              <f>Umsatzanalyse!$C$108:$C$119</f>
              <numCache>
                <formatCode>#,##0.00</formatCode>
                <ptCount val="12"/>
              </numCache>
            </numRef>
          </val>
          <smooth val="0"/>
        </ser>
        <ser>
          <idx val="2"/>
          <order val="2"/>
          <tx>
            <strRef>
              <f>Umsatzanalyse!$E$107</f>
              <strCache>
                <ptCount val="1"/>
                <pt idx="0">
                  <v>Rohertrag (€)</v>
                </pt>
              </strCache>
            </strRef>
          </tx>
          <spPr>
            <a:ln xmlns:a="http://schemas.openxmlformats.org/drawingml/2006/main" w="19050">
              <a:solidFill>
                <a:srgbClr val="333399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0000FF"/>
              </a:solidFill>
              <a:ln xmlns:a="http://schemas.openxmlformats.org/drawingml/2006/main">
                <a:noFill/>
                <a:prstDash val="solid"/>
              </a:ln>
            </spPr>
          </marker>
          <val>
            <numRef>
              <f>Umsatzanalyse!$E$108:$E$119</f>
              <numCache>
                <formatCode>#,##0.00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4588031"/>
        <axId val="1134585151"/>
      </lineChart>
      <catAx>
        <axId val="1134588031"/>
        <scaling>
          <orientation val="minMax"/>
        </scaling>
        <delete val="0"/>
        <axPos val="b"/>
        <majorGridlines>
          <spPr>
            <a:ln xmlns:a="http://schemas.openxmlformats.org/drawingml/2006/main"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134585151"/>
        <crosses val="autoZero"/>
        <auto val="1"/>
        <lblAlgn val="ctr"/>
        <lblOffset val="100"/>
        <noMultiLvlLbl val="0"/>
      </catAx>
      <valAx>
        <axId val="1134585151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spPr>
        </majorGridlines>
        <numFmt formatCode="#,##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134588031"/>
        <crosses val="autoZero"/>
        <crossBetween val="between"/>
      </valAx>
    </plotArea>
    <legend>
      <legendPos val="b"/>
      <overlay val="0"/>
    </legend>
    <plotVisOnly val="1"/>
    <dispBlanksAs val="gap"/>
  </chart>
  <spPr>
    <a:ln xmlns:a="http://schemas.openxmlformats.org/drawingml/2006/main">
      <a:solidFill>
        <a:sysClr val="windowText" lastClr="00000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/Relationships>
</file>

<file path=xl/drawings/drawing1.xml><?xml version="1.0" encoding="utf-8"?>
<wsDr xmlns="http://schemas.openxmlformats.org/drawingml/2006/spreadsheetDrawing">
  <twoCellAnchor>
    <from>
      <col>7</col>
      <colOff>0</colOff>
      <row>18</row>
      <rowOff>0</rowOff>
    </from>
    <to>
      <col>12</col>
      <colOff>0</colOff>
      <row>34</row>
      <rowOff>7620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7</col>
      <colOff>0</colOff>
      <row>38</row>
      <rowOff>0</rowOff>
    </from>
    <to>
      <col>12</col>
      <colOff>0</colOff>
      <row>54</row>
      <rowOff>7620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13</col>
      <colOff>0</colOff>
      <row>38</row>
      <rowOff>0</rowOff>
    </from>
    <to>
      <col>20</col>
      <colOff>0</colOff>
      <row>54</row>
      <rowOff>7620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7</col>
      <colOff>0</colOff>
      <row>82</row>
      <rowOff>0</rowOff>
    </from>
    <to>
      <col>12</col>
      <colOff>0</colOff>
      <row>98</row>
      <rowOff>7620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13</col>
      <colOff>0</colOff>
      <row>82</row>
      <rowOff>0</rowOff>
    </from>
    <to>
      <col>20</col>
      <colOff>0</colOff>
      <row>98</row>
      <rowOff>7620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7</col>
      <colOff>0</colOff>
      <row>62</row>
      <rowOff>0</rowOff>
    </from>
    <to>
      <col>12</col>
      <colOff>0</colOff>
      <row>78</row>
      <rowOff>7620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7</col>
      <colOff>0</colOff>
      <row>126</row>
      <rowOff>0</rowOff>
    </from>
    <to>
      <col>12</col>
      <colOff>0</colOff>
      <row>142</row>
      <rowOff>7620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13</col>
      <colOff>0</colOff>
      <row>126</row>
      <rowOff>0</rowOff>
    </from>
    <to>
      <col>20</col>
      <colOff>0</colOff>
      <row>142</row>
      <rowOff>7620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7</col>
      <colOff>0</colOff>
      <row>106</row>
      <rowOff>0</rowOff>
    </from>
    <to>
      <col>12</col>
      <colOff>0</colOff>
      <row>122</row>
      <rowOff>7620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1"/>
  <sheetViews>
    <sheetView tabSelected="1" view="pageBreakPreview" zoomScaleNormal="100" zoomScaleSheetLayoutView="100" workbookViewId="0">
      <selection activeCell="A14" sqref="A14"/>
    </sheetView>
  </sheetViews>
  <sheetFormatPr baseColWidth="10" defaultRowHeight="13.2"/>
  <cols>
    <col width="11.5546875" customWidth="1" style="48" min="1" max="16384"/>
  </cols>
  <sheetData>
    <row r="1">
      <c r="A1" s="36" t="inlineStr">
        <is>
          <t>Position:</t>
        </is>
      </c>
      <c r="B1" s="37" t="n"/>
      <c r="C1" s="21" t="inlineStr">
        <is>
          <t>Umsatzerlöse, Materialaufwand</t>
        </is>
      </c>
      <c r="D1" s="37" t="n"/>
      <c r="E1" s="37" t="n"/>
      <c r="F1" s="37" t="n"/>
      <c r="G1" s="22" t="n"/>
      <c r="H1" s="23" t="n"/>
    </row>
    <row r="2">
      <c r="A2" s="38" t="n"/>
      <c r="B2" s="39" t="n"/>
      <c r="C2" s="39" t="n"/>
      <c r="D2" s="40" t="n"/>
      <c r="E2" s="40" t="n"/>
      <c r="F2" s="40" t="n"/>
      <c r="G2" s="40" t="n"/>
      <c r="H2" s="41" t="n"/>
    </row>
    <row r="3">
      <c r="A3" s="42" t="inlineStr">
        <is>
          <t>Mandant:</t>
        </is>
      </c>
      <c r="B3" s="40" t="n"/>
      <c r="C3" s="40" t="n"/>
      <c r="D3" s="40" t="n"/>
      <c r="E3" s="40" t="n"/>
      <c r="F3" s="40" t="n"/>
      <c r="G3" s="40" t="n"/>
      <c r="H3" s="41" t="n"/>
    </row>
    <row r="4">
      <c r="A4" s="42" t="inlineStr">
        <is>
          <t>MandantNr.:</t>
        </is>
      </c>
      <c r="B4" s="40" t="n"/>
      <c r="C4" s="40" t="n"/>
      <c r="D4" s="40" t="n"/>
      <c r="E4" s="40" t="n"/>
      <c r="F4" s="40" t="n"/>
      <c r="G4" s="40" t="n"/>
      <c r="H4" s="41" t="n"/>
    </row>
    <row r="5">
      <c r="A5" s="38" t="n"/>
      <c r="B5" s="40" t="n"/>
      <c r="C5" s="40" t="n"/>
      <c r="D5" s="40" t="n"/>
      <c r="E5" s="40" t="inlineStr">
        <is>
          <t>Prüfer:</t>
        </is>
      </c>
      <c r="F5" s="40" t="n"/>
      <c r="G5" s="40" t="n"/>
      <c r="H5" s="41" t="n"/>
    </row>
    <row r="6">
      <c r="A6" s="42" t="inlineStr">
        <is>
          <t>Stichtag:</t>
        </is>
      </c>
      <c r="B6" s="40" t="n"/>
      <c r="C6" s="40" t="n"/>
      <c r="D6" s="40" t="n"/>
      <c r="E6" s="40" t="inlineStr">
        <is>
          <t>Datum:</t>
        </is>
      </c>
      <c r="F6" s="40" t="n"/>
      <c r="G6" s="40" t="n"/>
      <c r="H6" s="41" t="n"/>
    </row>
    <row r="7">
      <c r="A7" s="42" t="n"/>
      <c r="B7" s="40" t="n"/>
      <c r="C7" s="40" t="n"/>
      <c r="D7" s="40" t="n"/>
      <c r="E7" s="43" t="inlineStr">
        <is>
          <t>Prüfungsleiter:</t>
        </is>
      </c>
      <c r="F7" s="43" t="n"/>
      <c r="G7" s="43" t="n"/>
      <c r="H7" s="41" t="n"/>
    </row>
    <row r="8">
      <c r="A8" s="42" t="n"/>
      <c r="B8" s="40" t="n"/>
      <c r="C8" s="40" t="n"/>
      <c r="D8" s="40" t="n"/>
      <c r="E8" s="44" t="inlineStr">
        <is>
          <t>Datum:</t>
        </is>
      </c>
      <c r="F8" s="44" t="n"/>
      <c r="G8" s="44" t="n"/>
      <c r="H8" s="41" t="n"/>
    </row>
    <row r="9">
      <c r="A9" s="42" t="n"/>
      <c r="B9" s="40" t="n"/>
      <c r="C9" s="40" t="n"/>
      <c r="D9" s="40" t="n"/>
      <c r="E9" s="40" t="inlineStr">
        <is>
          <t>Wirtschaftsprüfer:</t>
        </is>
      </c>
      <c r="F9" s="40" t="n"/>
      <c r="G9" s="40" t="n"/>
      <c r="H9" s="41" t="n"/>
    </row>
    <row r="10">
      <c r="A10" s="42" t="n"/>
      <c r="B10" s="40" t="n"/>
      <c r="C10" s="40" t="n"/>
      <c r="D10" s="40" t="n"/>
      <c r="E10" s="40" t="inlineStr">
        <is>
          <t>Datum:</t>
        </is>
      </c>
      <c r="F10" s="40" t="n"/>
      <c r="G10" s="40" t="n"/>
      <c r="H10" s="41" t="n"/>
    </row>
    <row r="11">
      <c r="A11" s="42" t="n"/>
      <c r="B11" s="40" t="n"/>
      <c r="C11" s="40" t="n"/>
      <c r="D11" s="40" t="n"/>
      <c r="E11" s="40" t="n"/>
      <c r="F11" s="40" t="n"/>
      <c r="G11" s="40" t="n"/>
      <c r="H11" s="41" t="n"/>
    </row>
    <row r="12">
      <c r="A12" s="42" t="inlineStr">
        <is>
          <t>Unterlagen erhalten am:</t>
        </is>
      </c>
      <c r="B12" s="40" t="n"/>
      <c r="C12" s="40" t="n"/>
      <c r="D12" s="40" t="n"/>
      <c r="E12" s="40" t="inlineStr">
        <is>
          <t>von:</t>
        </is>
      </c>
      <c r="F12" s="40" t="n"/>
      <c r="G12" s="40" t="n"/>
      <c r="H12" s="41" t="n"/>
    </row>
    <row r="13">
      <c r="A13" s="45" t="n"/>
      <c r="B13" s="46" t="n"/>
      <c r="C13" s="46" t="n"/>
      <c r="D13" s="46" t="n"/>
      <c r="E13" s="46" t="n"/>
      <c r="F13" s="46" t="n"/>
      <c r="G13" s="46" t="n"/>
      <c r="H13" s="47" t="n"/>
    </row>
    <row r="16">
      <c r="A16" s="2" t="inlineStr">
        <is>
          <t>Risikobeurteilung, Prüfungshandlungen und Prüfungsergebnis</t>
        </is>
      </c>
      <c r="B16" s="34" t="n"/>
      <c r="C16" s="34" t="n"/>
      <c r="D16" s="34" t="n"/>
      <c r="E16" s="34" t="n"/>
      <c r="F16" s="34" t="n"/>
      <c r="G16" s="34" t="n"/>
      <c r="H16" s="34" t="n"/>
    </row>
    <row r="18">
      <c r="A18" s="4" t="inlineStr">
        <is>
          <t>Risikobeurteilung</t>
        </is>
      </c>
    </row>
    <row r="19">
      <c r="A19" s="48" t="inlineStr">
        <is>
          <t>Inhärentes Risko dieses Prüffeldes</t>
        </is>
      </c>
      <c r="G19" s="48" t="inlineStr">
        <is>
          <t xml:space="preserve">hoch </t>
        </is>
      </c>
    </row>
    <row r="21">
      <c r="A21" s="48" t="inlineStr">
        <is>
          <t xml:space="preserve">Kontrollrisiko dieses Prüffelds </t>
        </is>
      </c>
      <c r="G21" s="48" t="inlineStr">
        <is>
          <t xml:space="preserve">hoch </t>
        </is>
      </c>
    </row>
    <row r="24">
      <c r="A24" s="4" t="inlineStr">
        <is>
          <t>Prüfungshandlungen</t>
        </is>
      </c>
    </row>
    <row r="26">
      <c r="A26" s="48" t="inlineStr">
        <is>
          <t xml:space="preserve">Schichten der Umsatzerlöse und Materialaufwendungen (nach Sparten) </t>
        </is>
      </c>
    </row>
    <row r="28">
      <c r="A28" s="48" t="inlineStr">
        <is>
          <t>Trendanalyse bezogen auf das Vor- und Berichtsjahr</t>
        </is>
      </c>
    </row>
    <row r="30">
      <c r="A30" s="48" t="inlineStr">
        <is>
          <t>Zeitvergleich der Entwicklungen zwischen Vor- und Berichtsjahr</t>
        </is>
      </c>
    </row>
    <row r="32">
      <c r="A32" s="48" t="inlineStr">
        <is>
          <t>Stichproben über einzelne Umsatzbuchungen während der Periode (Auswahl nach Monetary Unit Sampling)</t>
        </is>
      </c>
    </row>
    <row r="34">
      <c r="A34" s="48" t="inlineStr">
        <is>
          <t>Überprüfung der Periodenabgrenzung durch Stichproben einzelner Umsätze im Berichts und Folgejahr</t>
        </is>
      </c>
    </row>
    <row r="37">
      <c r="A37" s="4" t="inlineStr">
        <is>
          <t xml:space="preserve">Das Prüfung führte zu: </t>
        </is>
      </c>
    </row>
    <row r="39">
      <c r="A39" s="48" t="b">
        <v>0</v>
      </c>
      <c r="B39" s="48" t="inlineStr">
        <is>
          <t>Keinen Beanstandungen</t>
        </is>
      </c>
    </row>
    <row r="40">
      <c r="A40" s="48" t="b">
        <v>0</v>
      </c>
      <c r="B40" s="48" t="inlineStr">
        <is>
          <t>Beanstandungen, die vom Mandanten behoben wurden</t>
        </is>
      </c>
    </row>
    <row r="41">
      <c r="A41" s="48" t="b">
        <v>0</v>
      </c>
      <c r="B41" s="48" t="inlineStr">
        <is>
          <t>Beanstandungen, die vom Mandanten nicht behoben wurden</t>
        </is>
      </c>
    </row>
  </sheetData>
  <conditionalFormatting sqref="C3:C4">
    <cfRule type="expression" priority="3" dxfId="0">
      <formula>ISBLANK(C3)</formula>
    </cfRule>
  </conditionalFormatting>
  <conditionalFormatting sqref="C6">
    <cfRule type="expression" priority="2" dxfId="0">
      <formula>ISBLANK(C6)</formula>
    </cfRule>
  </conditionalFormatting>
  <conditionalFormatting sqref="G5:G10">
    <cfRule type="expression" priority="1" dxfId="0">
      <formula>ISBLANK(G5)</formula>
    </cfRule>
  </conditionalFormatting>
  <pageMargins left="0.7" right="0.7" top="0.787401575" bottom="0.787401575" header="0.3" footer="0.3"/>
  <pageSetup orientation="portrait" paperSize="9" scale="9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142"/>
  <sheetViews>
    <sheetView zoomScaleNormal="100" workbookViewId="0">
      <selection activeCell="A14" sqref="A14"/>
    </sheetView>
  </sheetViews>
  <sheetFormatPr baseColWidth="10" defaultColWidth="11.44140625" defaultRowHeight="13.2"/>
  <cols>
    <col width="11.44140625" customWidth="1" style="1" min="1" max="1"/>
    <col width="13.21875" customWidth="1" style="1" min="2" max="3"/>
    <col width="7.88671875" customWidth="1" style="1" min="4" max="4"/>
    <col width="11.44140625" customWidth="1" style="1" min="5" max="16384"/>
  </cols>
  <sheetData>
    <row r="1">
      <c r="A1" s="19" t="inlineStr">
        <is>
          <t>Position:</t>
        </is>
      </c>
      <c r="B1" s="20" t="n"/>
      <c r="C1" s="21" t="inlineStr">
        <is>
          <t>Umsatzerlöse, Materialaufwand</t>
        </is>
      </c>
      <c r="D1" s="20" t="n"/>
      <c r="E1" s="20" t="n"/>
      <c r="F1" s="20" t="n"/>
      <c r="G1" s="22" t="n"/>
      <c r="H1" s="23" t="n"/>
    </row>
    <row r="2">
      <c r="A2" s="24" t="n"/>
      <c r="B2" s="25" t="n"/>
      <c r="C2" s="25" t="n"/>
      <c r="D2" s="26" t="n"/>
      <c r="E2" s="26" t="n"/>
      <c r="F2" s="26" t="n"/>
      <c r="G2" s="26" t="n"/>
      <c r="H2" s="27" t="n"/>
    </row>
    <row r="3">
      <c r="A3" s="28" t="inlineStr">
        <is>
          <t>Mandant:</t>
        </is>
      </c>
      <c r="B3" s="26" t="n"/>
      <c r="C3" s="26" t="n"/>
      <c r="D3" s="26" t="n"/>
      <c r="E3" s="26" t="n"/>
      <c r="F3" s="26" t="n"/>
      <c r="G3" s="26" t="n"/>
      <c r="H3" s="27" t="n"/>
    </row>
    <row r="4">
      <c r="A4" s="28" t="inlineStr">
        <is>
          <t>MandantNr.:</t>
        </is>
      </c>
      <c r="B4" s="26" t="n"/>
      <c r="C4" s="26" t="n"/>
      <c r="D4" s="26" t="n"/>
      <c r="E4" s="26" t="n"/>
      <c r="F4" s="26" t="n"/>
      <c r="G4" s="26" t="n"/>
      <c r="H4" s="27" t="n"/>
    </row>
    <row r="5">
      <c r="A5" s="24" t="n"/>
      <c r="B5" s="26" t="n"/>
      <c r="C5" s="26" t="n"/>
      <c r="D5" s="26" t="n"/>
      <c r="E5" s="26" t="inlineStr">
        <is>
          <t>Prüfer:</t>
        </is>
      </c>
      <c r="F5" s="26" t="n"/>
      <c r="G5" s="26" t="n"/>
      <c r="H5" s="27" t="n"/>
    </row>
    <row r="6">
      <c r="A6" s="28" t="inlineStr">
        <is>
          <t>Stichtag:</t>
        </is>
      </c>
      <c r="B6" s="26" t="n"/>
      <c r="C6" s="26" t="n"/>
      <c r="D6" s="26" t="n"/>
      <c r="E6" s="26" t="inlineStr">
        <is>
          <t>Datum:</t>
        </is>
      </c>
      <c r="F6" s="26" t="n"/>
      <c r="G6" s="26" t="n"/>
      <c r="H6" s="27" t="n"/>
    </row>
    <row r="7">
      <c r="A7" s="28" t="n"/>
      <c r="B7" s="26" t="n"/>
      <c r="C7" s="26" t="n"/>
      <c r="D7" s="26" t="n"/>
      <c r="E7" s="29" t="inlineStr">
        <is>
          <t>Prüfungsleiter:</t>
        </is>
      </c>
      <c r="F7" s="29" t="n"/>
      <c r="G7" s="29" t="n"/>
      <c r="H7" s="27" t="n"/>
    </row>
    <row r="8">
      <c r="A8" s="28" t="n"/>
      <c r="B8" s="26" t="n"/>
      <c r="C8" s="26" t="n"/>
      <c r="D8" s="26" t="n"/>
      <c r="E8" s="30" t="inlineStr">
        <is>
          <t>Datum:</t>
        </is>
      </c>
      <c r="F8" s="30" t="n"/>
      <c r="G8" s="30" t="n"/>
      <c r="H8" s="27" t="n"/>
    </row>
    <row r="9">
      <c r="A9" s="28" t="n"/>
      <c r="B9" s="26" t="n"/>
      <c r="C9" s="26" t="n"/>
      <c r="D9" s="26" t="n"/>
      <c r="E9" s="26" t="inlineStr">
        <is>
          <t>Wirtschaftsprüfer:</t>
        </is>
      </c>
      <c r="F9" s="26" t="n"/>
      <c r="G9" s="26" t="n"/>
      <c r="H9" s="27" t="n"/>
    </row>
    <row r="10">
      <c r="A10" s="28" t="n"/>
      <c r="B10" s="26" t="n"/>
      <c r="C10" s="26" t="n"/>
      <c r="D10" s="26" t="n"/>
      <c r="E10" s="26" t="inlineStr">
        <is>
          <t>Datum:</t>
        </is>
      </c>
      <c r="F10" s="26" t="n"/>
      <c r="G10" s="26" t="n"/>
      <c r="H10" s="27" t="n"/>
    </row>
    <row r="11">
      <c r="A11" s="28" t="n"/>
      <c r="B11" s="26" t="n"/>
      <c r="C11" s="26" t="n"/>
      <c r="D11" s="26" t="n"/>
      <c r="E11" s="26" t="n"/>
      <c r="F11" s="26" t="n"/>
      <c r="G11" s="26" t="n"/>
      <c r="H11" s="27" t="n"/>
    </row>
    <row r="12">
      <c r="A12" s="28" t="inlineStr">
        <is>
          <t>Unterlagen erhalten am:</t>
        </is>
      </c>
      <c r="B12" s="26" t="n"/>
      <c r="C12" s="26" t="n"/>
      <c r="D12" s="26" t="n"/>
      <c r="E12" s="26" t="inlineStr">
        <is>
          <t>von:</t>
        </is>
      </c>
      <c r="F12" s="26" t="n"/>
      <c r="G12" s="26" t="n"/>
      <c r="H12" s="27" t="n"/>
    </row>
    <row r="13">
      <c r="A13" s="31" t="n"/>
      <c r="B13" s="32" t="n"/>
      <c r="C13" s="32" t="n"/>
      <c r="D13" s="32" t="n"/>
      <c r="E13" s="32" t="n"/>
      <c r="F13" s="32" t="n"/>
      <c r="G13" s="32" t="n"/>
      <c r="H13" s="33" t="n"/>
    </row>
    <row r="16">
      <c r="A16" s="2" t="inlineStr">
        <is>
          <t>Gesamt</t>
        </is>
      </c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</row>
    <row r="17">
      <c r="A17" s="4" t="n"/>
    </row>
    <row r="18">
      <c r="A18" s="4" t="inlineStr">
        <is>
          <t>Berichtsjahr</t>
        </is>
      </c>
      <c r="H18" s="4" t="inlineStr">
        <is>
          <t>Berichtsjahr</t>
        </is>
      </c>
      <c r="N18" s="4" t="inlineStr">
        <is>
          <t>Prüfvermerke</t>
        </is>
      </c>
    </row>
    <row r="19">
      <c r="B19" s="1" t="inlineStr">
        <is>
          <t>Umsatzerlöse</t>
        </is>
      </c>
      <c r="C19" s="1" t="inlineStr">
        <is>
          <t>Materialaufwand</t>
        </is>
      </c>
      <c r="E19" s="1" t="inlineStr">
        <is>
          <t>Rohertrag (€)</t>
        </is>
      </c>
      <c r="F19" s="1" t="inlineStr">
        <is>
          <t>Rohertrag (%)</t>
        </is>
      </c>
      <c r="N19" s="5" t="n"/>
      <c r="O19" s="6" t="n"/>
      <c r="P19" s="6" t="n"/>
      <c r="Q19" s="6" t="n"/>
      <c r="R19" s="6" t="n"/>
      <c r="S19" s="6" t="n"/>
      <c r="T19" s="7" t="n"/>
    </row>
    <row r="20">
      <c r="A20" s="9" t="inlineStr">
        <is>
          <t>01</t>
        </is>
      </c>
      <c r="B20" s="10" t="n">
        <v>1866974</v>
      </c>
      <c r="C20" s="10" t="n">
        <v>1415095</v>
      </c>
      <c r="E20" s="11">
        <f>B20-C20</f>
        <v/>
      </c>
      <c r="F20" s="12">
        <f>IF(E20=0,0,E20/B20)</f>
        <v/>
      </c>
      <c r="N20" s="5" t="n"/>
      <c r="O20" s="6" t="n"/>
      <c r="P20" s="6" t="n"/>
      <c r="Q20" s="6" t="n"/>
      <c r="R20" s="6" t="n"/>
      <c r="S20" s="6" t="n"/>
      <c r="T20" s="7" t="n"/>
    </row>
    <row r="21">
      <c r="A21" s="9" t="inlineStr">
        <is>
          <t>02</t>
        </is>
      </c>
      <c r="B21" s="10" t="n">
        <v>2987157</v>
      </c>
      <c r="C21" s="10" t="n">
        <v>2264151</v>
      </c>
      <c r="E21" s="11">
        <f>B21-C21</f>
        <v/>
      </c>
      <c r="F21" s="12">
        <f>IF(E21=0,0,E21/B21)</f>
        <v/>
      </c>
      <c r="N21" s="5" t="n"/>
      <c r="O21" s="6" t="n"/>
      <c r="P21" s="6" t="n"/>
      <c r="Q21" s="6" t="n"/>
      <c r="R21" s="6" t="n"/>
      <c r="S21" s="6" t="n"/>
      <c r="T21" s="7" t="n"/>
    </row>
    <row r="22">
      <c r="A22" s="9" t="inlineStr">
        <is>
          <t>03</t>
        </is>
      </c>
      <c r="B22" s="10" t="n">
        <v>5600920</v>
      </c>
      <c r="C22" s="10" t="n">
        <v>4245283</v>
      </c>
      <c r="E22" s="11">
        <f>B22-C22</f>
        <v/>
      </c>
      <c r="F22" s="12">
        <f>IF(E22=0,0,E22/B22)</f>
        <v/>
      </c>
      <c r="N22" s="5" t="n"/>
      <c r="O22" s="6" t="n"/>
      <c r="P22" s="6" t="n"/>
      <c r="Q22" s="6" t="n"/>
      <c r="R22" s="6" t="n"/>
      <c r="S22" s="6" t="n"/>
      <c r="T22" s="7" t="n"/>
    </row>
    <row r="23">
      <c r="A23" s="9" t="inlineStr">
        <is>
          <t>04</t>
        </is>
      </c>
      <c r="B23" s="10" t="n">
        <v>3733946</v>
      </c>
      <c r="C23" s="10" t="n">
        <v>2830188</v>
      </c>
      <c r="E23" s="11">
        <f>B23-C23</f>
        <v/>
      </c>
      <c r="F23" s="12">
        <f>IF(E23=0,0,E23/B23)</f>
        <v/>
      </c>
      <c r="N23" s="5" t="n"/>
      <c r="O23" s="6" t="n"/>
      <c r="P23" s="6" t="n"/>
      <c r="Q23" s="6" t="n"/>
      <c r="R23" s="6" t="n"/>
      <c r="S23" s="6" t="n"/>
      <c r="T23" s="7" t="n"/>
    </row>
    <row r="24">
      <c r="A24" s="9" t="inlineStr">
        <is>
          <t>05</t>
        </is>
      </c>
      <c r="B24" s="10" t="n">
        <v>4480736</v>
      </c>
      <c r="C24" s="10" t="n">
        <v>3396226</v>
      </c>
      <c r="E24" s="11">
        <f>B24-C24</f>
        <v/>
      </c>
      <c r="F24" s="12">
        <f>IF(E24=0,0,E24/B24)</f>
        <v/>
      </c>
      <c r="N24" s="5" t="n"/>
      <c r="O24" s="6" t="n"/>
      <c r="P24" s="6" t="n"/>
      <c r="Q24" s="6" t="n"/>
      <c r="R24" s="6" t="n"/>
      <c r="S24" s="6" t="n"/>
      <c r="T24" s="7" t="n"/>
    </row>
    <row r="25">
      <c r="A25" s="9" t="inlineStr">
        <is>
          <t>06</t>
        </is>
      </c>
      <c r="B25" s="10" t="n">
        <v>6721103</v>
      </c>
      <c r="C25" s="10" t="n">
        <v>5094340</v>
      </c>
      <c r="E25" s="11">
        <f>B25-C25</f>
        <v/>
      </c>
      <c r="F25" s="12">
        <f>IF(E25=0,0,E25/B25)</f>
        <v/>
      </c>
      <c r="N25" s="5" t="n"/>
      <c r="O25" s="6" t="n"/>
      <c r="P25" s="6" t="n"/>
      <c r="Q25" s="6" t="n"/>
      <c r="R25" s="6" t="n"/>
      <c r="S25" s="6" t="n"/>
      <c r="T25" s="7" t="n"/>
    </row>
    <row r="26">
      <c r="A26" s="9" t="inlineStr">
        <is>
          <t>07</t>
        </is>
      </c>
      <c r="B26" s="10" t="n">
        <v>7467893</v>
      </c>
      <c r="C26" s="10" t="n">
        <v>5660378</v>
      </c>
      <c r="E26" s="11">
        <f>B26-C26</f>
        <v/>
      </c>
      <c r="F26" s="12">
        <f>IF(E26=0,0,E26/B26)</f>
        <v/>
      </c>
      <c r="N26" s="5" t="n"/>
      <c r="O26" s="6" t="n"/>
      <c r="P26" s="6" t="n"/>
      <c r="Q26" s="6" t="n"/>
      <c r="R26" s="6" t="n"/>
      <c r="S26" s="6" t="n"/>
      <c r="T26" s="7" t="n"/>
    </row>
    <row r="27">
      <c r="A27" s="9" t="inlineStr">
        <is>
          <t>08</t>
        </is>
      </c>
      <c r="B27" s="10" t="n">
        <v>6768670</v>
      </c>
      <c r="C27" s="10" t="n">
        <v>6226416</v>
      </c>
      <c r="E27" s="11">
        <f>B27-C27</f>
        <v/>
      </c>
      <c r="F27" s="12">
        <f>IF(E27=0,0,E27/B27)</f>
        <v/>
      </c>
      <c r="N27" s="5" t="n"/>
      <c r="O27" s="6" t="n"/>
      <c r="P27" s="6" t="n"/>
      <c r="Q27" s="6" t="n"/>
      <c r="R27" s="6" t="n"/>
      <c r="S27" s="6" t="n"/>
      <c r="T27" s="7" t="n"/>
    </row>
    <row r="28">
      <c r="A28" s="9" t="inlineStr">
        <is>
          <t>09</t>
        </is>
      </c>
      <c r="B28" s="10" t="n">
        <v>6721103</v>
      </c>
      <c r="C28" s="10" t="n">
        <v>5094340</v>
      </c>
      <c r="E28" s="11">
        <f>B28-C28</f>
        <v/>
      </c>
      <c r="F28" s="12">
        <f>IF(E28=0,0,E28/B28)</f>
        <v/>
      </c>
      <c r="N28" s="5" t="n"/>
      <c r="O28" s="6" t="n"/>
      <c r="P28" s="6" t="n"/>
      <c r="Q28" s="6" t="n"/>
      <c r="R28" s="6" t="n"/>
      <c r="S28" s="6" t="n"/>
      <c r="T28" s="7" t="n"/>
    </row>
    <row r="29">
      <c r="A29" s="9" t="inlineStr">
        <is>
          <t>10</t>
        </is>
      </c>
      <c r="B29" s="10" t="n">
        <v>5600920</v>
      </c>
      <c r="C29" s="10" t="n">
        <v>4245283</v>
      </c>
      <c r="E29" s="11">
        <f>B29-C29</f>
        <v/>
      </c>
      <c r="F29" s="12">
        <f>IF(E29=0,0,E29/B29)</f>
        <v/>
      </c>
      <c r="N29" s="5" t="n"/>
      <c r="O29" s="6" t="n"/>
      <c r="P29" s="6" t="n"/>
      <c r="Q29" s="6" t="n"/>
      <c r="R29" s="6" t="n"/>
      <c r="S29" s="6" t="n"/>
      <c r="T29" s="7" t="n"/>
    </row>
    <row r="30">
      <c r="A30" s="9" t="inlineStr">
        <is>
          <t>11</t>
        </is>
      </c>
      <c r="B30" s="10" t="n">
        <v>4480736</v>
      </c>
      <c r="C30" s="10" t="n">
        <v>3396226</v>
      </c>
      <c r="E30" s="11">
        <f>B30-C30</f>
        <v/>
      </c>
      <c r="F30" s="12">
        <f>IF(E30=0,0,E30/B30)</f>
        <v/>
      </c>
      <c r="N30" s="5" t="n"/>
      <c r="O30" s="6" t="n"/>
      <c r="P30" s="6" t="n"/>
      <c r="Q30" s="6" t="n"/>
      <c r="R30" s="6" t="n"/>
      <c r="S30" s="6" t="n"/>
      <c r="T30" s="7" t="n"/>
    </row>
    <row r="31">
      <c r="A31" s="9" t="inlineStr">
        <is>
          <t>12</t>
        </is>
      </c>
      <c r="B31" s="10" t="n">
        <v>2987157</v>
      </c>
      <c r="C31" s="10" t="n">
        <v>1814151</v>
      </c>
      <c r="E31" s="11">
        <f>B31-C31</f>
        <v/>
      </c>
      <c r="F31" s="12">
        <f>IF(E31=0,0,E31/B31)</f>
        <v/>
      </c>
      <c r="N31" s="5" t="n"/>
      <c r="O31" s="6" t="n"/>
      <c r="P31" s="6" t="n"/>
      <c r="Q31" s="6" t="n"/>
      <c r="R31" s="6" t="n"/>
      <c r="S31" s="6" t="n"/>
      <c r="T31" s="7" t="n"/>
    </row>
    <row r="32">
      <c r="A32" s="9" t="inlineStr">
        <is>
          <t>Summe</t>
        </is>
      </c>
      <c r="B32" s="13">
        <f>SUM(B20:B31)</f>
        <v/>
      </c>
      <c r="C32" s="13">
        <f>SUM(C20:C31)</f>
        <v/>
      </c>
      <c r="D32" s="14" t="n"/>
      <c r="E32" s="13">
        <f>AVERAGE(E20:E31)</f>
        <v/>
      </c>
      <c r="F32" s="15">
        <f>AVERAGE(F20:F31)</f>
        <v/>
      </c>
      <c r="N32" s="5" t="n"/>
      <c r="O32" s="6" t="n"/>
      <c r="P32" s="6" t="n"/>
      <c r="Q32" s="6" t="n"/>
      <c r="R32" s="6" t="n"/>
      <c r="S32" s="6" t="n"/>
      <c r="T32" s="7" t="n"/>
    </row>
    <row r="33">
      <c r="A33" s="9" t="inlineStr">
        <is>
          <t>GuV</t>
        </is>
      </c>
      <c r="B33" s="8" t="n"/>
      <c r="C33" s="8" t="n"/>
      <c r="E33" s="10" t="n"/>
      <c r="F33" s="16" t="n"/>
      <c r="N33" s="5" t="n"/>
      <c r="O33" s="6" t="n"/>
      <c r="P33" s="6" t="n"/>
      <c r="Q33" s="6" t="n"/>
      <c r="R33" s="6" t="n"/>
      <c r="S33" s="6" t="n"/>
      <c r="T33" s="7" t="n"/>
    </row>
    <row r="34">
      <c r="A34" s="9" t="inlineStr">
        <is>
          <t>Differenz</t>
        </is>
      </c>
      <c r="B34" s="11">
        <f>B33-B32</f>
        <v/>
      </c>
      <c r="C34" s="11">
        <f>C33-C32</f>
        <v/>
      </c>
      <c r="E34" s="10" t="n"/>
      <c r="F34" s="16" t="n"/>
      <c r="N34" s="5" t="n"/>
      <c r="O34" s="6" t="n"/>
      <c r="P34" s="6" t="n"/>
      <c r="Q34" s="6" t="n"/>
      <c r="R34" s="6" t="n"/>
      <c r="S34" s="6" t="n"/>
      <c r="T34" s="7" t="n"/>
    </row>
    <row r="35">
      <c r="A35" s="9" t="n"/>
      <c r="B35" s="10" t="n"/>
      <c r="C35" s="10" t="n"/>
      <c r="E35" s="10" t="n"/>
      <c r="F35" s="16" t="n"/>
    </row>
    <row r="36">
      <c r="A36" s="9" t="n"/>
      <c r="B36" s="10" t="n"/>
      <c r="C36" s="10" t="n"/>
      <c r="E36" s="10" t="n"/>
      <c r="F36" s="16" t="n"/>
    </row>
    <row r="37">
      <c r="A37" s="9" t="n"/>
      <c r="B37" s="10" t="n"/>
      <c r="C37" s="10" t="n"/>
      <c r="E37" s="10" t="n"/>
      <c r="F37" s="16" t="n"/>
    </row>
    <row r="38">
      <c r="A38" s="17" t="inlineStr">
        <is>
          <t>Vorjahr</t>
        </is>
      </c>
      <c r="B38" s="10" t="n"/>
      <c r="C38" s="10" t="n"/>
      <c r="E38" s="10" t="n"/>
      <c r="F38" s="16" t="n"/>
      <c r="H38" s="17" t="inlineStr">
        <is>
          <t>Vorjahr</t>
        </is>
      </c>
      <c r="N38" s="4" t="inlineStr">
        <is>
          <t>Entwicklung über Vor- und Berichtsjahr</t>
        </is>
      </c>
    </row>
    <row r="39">
      <c r="B39" s="10" t="inlineStr">
        <is>
          <t>Umsatzerlöse</t>
        </is>
      </c>
      <c r="C39" s="10" t="inlineStr">
        <is>
          <t>Materialaufwand</t>
        </is>
      </c>
      <c r="E39" s="10" t="inlineStr">
        <is>
          <t>Rohertrag (€)</t>
        </is>
      </c>
      <c r="F39" s="18" t="inlineStr">
        <is>
          <t>Rohertrag (%)</t>
        </is>
      </c>
    </row>
    <row r="40">
      <c r="A40" s="9" t="inlineStr">
        <is>
          <t>01</t>
        </is>
      </c>
      <c r="B40" s="10" t="n">
        <v>1866974</v>
      </c>
      <c r="C40" s="10" t="n">
        <v>1415095</v>
      </c>
      <c r="E40" s="11">
        <f>B40-C40</f>
        <v/>
      </c>
      <c r="F40" s="12">
        <f>IF(E40=0,0,E40/B40)</f>
        <v/>
      </c>
    </row>
    <row r="41">
      <c r="A41" s="9" t="inlineStr">
        <is>
          <t>02</t>
        </is>
      </c>
      <c r="B41" s="10" t="n">
        <v>2987157</v>
      </c>
      <c r="C41" s="10" t="n">
        <v>2264151</v>
      </c>
      <c r="E41" s="11">
        <f>B41-C41</f>
        <v/>
      </c>
      <c r="F41" s="12">
        <f>IF(E41=0,0,E41/B41)</f>
        <v/>
      </c>
    </row>
    <row r="42">
      <c r="A42" s="9" t="inlineStr">
        <is>
          <t>03</t>
        </is>
      </c>
      <c r="B42" s="10" t="n">
        <v>5600920</v>
      </c>
      <c r="C42" s="10" t="n">
        <v>4245283</v>
      </c>
      <c r="E42" s="11">
        <f>B42-C42</f>
        <v/>
      </c>
      <c r="F42" s="12">
        <f>IF(E42=0,0,E42/B42)</f>
        <v/>
      </c>
    </row>
    <row r="43">
      <c r="A43" s="9" t="inlineStr">
        <is>
          <t>04</t>
        </is>
      </c>
      <c r="B43" s="10" t="n">
        <v>3733946</v>
      </c>
      <c r="C43" s="10" t="n">
        <v>2830188</v>
      </c>
      <c r="E43" s="11">
        <f>B43-C43</f>
        <v/>
      </c>
      <c r="F43" s="12">
        <f>IF(E43=0,0,E43/B43)</f>
        <v/>
      </c>
    </row>
    <row r="44">
      <c r="A44" s="9" t="inlineStr">
        <is>
          <t>05</t>
        </is>
      </c>
      <c r="B44" s="10" t="n">
        <v>4480736</v>
      </c>
      <c r="C44" s="10" t="n">
        <v>3396226</v>
      </c>
      <c r="E44" s="11">
        <f>B44-C44</f>
        <v/>
      </c>
      <c r="F44" s="12">
        <f>IF(E44=0,0,E44/B44)</f>
        <v/>
      </c>
    </row>
    <row r="45">
      <c r="A45" s="9" t="inlineStr">
        <is>
          <t>06</t>
        </is>
      </c>
      <c r="B45" s="10" t="n">
        <v>6721103</v>
      </c>
      <c r="C45" s="10" t="n">
        <v>5094340</v>
      </c>
      <c r="E45" s="11">
        <f>B45-C45</f>
        <v/>
      </c>
      <c r="F45" s="12">
        <f>IF(E45=0,0,E45/B45)</f>
        <v/>
      </c>
    </row>
    <row r="46">
      <c r="A46" s="9" t="inlineStr">
        <is>
          <t>07</t>
        </is>
      </c>
      <c r="B46" s="10" t="n">
        <v>7467893</v>
      </c>
      <c r="C46" s="10" t="n">
        <v>5660378</v>
      </c>
      <c r="E46" s="11">
        <f>B46-C46</f>
        <v/>
      </c>
      <c r="F46" s="12">
        <f>IF(E46=0,0,E46/B46)</f>
        <v/>
      </c>
    </row>
    <row r="47">
      <c r="A47" s="9" t="inlineStr">
        <is>
          <t>08</t>
        </is>
      </c>
      <c r="B47" s="10" t="n">
        <v>6768670</v>
      </c>
      <c r="C47" s="10" t="n">
        <v>6226416</v>
      </c>
      <c r="E47" s="11">
        <f>B47-C47</f>
        <v/>
      </c>
      <c r="F47" s="12">
        <f>IF(E47=0,0,E47/B47)</f>
        <v/>
      </c>
    </row>
    <row r="48">
      <c r="A48" s="9" t="inlineStr">
        <is>
          <t>09</t>
        </is>
      </c>
      <c r="B48" s="10" t="n">
        <v>6721103</v>
      </c>
      <c r="C48" s="10" t="n">
        <v>5094340</v>
      </c>
      <c r="E48" s="11">
        <f>B48-C48</f>
        <v/>
      </c>
      <c r="F48" s="12">
        <f>IF(E48=0,0,E48/B48)</f>
        <v/>
      </c>
    </row>
    <row r="49">
      <c r="A49" s="9" t="inlineStr">
        <is>
          <t>10</t>
        </is>
      </c>
      <c r="B49" s="10" t="n">
        <v>5600920</v>
      </c>
      <c r="C49" s="10" t="n">
        <v>4245283</v>
      </c>
      <c r="E49" s="11">
        <f>B49-C49</f>
        <v/>
      </c>
      <c r="F49" s="12">
        <f>IF(E49=0,0,E49/B49)</f>
        <v/>
      </c>
    </row>
    <row r="50">
      <c r="A50" s="9" t="inlineStr">
        <is>
          <t>11</t>
        </is>
      </c>
      <c r="B50" s="10" t="n">
        <v>4480736</v>
      </c>
      <c r="C50" s="10" t="n">
        <v>3396226</v>
      </c>
      <c r="E50" s="11">
        <f>B50-C50</f>
        <v/>
      </c>
      <c r="F50" s="12">
        <f>IF(E50=0,0,E50/B50)</f>
        <v/>
      </c>
    </row>
    <row r="51">
      <c r="A51" s="9" t="inlineStr">
        <is>
          <t>12</t>
        </is>
      </c>
      <c r="B51" s="10" t="n">
        <v>2987157</v>
      </c>
      <c r="C51" s="10" t="n">
        <v>1814151</v>
      </c>
      <c r="E51" s="11">
        <f>B51-C51</f>
        <v/>
      </c>
      <c r="F51" s="12">
        <f>IF(E51=0,0,E51/B51)</f>
        <v/>
      </c>
    </row>
    <row r="52">
      <c r="A52" s="9" t="inlineStr">
        <is>
          <t>Summe</t>
        </is>
      </c>
      <c r="B52" s="13">
        <f>SUM(B40:B51)</f>
        <v/>
      </c>
      <c r="C52" s="13">
        <f>SUM(C40:C51)</f>
        <v/>
      </c>
      <c r="D52" s="4" t="n"/>
      <c r="E52" s="13">
        <f>AVERAGE(E40:E51)</f>
        <v/>
      </c>
      <c r="F52" s="15">
        <f>AVERAGE(F40:F51)</f>
        <v/>
      </c>
    </row>
    <row r="53">
      <c r="A53" s="9" t="inlineStr">
        <is>
          <t>GuV</t>
        </is>
      </c>
      <c r="B53" s="8" t="n"/>
      <c r="C53" s="8" t="n"/>
      <c r="E53" s="10" t="n"/>
      <c r="F53" s="18" t="n"/>
    </row>
    <row r="54">
      <c r="A54" s="9" t="inlineStr">
        <is>
          <t>Differenz</t>
        </is>
      </c>
      <c r="B54" s="11">
        <f>B53-B52</f>
        <v/>
      </c>
      <c r="C54" s="11">
        <f>C53-C52</f>
        <v/>
      </c>
      <c r="E54" s="10" t="n"/>
      <c r="F54" s="10" t="n"/>
    </row>
    <row r="60">
      <c r="A60" s="2" t="inlineStr">
        <is>
          <t>Sparte 1</t>
        </is>
      </c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</row>
    <row r="61">
      <c r="A61" s="4" t="n"/>
    </row>
    <row r="62">
      <c r="A62" s="4" t="inlineStr">
        <is>
          <t>Berichtsjahr</t>
        </is>
      </c>
      <c r="H62" s="4" t="inlineStr">
        <is>
          <t>Berichtsjahr</t>
        </is>
      </c>
      <c r="N62" s="4" t="inlineStr">
        <is>
          <t>Prüfvermerke</t>
        </is>
      </c>
    </row>
    <row r="63">
      <c r="B63" s="1" t="inlineStr">
        <is>
          <t>Umsatzerlöse</t>
        </is>
      </c>
      <c r="C63" s="1" t="inlineStr">
        <is>
          <t>Materialaufwand</t>
        </is>
      </c>
      <c r="E63" s="1" t="inlineStr">
        <is>
          <t>Rohertrag (€)</t>
        </is>
      </c>
      <c r="F63" s="1" t="inlineStr">
        <is>
          <t>Rohertrag (%)</t>
        </is>
      </c>
      <c r="N63" s="5" t="n"/>
      <c r="O63" s="6" t="n"/>
      <c r="P63" s="6" t="n"/>
      <c r="Q63" s="6" t="n"/>
      <c r="R63" s="6" t="n"/>
      <c r="S63" s="6" t="n"/>
      <c r="T63" s="7" t="n"/>
    </row>
    <row r="64">
      <c r="A64" s="9" t="inlineStr">
        <is>
          <t>01</t>
        </is>
      </c>
      <c r="B64" s="10" t="n">
        <v>1559114</v>
      </c>
      <c r="C64" s="10" t="n">
        <v>1257862</v>
      </c>
      <c r="E64" s="11">
        <f>B64-C64</f>
        <v/>
      </c>
      <c r="F64" s="12">
        <f>IF(E64=0,0,E64/B64)</f>
        <v/>
      </c>
      <c r="N64" s="5" t="n"/>
      <c r="O64" s="6" t="n"/>
      <c r="P64" s="6" t="n"/>
      <c r="Q64" s="6" t="n"/>
      <c r="R64" s="6" t="n"/>
      <c r="S64" s="6" t="n"/>
      <c r="T64" s="7" t="n"/>
    </row>
    <row r="65">
      <c r="A65" s="9" t="inlineStr">
        <is>
          <t>02</t>
        </is>
      </c>
      <c r="B65" s="10" t="n">
        <v>2494582</v>
      </c>
      <c r="C65" s="10" t="n">
        <v>2012579</v>
      </c>
      <c r="E65" s="11">
        <f>B65-C65</f>
        <v/>
      </c>
      <c r="F65" s="12">
        <f>IF(E65=0,0,E65/B65)</f>
        <v/>
      </c>
      <c r="N65" s="5" t="n"/>
      <c r="O65" s="6" t="n"/>
      <c r="P65" s="6" t="n"/>
      <c r="Q65" s="6" t="n"/>
      <c r="R65" s="6" t="n"/>
      <c r="S65" s="6" t="n"/>
      <c r="T65" s="7" t="n"/>
    </row>
    <row r="66">
      <c r="A66" s="9" t="inlineStr">
        <is>
          <t>03</t>
        </is>
      </c>
      <c r="B66" s="10" t="n">
        <v>4677343</v>
      </c>
      <c r="C66" s="10" t="n">
        <v>3773585</v>
      </c>
      <c r="E66" s="11">
        <f>B66-C66</f>
        <v/>
      </c>
      <c r="F66" s="12">
        <f>IF(E66=0,0,E66/B66)</f>
        <v/>
      </c>
      <c r="N66" s="5" t="n"/>
      <c r="O66" s="6" t="n"/>
      <c r="P66" s="6" t="n"/>
      <c r="Q66" s="6" t="n"/>
      <c r="R66" s="6" t="n"/>
      <c r="S66" s="6" t="n"/>
      <c r="T66" s="7" t="n"/>
    </row>
    <row r="67">
      <c r="A67" s="9" t="inlineStr">
        <is>
          <t>04</t>
        </is>
      </c>
      <c r="B67" s="10" t="n">
        <v>3118228</v>
      </c>
      <c r="C67" s="10" t="n">
        <v>2515723</v>
      </c>
      <c r="E67" s="11">
        <f>B67-C67</f>
        <v/>
      </c>
      <c r="F67" s="12">
        <f>IF(E67=0,0,E67/B67)</f>
        <v/>
      </c>
      <c r="N67" s="5" t="n"/>
      <c r="O67" s="6" t="n"/>
      <c r="P67" s="6" t="n"/>
      <c r="Q67" s="6" t="n"/>
      <c r="R67" s="6" t="n"/>
      <c r="S67" s="6" t="n"/>
      <c r="T67" s="7" t="n"/>
    </row>
    <row r="68">
      <c r="A68" s="9" t="inlineStr">
        <is>
          <t>05</t>
        </is>
      </c>
      <c r="B68" s="10" t="n">
        <v>3741874</v>
      </c>
      <c r="C68" s="10" t="n">
        <v>3018868</v>
      </c>
      <c r="E68" s="11">
        <f>B68-C68</f>
        <v/>
      </c>
      <c r="F68" s="12">
        <f>IF(E68=0,0,E68/B68)</f>
        <v/>
      </c>
      <c r="N68" s="5" t="n"/>
      <c r="O68" s="6" t="n"/>
      <c r="P68" s="6" t="n"/>
      <c r="Q68" s="6" t="n"/>
      <c r="R68" s="6" t="n"/>
      <c r="S68" s="6" t="n"/>
      <c r="T68" s="7" t="n"/>
    </row>
    <row r="69">
      <c r="A69" s="9" t="inlineStr">
        <is>
          <t>06</t>
        </is>
      </c>
      <c r="B69" s="10" t="n">
        <v>5612811</v>
      </c>
      <c r="C69" s="10" t="n">
        <v>4528302</v>
      </c>
      <c r="E69" s="11">
        <f>B69-C69</f>
        <v/>
      </c>
      <c r="F69" s="12">
        <f>IF(E69=0,0,E69/B69)</f>
        <v/>
      </c>
      <c r="N69" s="5" t="n"/>
      <c r="O69" s="6" t="n"/>
      <c r="P69" s="6" t="n"/>
      <c r="Q69" s="6" t="n"/>
      <c r="R69" s="6" t="n"/>
      <c r="S69" s="6" t="n"/>
      <c r="T69" s="7" t="n"/>
    </row>
    <row r="70">
      <c r="A70" s="9" t="inlineStr">
        <is>
          <t>07</t>
        </is>
      </c>
      <c r="B70" s="10" t="n">
        <v>6236457</v>
      </c>
      <c r="C70" s="10" t="n">
        <v>5031447</v>
      </c>
      <c r="E70" s="11">
        <f>B70-C70</f>
        <v/>
      </c>
      <c r="F70" s="12">
        <f>IF(E70=0,0,E70/B70)</f>
        <v/>
      </c>
      <c r="N70" s="5" t="n"/>
      <c r="O70" s="6" t="n"/>
      <c r="P70" s="6" t="n"/>
      <c r="Q70" s="6" t="n"/>
      <c r="R70" s="6" t="n"/>
      <c r="S70" s="6" t="n"/>
      <c r="T70" s="7" t="n"/>
    </row>
    <row r="71">
      <c r="A71" s="9" t="inlineStr">
        <is>
          <t>08</t>
        </is>
      </c>
      <c r="B71" s="10" t="n">
        <v>5660378</v>
      </c>
      <c r="C71" s="10" t="n">
        <v>5660378</v>
      </c>
      <c r="E71" s="11">
        <f>B71-C71</f>
        <v/>
      </c>
      <c r="F71" s="12">
        <f>IF(E71=0,0,E71/B71)</f>
        <v/>
      </c>
      <c r="N71" s="5" t="n"/>
      <c r="O71" s="6" t="n"/>
      <c r="P71" s="6" t="n"/>
      <c r="Q71" s="6" t="n"/>
      <c r="R71" s="6" t="n"/>
      <c r="S71" s="6" t="n"/>
      <c r="T71" s="7" t="n"/>
    </row>
    <row r="72">
      <c r="A72" s="9" t="inlineStr">
        <is>
          <t>09</t>
        </is>
      </c>
      <c r="B72" s="10" t="n">
        <v>5612811</v>
      </c>
      <c r="C72" s="10" t="n">
        <v>4528302</v>
      </c>
      <c r="E72" s="11">
        <f>B72-C72</f>
        <v/>
      </c>
      <c r="F72" s="12">
        <f>IF(E72=0,0,E72/B72)</f>
        <v/>
      </c>
      <c r="N72" s="5" t="n"/>
      <c r="O72" s="6" t="n"/>
      <c r="P72" s="6" t="n"/>
      <c r="Q72" s="6" t="n"/>
      <c r="R72" s="6" t="n"/>
      <c r="S72" s="6" t="n"/>
      <c r="T72" s="7" t="n"/>
    </row>
    <row r="73">
      <c r="A73" s="9" t="inlineStr">
        <is>
          <t>10</t>
        </is>
      </c>
      <c r="B73" s="10" t="n">
        <v>4677343</v>
      </c>
      <c r="C73" s="10" t="n">
        <v>3773585</v>
      </c>
      <c r="E73" s="11">
        <f>B73-C73</f>
        <v/>
      </c>
      <c r="F73" s="12">
        <f>IF(E73=0,0,E73/B73)</f>
        <v/>
      </c>
      <c r="N73" s="5" t="n"/>
      <c r="O73" s="6" t="n"/>
      <c r="P73" s="6" t="n"/>
      <c r="Q73" s="6" t="n"/>
      <c r="R73" s="6" t="n"/>
      <c r="S73" s="6" t="n"/>
      <c r="T73" s="7" t="n"/>
    </row>
    <row r="74">
      <c r="A74" s="9" t="inlineStr">
        <is>
          <t>11</t>
        </is>
      </c>
      <c r="B74" s="10" t="n">
        <v>3741874</v>
      </c>
      <c r="C74" s="10" t="n">
        <v>3018868</v>
      </c>
      <c r="E74" s="11">
        <f>B74-C74</f>
        <v/>
      </c>
      <c r="F74" s="12">
        <f>IF(E74=0,0,E74/B74)</f>
        <v/>
      </c>
      <c r="N74" s="5" t="n"/>
      <c r="O74" s="6" t="n"/>
      <c r="P74" s="6" t="n"/>
      <c r="Q74" s="6" t="n"/>
      <c r="R74" s="6" t="n"/>
      <c r="S74" s="6" t="n"/>
      <c r="T74" s="7" t="n"/>
    </row>
    <row r="75">
      <c r="A75" s="9" t="inlineStr">
        <is>
          <t>12</t>
        </is>
      </c>
      <c r="B75" s="10" t="n">
        <v>2494582</v>
      </c>
      <c r="C75" s="10" t="n">
        <v>1662579</v>
      </c>
      <c r="E75" s="11">
        <f>B75-C75</f>
        <v/>
      </c>
      <c r="F75" s="12">
        <f>IF(E75=0,0,E75/B75)</f>
        <v/>
      </c>
      <c r="N75" s="5" t="n"/>
      <c r="O75" s="6" t="n"/>
      <c r="P75" s="6" t="n"/>
      <c r="Q75" s="6" t="n"/>
      <c r="R75" s="6" t="n"/>
      <c r="S75" s="6" t="n"/>
      <c r="T75" s="7" t="n"/>
    </row>
    <row r="76">
      <c r="A76" s="9" t="inlineStr">
        <is>
          <t>Summe</t>
        </is>
      </c>
      <c r="B76" s="13">
        <f>SUM(B64:B75)</f>
        <v/>
      </c>
      <c r="C76" s="13">
        <f>SUM(C64:C75)</f>
        <v/>
      </c>
      <c r="D76" s="14" t="n"/>
      <c r="E76" s="13">
        <f>AVERAGE(E64:E75)</f>
        <v/>
      </c>
      <c r="F76" s="15">
        <f>AVERAGE(F64:F75)</f>
        <v/>
      </c>
      <c r="N76" s="5" t="n"/>
      <c r="O76" s="6" t="n"/>
      <c r="P76" s="6" t="n"/>
      <c r="Q76" s="6" t="n"/>
      <c r="R76" s="6" t="n"/>
      <c r="S76" s="6" t="n"/>
      <c r="T76" s="7" t="n"/>
    </row>
    <row r="77">
      <c r="A77" s="9" t="inlineStr">
        <is>
          <t>GuV</t>
        </is>
      </c>
      <c r="B77" s="8" t="n"/>
      <c r="C77" s="8" t="n"/>
      <c r="E77" s="10" t="n"/>
      <c r="F77" s="16" t="n"/>
      <c r="N77" s="5" t="n"/>
      <c r="O77" s="6" t="n"/>
      <c r="P77" s="6" t="n"/>
      <c r="Q77" s="6" t="n"/>
      <c r="R77" s="6" t="n"/>
      <c r="S77" s="6" t="n"/>
      <c r="T77" s="7" t="n"/>
    </row>
    <row r="78">
      <c r="A78" s="9" t="inlineStr">
        <is>
          <t>Differenz</t>
        </is>
      </c>
      <c r="B78" s="11">
        <f>B77-B76</f>
        <v/>
      </c>
      <c r="C78" s="11">
        <f>C77-C76</f>
        <v/>
      </c>
      <c r="E78" s="10" t="n"/>
      <c r="F78" s="16" t="n"/>
      <c r="N78" s="5" t="n"/>
      <c r="O78" s="6" t="n"/>
      <c r="P78" s="6" t="n"/>
      <c r="Q78" s="6" t="n"/>
      <c r="R78" s="6" t="n"/>
      <c r="S78" s="6" t="n"/>
      <c r="T78" s="7" t="n"/>
    </row>
    <row r="79">
      <c r="A79" s="9" t="n"/>
      <c r="B79" s="10" t="n"/>
      <c r="C79" s="10" t="n"/>
      <c r="E79" s="10" t="n"/>
      <c r="F79" s="16" t="n"/>
    </row>
    <row r="80">
      <c r="A80" s="9" t="n"/>
      <c r="B80" s="10" t="n"/>
      <c r="C80" s="10" t="n"/>
      <c r="E80" s="10" t="n"/>
      <c r="F80" s="16" t="n"/>
    </row>
    <row r="81">
      <c r="A81" s="9" t="n"/>
      <c r="B81" s="10" t="n"/>
      <c r="C81" s="10" t="n"/>
      <c r="E81" s="10" t="n"/>
      <c r="F81" s="16" t="n"/>
    </row>
    <row r="82">
      <c r="A82" s="17" t="inlineStr">
        <is>
          <t>Vorjahr</t>
        </is>
      </c>
      <c r="B82" s="10" t="n"/>
      <c r="C82" s="10" t="n"/>
      <c r="E82" s="10" t="n"/>
      <c r="F82" s="16" t="n"/>
      <c r="H82" s="17" t="inlineStr">
        <is>
          <t>Vorjahr</t>
        </is>
      </c>
      <c r="N82" s="4" t="inlineStr">
        <is>
          <t>Entwicklung über Vor- und Berichtsjahr</t>
        </is>
      </c>
    </row>
    <row r="83">
      <c r="B83" s="10" t="inlineStr">
        <is>
          <t>Umsatzerlöse</t>
        </is>
      </c>
      <c r="C83" s="10" t="inlineStr">
        <is>
          <t>Materialaufwand</t>
        </is>
      </c>
      <c r="E83" s="10" t="inlineStr">
        <is>
          <t>Rohertrag (€)</t>
        </is>
      </c>
      <c r="F83" s="18" t="inlineStr">
        <is>
          <t>Rohertrag (%)</t>
        </is>
      </c>
    </row>
    <row r="84">
      <c r="A84" s="9" t="inlineStr">
        <is>
          <t>01</t>
        </is>
      </c>
      <c r="B84" s="10" t="n">
        <v>1559114</v>
      </c>
      <c r="C84" s="10" t="n">
        <v>1257862</v>
      </c>
      <c r="E84" s="11">
        <f>B84-C84</f>
        <v/>
      </c>
      <c r="F84" s="12">
        <f>IF(E84=0,0,E84/B84)</f>
        <v/>
      </c>
    </row>
    <row r="85">
      <c r="A85" s="9" t="inlineStr">
        <is>
          <t>02</t>
        </is>
      </c>
      <c r="B85" s="10" t="n">
        <v>2494582</v>
      </c>
      <c r="C85" s="10" t="n">
        <v>2012579</v>
      </c>
      <c r="E85" s="11">
        <f>B85-C85</f>
        <v/>
      </c>
      <c r="F85" s="12">
        <f>IF(E85=0,0,E85/B85)</f>
        <v/>
      </c>
    </row>
    <row r="86">
      <c r="A86" s="9" t="inlineStr">
        <is>
          <t>03</t>
        </is>
      </c>
      <c r="B86" s="10" t="n">
        <v>4677343</v>
      </c>
      <c r="C86" s="10" t="n">
        <v>3773585</v>
      </c>
      <c r="E86" s="11">
        <f>B86-C86</f>
        <v/>
      </c>
      <c r="F86" s="12">
        <f>IF(E86=0,0,E86/B86)</f>
        <v/>
      </c>
    </row>
    <row r="87">
      <c r="A87" s="9" t="inlineStr">
        <is>
          <t>04</t>
        </is>
      </c>
      <c r="B87" s="10" t="n">
        <v>3118228</v>
      </c>
      <c r="C87" s="10" t="n">
        <v>2515723</v>
      </c>
      <c r="E87" s="11">
        <f>B87-C87</f>
        <v/>
      </c>
      <c r="F87" s="12">
        <f>IF(E87=0,0,E87/B87)</f>
        <v/>
      </c>
    </row>
    <row r="88">
      <c r="A88" s="9" t="inlineStr">
        <is>
          <t>05</t>
        </is>
      </c>
      <c r="B88" s="10" t="n">
        <v>3741874</v>
      </c>
      <c r="C88" s="10" t="n">
        <v>3018868</v>
      </c>
      <c r="E88" s="11">
        <f>B88-C88</f>
        <v/>
      </c>
      <c r="F88" s="12">
        <f>IF(E88=0,0,E88/B88)</f>
        <v/>
      </c>
    </row>
    <row r="89">
      <c r="A89" s="9" t="inlineStr">
        <is>
          <t>06</t>
        </is>
      </c>
      <c r="B89" s="10" t="n">
        <v>5612811</v>
      </c>
      <c r="C89" s="10" t="n">
        <v>4528302</v>
      </c>
      <c r="E89" s="11">
        <f>B89-C89</f>
        <v/>
      </c>
      <c r="F89" s="12">
        <f>IF(E89=0,0,E89/B89)</f>
        <v/>
      </c>
    </row>
    <row r="90">
      <c r="A90" s="9" t="inlineStr">
        <is>
          <t>07</t>
        </is>
      </c>
      <c r="B90" s="10" t="n">
        <v>6236457</v>
      </c>
      <c r="C90" s="10" t="n">
        <v>5031447</v>
      </c>
      <c r="E90" s="11">
        <f>B90-C90</f>
        <v/>
      </c>
      <c r="F90" s="12">
        <f>IF(E90=0,0,E90/B90)</f>
        <v/>
      </c>
    </row>
    <row r="91">
      <c r="A91" s="9" t="inlineStr">
        <is>
          <t>08</t>
        </is>
      </c>
      <c r="B91" s="10" t="n">
        <v>5660378</v>
      </c>
      <c r="C91" s="10" t="n">
        <v>5660378</v>
      </c>
      <c r="E91" s="11">
        <f>B91-C91</f>
        <v/>
      </c>
      <c r="F91" s="12">
        <f>IF(E91=0,0,E91/B91)</f>
        <v/>
      </c>
    </row>
    <row r="92">
      <c r="A92" s="9" t="inlineStr">
        <is>
          <t>09</t>
        </is>
      </c>
      <c r="B92" s="10" t="n">
        <v>5612811</v>
      </c>
      <c r="C92" s="10" t="n">
        <v>4528302</v>
      </c>
      <c r="E92" s="11">
        <f>B92-C92</f>
        <v/>
      </c>
      <c r="F92" s="12">
        <f>IF(E92=0,0,E92/B92)</f>
        <v/>
      </c>
    </row>
    <row r="93">
      <c r="A93" s="9" t="inlineStr">
        <is>
          <t>10</t>
        </is>
      </c>
      <c r="B93" s="10" t="n">
        <v>4677343</v>
      </c>
      <c r="C93" s="10" t="n">
        <v>3773585</v>
      </c>
      <c r="E93" s="11">
        <f>B93-C93</f>
        <v/>
      </c>
      <c r="F93" s="12">
        <f>IF(E93=0,0,E93/B93)</f>
        <v/>
      </c>
    </row>
    <row r="94">
      <c r="A94" s="9" t="inlineStr">
        <is>
          <t>11</t>
        </is>
      </c>
      <c r="B94" s="10" t="n">
        <v>3741874</v>
      </c>
      <c r="C94" s="10" t="n">
        <v>3018868</v>
      </c>
      <c r="E94" s="11">
        <f>B94-C94</f>
        <v/>
      </c>
      <c r="F94" s="12">
        <f>IF(E94=0,0,E94/B94)</f>
        <v/>
      </c>
    </row>
    <row r="95">
      <c r="A95" s="9" t="inlineStr">
        <is>
          <t>12</t>
        </is>
      </c>
      <c r="B95" s="10" t="n">
        <v>2494582</v>
      </c>
      <c r="C95" s="10" t="n">
        <v>1662579</v>
      </c>
      <c r="E95" s="11">
        <f>B95-C95</f>
        <v/>
      </c>
      <c r="F95" s="12">
        <f>IF(E95=0,0,E95/B95)</f>
        <v/>
      </c>
    </row>
    <row r="96">
      <c r="A96" s="9" t="inlineStr">
        <is>
          <t>Summe</t>
        </is>
      </c>
      <c r="B96" s="13">
        <f>SUM(B84:B95)</f>
        <v/>
      </c>
      <c r="C96" s="13">
        <f>SUM(C84:C95)</f>
        <v/>
      </c>
      <c r="D96" s="4" t="n"/>
      <c r="E96" s="13">
        <f>AVERAGE(E84:E95)</f>
        <v/>
      </c>
      <c r="F96" s="15">
        <f>AVERAGE(F84:F95)</f>
        <v/>
      </c>
    </row>
    <row r="97">
      <c r="A97" s="9" t="inlineStr">
        <is>
          <t>GuV</t>
        </is>
      </c>
      <c r="B97" s="8" t="n"/>
      <c r="C97" s="8" t="n"/>
      <c r="E97" s="10" t="n"/>
      <c r="F97" s="18" t="n"/>
    </row>
    <row r="98">
      <c r="A98" s="9" t="inlineStr">
        <is>
          <t>Differenz</t>
        </is>
      </c>
      <c r="B98" s="11">
        <f>B97-B96</f>
        <v/>
      </c>
      <c r="C98" s="11">
        <f>C97-C96</f>
        <v/>
      </c>
      <c r="E98" s="10" t="n"/>
      <c r="F98" s="10" t="n"/>
    </row>
    <row r="104">
      <c r="A104" s="2" t="inlineStr">
        <is>
          <t>Sparte 2</t>
        </is>
      </c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</row>
    <row r="105">
      <c r="A105" s="4" t="n"/>
    </row>
    <row r="106">
      <c r="A106" s="4" t="inlineStr">
        <is>
          <t>Berichtsjahr</t>
        </is>
      </c>
      <c r="H106" s="4" t="inlineStr">
        <is>
          <t>Berichtsjahr</t>
        </is>
      </c>
      <c r="N106" s="4" t="inlineStr">
        <is>
          <t>Prüfvermerke</t>
        </is>
      </c>
    </row>
    <row r="107">
      <c r="B107" s="1" t="inlineStr">
        <is>
          <t>Umsatzerlöse</t>
        </is>
      </c>
      <c r="C107" s="1" t="inlineStr">
        <is>
          <t>Materialaufwand</t>
        </is>
      </c>
      <c r="E107" s="1" t="inlineStr">
        <is>
          <t>Rohertrag (€)</t>
        </is>
      </c>
      <c r="F107" s="1" t="inlineStr">
        <is>
          <t>Rohertrag (%)</t>
        </is>
      </c>
      <c r="N107" s="5" t="n"/>
      <c r="O107" s="6" t="n"/>
      <c r="P107" s="6" t="n"/>
      <c r="Q107" s="6" t="n"/>
      <c r="R107" s="6" t="n"/>
      <c r="S107" s="6" t="n"/>
      <c r="T107" s="7" t="n"/>
    </row>
    <row r="108">
      <c r="A108" s="9" t="inlineStr">
        <is>
          <t>01</t>
        </is>
      </c>
      <c r="B108" s="10" t="n">
        <v>307860</v>
      </c>
      <c r="C108" s="10" t="n">
        <v>157233</v>
      </c>
      <c r="E108" s="11">
        <f>B108-C108</f>
        <v/>
      </c>
      <c r="F108" s="12">
        <f>IF(E108=0,0,E108/B108)</f>
        <v/>
      </c>
      <c r="N108" s="5" t="n"/>
      <c r="O108" s="6" t="n"/>
      <c r="P108" s="6" t="n"/>
      <c r="Q108" s="6" t="n"/>
      <c r="R108" s="6" t="n"/>
      <c r="S108" s="6" t="n"/>
      <c r="T108" s="7" t="n"/>
    </row>
    <row r="109">
      <c r="A109" s="9" t="inlineStr">
        <is>
          <t>02</t>
        </is>
      </c>
      <c r="B109" s="10" t="n">
        <v>492575</v>
      </c>
      <c r="C109" s="10" t="n">
        <v>251572</v>
      </c>
      <c r="E109" s="11">
        <f>B109-C109</f>
        <v/>
      </c>
      <c r="F109" s="12">
        <f>IF(E109=0,0,E109/B109)</f>
        <v/>
      </c>
      <c r="N109" s="5" t="n"/>
      <c r="O109" s="6" t="n"/>
      <c r="P109" s="6" t="n"/>
      <c r="Q109" s="6" t="n"/>
      <c r="R109" s="6" t="n"/>
      <c r="S109" s="6" t="n"/>
      <c r="T109" s="7" t="n"/>
    </row>
    <row r="110">
      <c r="A110" s="9" t="inlineStr">
        <is>
          <t>03</t>
        </is>
      </c>
      <c r="B110" s="10" t="n">
        <v>923577</v>
      </c>
      <c r="C110" s="10" t="n">
        <v>471698</v>
      </c>
      <c r="E110" s="11">
        <f>B110-C110</f>
        <v/>
      </c>
      <c r="F110" s="12">
        <f>IF(E110=0,0,E110/B110)</f>
        <v/>
      </c>
      <c r="N110" s="5" t="n"/>
      <c r="O110" s="6" t="n"/>
      <c r="P110" s="6" t="n"/>
      <c r="Q110" s="6" t="n"/>
      <c r="R110" s="6" t="n"/>
      <c r="S110" s="6" t="n"/>
      <c r="T110" s="7" t="n"/>
    </row>
    <row r="111">
      <c r="A111" s="9" t="inlineStr">
        <is>
          <t>04</t>
        </is>
      </c>
      <c r="B111" s="10" t="n">
        <v>615718</v>
      </c>
      <c r="C111" s="10" t="n">
        <v>314465</v>
      </c>
      <c r="E111" s="11">
        <f>B111-C111</f>
        <v/>
      </c>
      <c r="F111" s="12">
        <f>IF(E111=0,0,E111/B111)</f>
        <v/>
      </c>
      <c r="N111" s="5" t="n"/>
      <c r="O111" s="6" t="n"/>
      <c r="P111" s="6" t="n"/>
      <c r="Q111" s="6" t="n"/>
      <c r="R111" s="6" t="n"/>
      <c r="S111" s="6" t="n"/>
      <c r="T111" s="7" t="n"/>
    </row>
    <row r="112">
      <c r="A112" s="9" t="inlineStr">
        <is>
          <t>05</t>
        </is>
      </c>
      <c r="B112" s="10" t="n">
        <v>738862</v>
      </c>
      <c r="C112" s="10" t="n">
        <v>377358</v>
      </c>
      <c r="E112" s="11">
        <f>B112-C112</f>
        <v/>
      </c>
      <c r="F112" s="12">
        <f>IF(E112=0,0,E112/B112)</f>
        <v/>
      </c>
      <c r="N112" s="5" t="n"/>
      <c r="O112" s="6" t="n"/>
      <c r="P112" s="6" t="n"/>
      <c r="Q112" s="6" t="n"/>
      <c r="R112" s="6" t="n"/>
      <c r="S112" s="6" t="n"/>
      <c r="T112" s="7" t="n"/>
    </row>
    <row r="113">
      <c r="A113" s="9" t="inlineStr">
        <is>
          <t>06</t>
        </is>
      </c>
      <c r="B113" s="10" t="n">
        <v>1108292</v>
      </c>
      <c r="C113" s="10" t="n">
        <v>566038</v>
      </c>
      <c r="E113" s="11">
        <f>B113-C113</f>
        <v/>
      </c>
      <c r="F113" s="12">
        <f>IF(E113=0,0,E113/B113)</f>
        <v/>
      </c>
      <c r="N113" s="5" t="n"/>
      <c r="O113" s="6" t="n"/>
      <c r="P113" s="6" t="n"/>
      <c r="Q113" s="6" t="n"/>
      <c r="R113" s="6" t="n"/>
      <c r="S113" s="6" t="n"/>
      <c r="T113" s="7" t="n"/>
    </row>
    <row r="114">
      <c r="A114" s="9" t="inlineStr">
        <is>
          <t>07</t>
        </is>
      </c>
      <c r="B114" s="10" t="n">
        <v>1231436</v>
      </c>
      <c r="C114" s="10" t="n">
        <v>628931</v>
      </c>
      <c r="E114" s="11">
        <f>B114-C114</f>
        <v/>
      </c>
      <c r="F114" s="12">
        <f>IF(E114=0,0,E114/B114)</f>
        <v/>
      </c>
      <c r="N114" s="5" t="n"/>
      <c r="O114" s="6" t="n"/>
      <c r="P114" s="6" t="n"/>
      <c r="Q114" s="6" t="n"/>
      <c r="R114" s="6" t="n"/>
      <c r="S114" s="6" t="n"/>
      <c r="T114" s="7" t="n"/>
    </row>
    <row r="115">
      <c r="A115" s="9" t="inlineStr">
        <is>
          <t>08</t>
        </is>
      </c>
      <c r="B115" s="10" t="n">
        <v>1108292</v>
      </c>
      <c r="C115" s="10" t="n">
        <v>566038</v>
      </c>
      <c r="E115" s="11">
        <f>B115-C115</f>
        <v/>
      </c>
      <c r="F115" s="12">
        <f>IF(E115=0,0,E115/B115)</f>
        <v/>
      </c>
      <c r="N115" s="5" t="n"/>
      <c r="O115" s="6" t="n"/>
      <c r="P115" s="6" t="n"/>
      <c r="Q115" s="6" t="n"/>
      <c r="R115" s="6" t="n"/>
      <c r="S115" s="6" t="n"/>
      <c r="T115" s="7" t="n"/>
    </row>
    <row r="116">
      <c r="A116" s="9" t="inlineStr">
        <is>
          <t>09</t>
        </is>
      </c>
      <c r="B116" s="10" t="n">
        <v>1108292</v>
      </c>
      <c r="C116" s="10" t="n">
        <v>566038</v>
      </c>
      <c r="E116" s="11">
        <f>B116-C116</f>
        <v/>
      </c>
      <c r="F116" s="12">
        <f>IF(E116=0,0,E116/B116)</f>
        <v/>
      </c>
      <c r="N116" s="5" t="n"/>
      <c r="O116" s="6" t="n"/>
      <c r="P116" s="6" t="n"/>
      <c r="Q116" s="6" t="n"/>
      <c r="R116" s="6" t="n"/>
      <c r="S116" s="6" t="n"/>
      <c r="T116" s="7" t="n"/>
    </row>
    <row r="117">
      <c r="A117" s="9" t="inlineStr">
        <is>
          <t>10</t>
        </is>
      </c>
      <c r="B117" s="10" t="n">
        <v>923577</v>
      </c>
      <c r="C117" s="10" t="n">
        <v>471698</v>
      </c>
      <c r="E117" s="11">
        <f>B117-C117</f>
        <v/>
      </c>
      <c r="F117" s="12">
        <f>IF(E117=0,0,E117/B117)</f>
        <v/>
      </c>
      <c r="N117" s="5" t="n"/>
      <c r="O117" s="6" t="n"/>
      <c r="P117" s="6" t="n"/>
      <c r="Q117" s="6" t="n"/>
      <c r="R117" s="6" t="n"/>
      <c r="S117" s="6" t="n"/>
      <c r="T117" s="7" t="n"/>
    </row>
    <row r="118">
      <c r="A118" s="9" t="inlineStr">
        <is>
          <t>11</t>
        </is>
      </c>
      <c r="B118" s="10" t="n">
        <v>738862</v>
      </c>
      <c r="C118" s="10" t="n">
        <v>377358</v>
      </c>
      <c r="E118" s="11">
        <f>B118-C118</f>
        <v/>
      </c>
      <c r="F118" s="12">
        <f>IF(E118=0,0,E118/B118)</f>
        <v/>
      </c>
      <c r="N118" s="5" t="n"/>
      <c r="O118" s="6" t="n"/>
      <c r="P118" s="6" t="n"/>
      <c r="Q118" s="6" t="n"/>
      <c r="R118" s="6" t="n"/>
      <c r="S118" s="6" t="n"/>
      <c r="T118" s="7" t="n"/>
    </row>
    <row r="119">
      <c r="A119" s="9" t="inlineStr">
        <is>
          <t>12</t>
        </is>
      </c>
      <c r="B119" s="10" t="n">
        <v>492575</v>
      </c>
      <c r="C119" s="10" t="n">
        <v>151572</v>
      </c>
      <c r="E119" s="11">
        <f>B119-C119</f>
        <v/>
      </c>
      <c r="F119" s="12">
        <f>IF(E119=0,0,E119/B119)</f>
        <v/>
      </c>
      <c r="N119" s="5" t="n"/>
      <c r="O119" s="6" t="n"/>
      <c r="P119" s="6" t="n"/>
      <c r="Q119" s="6" t="n"/>
      <c r="R119" s="6" t="n"/>
      <c r="S119" s="6" t="n"/>
      <c r="T119" s="7" t="n"/>
    </row>
    <row r="120">
      <c r="A120" s="9" t="inlineStr">
        <is>
          <t>Summe</t>
        </is>
      </c>
      <c r="B120" s="13">
        <f>SUM(B108:B119)</f>
        <v/>
      </c>
      <c r="C120" s="13">
        <f>SUM(C108:C119)</f>
        <v/>
      </c>
      <c r="D120" s="14" t="n"/>
      <c r="E120" s="13">
        <f>AVERAGE(E108:E119)</f>
        <v/>
      </c>
      <c r="F120" s="15">
        <f>AVERAGE(F108:F119)</f>
        <v/>
      </c>
      <c r="N120" s="5" t="n"/>
      <c r="O120" s="6" t="n"/>
      <c r="P120" s="6" t="n"/>
      <c r="Q120" s="6" t="n"/>
      <c r="R120" s="6" t="n"/>
      <c r="S120" s="6" t="n"/>
      <c r="T120" s="7" t="n"/>
    </row>
    <row r="121">
      <c r="A121" s="9" t="inlineStr">
        <is>
          <t>GuV</t>
        </is>
      </c>
      <c r="B121" s="8" t="n"/>
      <c r="C121" s="8" t="n"/>
      <c r="E121" s="10" t="n"/>
      <c r="F121" s="16" t="n"/>
      <c r="N121" s="5" t="n"/>
      <c r="O121" s="6" t="n"/>
      <c r="P121" s="6" t="n"/>
      <c r="Q121" s="6" t="n"/>
      <c r="R121" s="6" t="n"/>
      <c r="S121" s="6" t="n"/>
      <c r="T121" s="7" t="n"/>
    </row>
    <row r="122">
      <c r="A122" s="9" t="inlineStr">
        <is>
          <t>Differenz</t>
        </is>
      </c>
      <c r="B122" s="11">
        <f>B121-B120</f>
        <v/>
      </c>
      <c r="C122" s="11">
        <f>C121-C120</f>
        <v/>
      </c>
      <c r="E122" s="10" t="n"/>
      <c r="F122" s="16" t="n"/>
      <c r="N122" s="5" t="n"/>
      <c r="O122" s="6" t="n"/>
      <c r="P122" s="6" t="n"/>
      <c r="Q122" s="6" t="n"/>
      <c r="R122" s="6" t="n"/>
      <c r="S122" s="6" t="n"/>
      <c r="T122" s="7" t="n"/>
    </row>
    <row r="123">
      <c r="A123" s="9" t="n"/>
      <c r="B123" s="10" t="n"/>
      <c r="C123" s="10" t="n"/>
      <c r="E123" s="10" t="n"/>
      <c r="F123" s="16" t="n"/>
    </row>
    <row r="124">
      <c r="A124" s="9" t="n"/>
      <c r="B124" s="10" t="n"/>
      <c r="C124" s="10" t="n"/>
      <c r="E124" s="10" t="n"/>
      <c r="F124" s="16" t="n"/>
    </row>
    <row r="125">
      <c r="A125" s="9" t="n"/>
      <c r="B125" s="10" t="n"/>
      <c r="C125" s="10" t="n"/>
      <c r="E125" s="10" t="n"/>
      <c r="F125" s="16" t="n"/>
    </row>
    <row r="126">
      <c r="A126" s="17" t="inlineStr">
        <is>
          <t>Vorjahr</t>
        </is>
      </c>
      <c r="B126" s="10" t="n"/>
      <c r="C126" s="10" t="n"/>
      <c r="E126" s="10" t="n"/>
      <c r="F126" s="16" t="n"/>
      <c r="H126" s="17" t="inlineStr">
        <is>
          <t>Vorjahr</t>
        </is>
      </c>
      <c r="N126" s="4" t="inlineStr">
        <is>
          <t>Entwicklung über Vor- und Berichtsjahr</t>
        </is>
      </c>
    </row>
    <row r="127">
      <c r="B127" s="10" t="inlineStr">
        <is>
          <t>Umsatzerlöse</t>
        </is>
      </c>
      <c r="C127" s="10" t="inlineStr">
        <is>
          <t>Materialaufwand</t>
        </is>
      </c>
      <c r="E127" s="10" t="inlineStr">
        <is>
          <t>Rohertrag (€)</t>
        </is>
      </c>
      <c r="F127" s="18" t="inlineStr">
        <is>
          <t>Rohertrag (%)</t>
        </is>
      </c>
    </row>
    <row r="128">
      <c r="A128" s="9" t="inlineStr">
        <is>
          <t>01</t>
        </is>
      </c>
      <c r="B128" s="10" t="n">
        <v>307860</v>
      </c>
      <c r="C128" s="10" t="n">
        <v>157233</v>
      </c>
      <c r="E128" s="11">
        <f>B128-C128</f>
        <v/>
      </c>
      <c r="F128" s="12">
        <f>IF(E128=0,0,E128/B128)</f>
        <v/>
      </c>
    </row>
    <row r="129">
      <c r="A129" s="9" t="inlineStr">
        <is>
          <t>02</t>
        </is>
      </c>
      <c r="B129" s="10" t="n">
        <v>492575</v>
      </c>
      <c r="C129" s="10" t="n">
        <v>251572</v>
      </c>
      <c r="E129" s="11">
        <f>B129-C129</f>
        <v/>
      </c>
      <c r="F129" s="12">
        <f>IF(E129=0,0,E129/B129)</f>
        <v/>
      </c>
    </row>
    <row r="130">
      <c r="A130" s="9" t="inlineStr">
        <is>
          <t>03</t>
        </is>
      </c>
      <c r="B130" s="10" t="n">
        <v>923577</v>
      </c>
      <c r="C130" s="10" t="n">
        <v>471698</v>
      </c>
      <c r="E130" s="11">
        <f>B130-C130</f>
        <v/>
      </c>
      <c r="F130" s="12">
        <f>IF(E130=0,0,E130/B130)</f>
        <v/>
      </c>
    </row>
    <row r="131">
      <c r="A131" s="9" t="inlineStr">
        <is>
          <t>04</t>
        </is>
      </c>
      <c r="B131" s="10" t="n">
        <v>615718</v>
      </c>
      <c r="C131" s="10" t="n">
        <v>314465</v>
      </c>
      <c r="E131" s="11">
        <f>B131-C131</f>
        <v/>
      </c>
      <c r="F131" s="12">
        <f>IF(E131=0,0,E131/B131)</f>
        <v/>
      </c>
    </row>
    <row r="132">
      <c r="A132" s="9" t="inlineStr">
        <is>
          <t>05</t>
        </is>
      </c>
      <c r="B132" s="10" t="n">
        <v>738862</v>
      </c>
      <c r="C132" s="10" t="n">
        <v>377358</v>
      </c>
      <c r="E132" s="11">
        <f>B132-C132</f>
        <v/>
      </c>
      <c r="F132" s="12">
        <f>IF(E132=0,0,E132/B132)</f>
        <v/>
      </c>
    </row>
    <row r="133">
      <c r="A133" s="9" t="inlineStr">
        <is>
          <t>06</t>
        </is>
      </c>
      <c r="B133" s="10" t="n">
        <v>1108292</v>
      </c>
      <c r="C133" s="10" t="n">
        <v>566038</v>
      </c>
      <c r="E133" s="11">
        <f>B133-C133</f>
        <v/>
      </c>
      <c r="F133" s="12">
        <f>IF(E133=0,0,E133/B133)</f>
        <v/>
      </c>
    </row>
    <row r="134">
      <c r="A134" s="9" t="inlineStr">
        <is>
          <t>07</t>
        </is>
      </c>
      <c r="B134" s="10" t="n">
        <v>1231436</v>
      </c>
      <c r="C134" s="10" t="n">
        <v>628931</v>
      </c>
      <c r="E134" s="11">
        <f>B134-C134</f>
        <v/>
      </c>
      <c r="F134" s="12">
        <f>IF(E134=0,0,E134/B134)</f>
        <v/>
      </c>
    </row>
    <row r="135">
      <c r="A135" s="9" t="inlineStr">
        <is>
          <t>08</t>
        </is>
      </c>
      <c r="B135" s="10" t="n">
        <v>1108292</v>
      </c>
      <c r="C135" s="10" t="n">
        <v>566038</v>
      </c>
      <c r="E135" s="11">
        <f>B135-C135</f>
        <v/>
      </c>
      <c r="F135" s="12">
        <f>IF(E135=0,0,E135/B135)</f>
        <v/>
      </c>
    </row>
    <row r="136">
      <c r="A136" s="9" t="inlineStr">
        <is>
          <t>09</t>
        </is>
      </c>
      <c r="B136" s="10" t="n">
        <v>1108292</v>
      </c>
      <c r="C136" s="10" t="n">
        <v>566038</v>
      </c>
      <c r="E136" s="11">
        <f>B136-C136</f>
        <v/>
      </c>
      <c r="F136" s="12">
        <f>IF(E136=0,0,E136/B136)</f>
        <v/>
      </c>
    </row>
    <row r="137">
      <c r="A137" s="9" t="inlineStr">
        <is>
          <t>10</t>
        </is>
      </c>
      <c r="B137" s="10" t="n">
        <v>923577</v>
      </c>
      <c r="C137" s="10" t="n">
        <v>471698</v>
      </c>
      <c r="E137" s="11">
        <f>B137-C137</f>
        <v/>
      </c>
      <c r="F137" s="12">
        <f>IF(E137=0,0,E137/B137)</f>
        <v/>
      </c>
    </row>
    <row r="138">
      <c r="A138" s="9" t="inlineStr">
        <is>
          <t>11</t>
        </is>
      </c>
      <c r="B138" s="10" t="n">
        <v>738862</v>
      </c>
      <c r="C138" s="10" t="n">
        <v>377358</v>
      </c>
      <c r="E138" s="11">
        <f>B138-C138</f>
        <v/>
      </c>
      <c r="F138" s="12">
        <f>IF(E138=0,0,E138/B138)</f>
        <v/>
      </c>
    </row>
    <row r="139">
      <c r="A139" s="9" t="inlineStr">
        <is>
          <t>12</t>
        </is>
      </c>
      <c r="B139" s="10" t="n">
        <v>492575</v>
      </c>
      <c r="C139" s="10" t="n">
        <v>151572</v>
      </c>
      <c r="E139" s="11">
        <f>B139-C139</f>
        <v/>
      </c>
      <c r="F139" s="12">
        <f>IF(E139=0,0,E139/B139)</f>
        <v/>
      </c>
    </row>
    <row r="140">
      <c r="A140" s="9" t="inlineStr">
        <is>
          <t>Summe</t>
        </is>
      </c>
      <c r="B140" s="13">
        <f>SUM(B128:B139)</f>
        <v/>
      </c>
      <c r="C140" s="13">
        <f>SUM(C128:C139)</f>
        <v/>
      </c>
      <c r="D140" s="4" t="n"/>
      <c r="E140" s="13">
        <f>AVERAGE(E128:E139)</f>
        <v/>
      </c>
      <c r="F140" s="15">
        <f>AVERAGE(F128:F139)</f>
        <v/>
      </c>
    </row>
    <row r="141">
      <c r="A141" s="9" t="inlineStr">
        <is>
          <t>GuV</t>
        </is>
      </c>
      <c r="B141" s="8" t="n"/>
      <c r="C141" s="8" t="n"/>
      <c r="E141" s="10" t="n"/>
      <c r="F141" s="18" t="n"/>
    </row>
    <row r="142">
      <c r="A142" s="9" t="inlineStr">
        <is>
          <t>Differenz</t>
        </is>
      </c>
      <c r="B142" s="11">
        <f>B141-B140</f>
        <v/>
      </c>
      <c r="C142" s="11">
        <f>C141-C140</f>
        <v/>
      </c>
      <c r="E142" s="10" t="n"/>
      <c r="F142" s="10" t="n"/>
    </row>
  </sheetData>
  <pageMargins left="0.7" right="0.7" top="0.787401575" bottom="0.7874015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28"/>
  <sheetViews>
    <sheetView zoomScaleNormal="100" workbookViewId="0">
      <selection activeCell="A14" sqref="A14"/>
    </sheetView>
  </sheetViews>
  <sheetFormatPr baseColWidth="10" defaultColWidth="11.44140625" defaultRowHeight="13.2"/>
  <cols>
    <col width="11.44140625" customWidth="1" style="48" min="1" max="16384"/>
  </cols>
  <sheetData>
    <row r="1">
      <c r="A1" s="19" t="inlineStr">
        <is>
          <t>Position:</t>
        </is>
      </c>
      <c r="B1" s="20" t="n"/>
      <c r="C1" s="21" t="inlineStr">
        <is>
          <t>Umsatzerlöse, Stichprobe unterjährig</t>
        </is>
      </c>
      <c r="D1" s="20" t="n"/>
      <c r="E1" s="20" t="n"/>
      <c r="F1" s="20" t="n"/>
      <c r="G1" s="22" t="n"/>
      <c r="H1" s="23" t="n"/>
    </row>
    <row r="2">
      <c r="A2" s="24" t="n"/>
      <c r="B2" s="25" t="n"/>
      <c r="C2" s="25" t="n"/>
      <c r="D2" s="26" t="n"/>
      <c r="E2" s="26" t="n"/>
      <c r="F2" s="26" t="n"/>
      <c r="G2" s="26" t="n"/>
      <c r="H2" s="27" t="n"/>
    </row>
    <row r="3">
      <c r="A3" s="28" t="inlineStr">
        <is>
          <t>Mandant:</t>
        </is>
      </c>
      <c r="B3" s="26" t="n"/>
      <c r="C3" s="26" t="n"/>
      <c r="D3" s="26" t="n"/>
      <c r="E3" s="26" t="n"/>
      <c r="F3" s="26" t="n"/>
      <c r="G3" s="26" t="n"/>
      <c r="H3" s="27" t="n"/>
    </row>
    <row r="4">
      <c r="A4" s="28" t="inlineStr">
        <is>
          <t>MandantNr.:</t>
        </is>
      </c>
      <c r="B4" s="26" t="n"/>
      <c r="C4" s="26" t="n"/>
      <c r="D4" s="26" t="n"/>
      <c r="E4" s="26" t="n"/>
      <c r="F4" s="26" t="n"/>
      <c r="G4" s="26" t="n"/>
      <c r="H4" s="27" t="n"/>
    </row>
    <row r="5">
      <c r="A5" s="24" t="n"/>
      <c r="B5" s="26" t="n"/>
      <c r="C5" s="26" t="n"/>
      <c r="D5" s="26" t="n"/>
      <c r="E5" s="26" t="inlineStr">
        <is>
          <t>Prüfer:</t>
        </is>
      </c>
      <c r="F5" s="26" t="n"/>
      <c r="G5" s="26" t="n"/>
      <c r="H5" s="27" t="n"/>
    </row>
    <row r="6">
      <c r="A6" s="28" t="inlineStr">
        <is>
          <t>Stichtag:</t>
        </is>
      </c>
      <c r="B6" s="26" t="n"/>
      <c r="C6" s="26" t="n"/>
      <c r="D6" s="26" t="n"/>
      <c r="E6" s="26" t="inlineStr">
        <is>
          <t>Datum:</t>
        </is>
      </c>
      <c r="F6" s="26" t="n"/>
      <c r="G6" s="26" t="n"/>
      <c r="H6" s="27" t="n"/>
    </row>
    <row r="7">
      <c r="A7" s="28" t="n"/>
      <c r="B7" s="26" t="n"/>
      <c r="C7" s="26" t="n"/>
      <c r="D7" s="26" t="n"/>
      <c r="E7" s="29" t="inlineStr">
        <is>
          <t>Prüfungsleiter:</t>
        </is>
      </c>
      <c r="F7" s="29" t="n"/>
      <c r="G7" s="29" t="n"/>
      <c r="H7" s="27" t="n"/>
    </row>
    <row r="8">
      <c r="A8" s="28" t="n"/>
      <c r="B8" s="26" t="n"/>
      <c r="C8" s="26" t="n"/>
      <c r="D8" s="26" t="n"/>
      <c r="E8" s="30" t="inlineStr">
        <is>
          <t>Datum:</t>
        </is>
      </c>
      <c r="F8" s="30" t="n"/>
      <c r="G8" s="30" t="n"/>
      <c r="H8" s="27" t="n"/>
    </row>
    <row r="9">
      <c r="A9" s="28" t="n"/>
      <c r="B9" s="26" t="n"/>
      <c r="C9" s="26" t="n"/>
      <c r="D9" s="26" t="n"/>
      <c r="E9" s="26" t="inlineStr">
        <is>
          <t>Wirtschaftsprüfer:</t>
        </is>
      </c>
      <c r="F9" s="26" t="n"/>
      <c r="G9" s="26" t="n"/>
      <c r="H9" s="27" t="n"/>
    </row>
    <row r="10">
      <c r="A10" s="28" t="n"/>
      <c r="B10" s="26" t="n"/>
      <c r="C10" s="26" t="n"/>
      <c r="D10" s="26" t="n"/>
      <c r="E10" s="26" t="inlineStr">
        <is>
          <t>Datum:</t>
        </is>
      </c>
      <c r="F10" s="26" t="n"/>
      <c r="G10" s="26" t="n"/>
      <c r="H10" s="27" t="n"/>
    </row>
    <row r="11">
      <c r="A11" s="28" t="n"/>
      <c r="B11" s="26" t="n"/>
      <c r="C11" s="26" t="n"/>
      <c r="D11" s="26" t="n"/>
      <c r="E11" s="26" t="n"/>
      <c r="F11" s="26" t="n"/>
      <c r="G11" s="26" t="n"/>
      <c r="H11" s="27" t="n"/>
    </row>
    <row r="12">
      <c r="A12" s="28" t="inlineStr">
        <is>
          <t>Unterlagen erhalten am:</t>
        </is>
      </c>
      <c r="B12" s="26" t="n"/>
      <c r="C12" s="26" t="n"/>
      <c r="D12" s="26" t="n"/>
      <c r="E12" s="26" t="inlineStr">
        <is>
          <t>von:</t>
        </is>
      </c>
      <c r="F12" s="26" t="n"/>
      <c r="G12" s="26" t="n"/>
      <c r="H12" s="27" t="n"/>
    </row>
    <row r="13">
      <c r="A13" s="31" t="n"/>
      <c r="B13" s="32" t="n"/>
      <c r="C13" s="32" t="n"/>
      <c r="D13" s="32" t="n"/>
      <c r="E13" s="32" t="n"/>
      <c r="F13" s="32" t="n"/>
      <c r="G13" s="32" t="n"/>
      <c r="H13" s="33" t="n"/>
    </row>
    <row r="16">
      <c r="A16" s="2" t="inlineStr">
        <is>
          <t>Stichprobe Umsatzerlöse gesamtes Jahr (nach Monetary-Unit-Sampling)</t>
        </is>
      </c>
      <c r="B16" s="34" t="n"/>
      <c r="C16" s="34" t="n"/>
      <c r="D16" s="34" t="n"/>
      <c r="E16" s="34" t="n"/>
      <c r="F16" s="34" t="n"/>
      <c r="G16" s="34" t="n"/>
      <c r="H16" s="34" t="n"/>
    </row>
    <row r="18">
      <c r="A18" s="49" t="inlineStr">
        <is>
          <t>KONTO_NR</t>
        </is>
      </c>
      <c r="B18" s="49" t="inlineStr">
        <is>
          <t>KONTO_BEZ</t>
        </is>
      </c>
      <c r="C18" s="49" t="inlineStr">
        <is>
          <t>GKTO_NR</t>
        </is>
      </c>
      <c r="D18" s="49" t="inlineStr">
        <is>
          <t>GKTO_BEZ</t>
        </is>
      </c>
      <c r="E18" s="49" t="inlineStr">
        <is>
          <t>SOLL</t>
        </is>
      </c>
      <c r="F18" s="49" t="inlineStr">
        <is>
          <t>HABEN</t>
        </is>
      </c>
      <c r="G18" s="49" t="inlineStr">
        <is>
          <t>SALDO_S_H</t>
        </is>
      </c>
      <c r="H18" s="49" t="inlineStr">
        <is>
          <t>JOURNAL_NR</t>
        </is>
      </c>
      <c r="I18" s="49" t="inlineStr">
        <is>
          <t>BELEG_DAT</t>
        </is>
      </c>
      <c r="J18" s="49" t="inlineStr">
        <is>
          <t>kategorie</t>
        </is>
      </c>
      <c r="K18" s="49" t="inlineStr">
        <is>
          <t>sparte</t>
        </is>
      </c>
      <c r="L18" s="49" t="n"/>
    </row>
    <row r="19">
      <c r="A19" t="inlineStr">
        <is>
          <t>8000</t>
        </is>
      </c>
      <c r="B19" t="inlineStr">
        <is>
          <t>Umsatzerlöse Produkt 1</t>
        </is>
      </c>
      <c r="C19" t="inlineStr">
        <is>
          <t>1400</t>
        </is>
      </c>
      <c r="D19" t="inlineStr">
        <is>
          <t>Forderungen aus Lieferungen und Leistungen</t>
        </is>
      </c>
      <c r="E19" t="n">
        <v>0</v>
      </c>
      <c r="F19" t="n">
        <v>201258</v>
      </c>
      <c r="G19" t="n">
        <v>-201258</v>
      </c>
      <c r="H19" t="inlineStr">
        <is>
          <t>100101</t>
        </is>
      </c>
      <c r="I19" t="inlineStr">
        <is>
          <t>2023-12-16 00:00:00</t>
        </is>
      </c>
      <c r="J19" t="inlineStr">
        <is>
          <t>u</t>
        </is>
      </c>
      <c r="K19" t="inlineStr">
        <is>
          <t>Sparte 1</t>
        </is>
      </c>
    </row>
    <row r="20">
      <c r="A20" t="inlineStr">
        <is>
          <t>8010</t>
        </is>
      </c>
      <c r="B20" t="inlineStr">
        <is>
          <t>Umsatzerlöse Produkt 2</t>
        </is>
      </c>
      <c r="C20" t="inlineStr">
        <is>
          <t>1400</t>
        </is>
      </c>
      <c r="D20" t="inlineStr">
        <is>
          <t>Forderungen aus Lieferungen und Leistungen</t>
        </is>
      </c>
      <c r="E20" t="n">
        <v>0</v>
      </c>
      <c r="F20" t="n">
        <v>1132075</v>
      </c>
      <c r="G20" t="n">
        <v>-1132075</v>
      </c>
      <c r="H20" t="inlineStr">
        <is>
          <t>100080</t>
        </is>
      </c>
      <c r="I20" t="inlineStr">
        <is>
          <t>2023-08-01 00:00:00</t>
        </is>
      </c>
      <c r="J20" t="inlineStr">
        <is>
          <t>u</t>
        </is>
      </c>
      <c r="K20" t="inlineStr">
        <is>
          <t>Sparte 2</t>
        </is>
      </c>
    </row>
    <row r="21">
      <c r="A21" t="inlineStr">
        <is>
          <t>8000</t>
        </is>
      </c>
      <c r="B21" t="inlineStr">
        <is>
          <t>Umsatzerlöse Produkt 1</t>
        </is>
      </c>
      <c r="C21" t="inlineStr">
        <is>
          <t>1400</t>
        </is>
      </c>
      <c r="D21" t="inlineStr">
        <is>
          <t>Forderungen aus Lieferungen und Leistungen</t>
        </is>
      </c>
      <c r="E21" t="n">
        <v>0</v>
      </c>
      <c r="F21" t="n">
        <v>2515723</v>
      </c>
      <c r="G21" t="n">
        <v>-2515723</v>
      </c>
      <c r="H21" t="inlineStr">
        <is>
          <t>100054</t>
        </is>
      </c>
      <c r="I21" t="inlineStr">
        <is>
          <t>2023-02-01 00:00:00</t>
        </is>
      </c>
      <c r="J21" t="inlineStr">
        <is>
          <t>u</t>
        </is>
      </c>
      <c r="K21" t="inlineStr">
        <is>
          <t>Sparte 1</t>
        </is>
      </c>
    </row>
    <row r="22">
      <c r="A22" t="inlineStr">
        <is>
          <t>8000</t>
        </is>
      </c>
      <c r="B22" t="inlineStr">
        <is>
          <t>Umsatzerlöse Produkt 1</t>
        </is>
      </c>
      <c r="C22" t="inlineStr">
        <is>
          <t>7000</t>
        </is>
      </c>
      <c r="D22" t="inlineStr">
        <is>
          <t>Materialaufwand Produkt 1</t>
        </is>
      </c>
      <c r="E22" t="n">
        <v>0</v>
      </c>
      <c r="F22" t="n">
        <v>2830189</v>
      </c>
      <c r="G22" t="n">
        <v>-2830189</v>
      </c>
      <c r="H22" t="inlineStr">
        <is>
          <t>100078</t>
        </is>
      </c>
      <c r="I22" t="inlineStr">
        <is>
          <t>2023-08-01 00:00:00</t>
        </is>
      </c>
      <c r="J22" t="inlineStr">
        <is>
          <t>u</t>
        </is>
      </c>
      <c r="K22" t="inlineStr">
        <is>
          <t>Sparte 1</t>
        </is>
      </c>
    </row>
    <row r="23">
      <c r="A23" t="inlineStr">
        <is>
          <t>8000</t>
        </is>
      </c>
      <c r="B23" t="inlineStr">
        <is>
          <t>Umsatzerlöse Produkt 1</t>
        </is>
      </c>
      <c r="C23" t="inlineStr">
        <is>
          <t>1400</t>
        </is>
      </c>
      <c r="D23" t="inlineStr">
        <is>
          <t>Forderungen aus Lieferungen und Leistungen</t>
        </is>
      </c>
      <c r="E23" t="n">
        <v>0</v>
      </c>
      <c r="F23" t="n">
        <v>3773585</v>
      </c>
      <c r="G23" t="n">
        <v>-3773585</v>
      </c>
      <c r="H23" t="inlineStr">
        <is>
          <t>100090</t>
        </is>
      </c>
      <c r="I23" t="inlineStr">
        <is>
          <t>2023-11-01 00:00:00</t>
        </is>
      </c>
      <c r="J23" t="inlineStr">
        <is>
          <t>u</t>
        </is>
      </c>
      <c r="K23" t="inlineStr">
        <is>
          <t>Sparte 1</t>
        </is>
      </c>
    </row>
    <row r="24">
      <c r="A24" t="inlineStr">
        <is>
          <t>8000</t>
        </is>
      </c>
      <c r="B24" t="inlineStr">
        <is>
          <t>Umsatzerlöse Produkt 1</t>
        </is>
      </c>
      <c r="C24" t="inlineStr">
        <is>
          <t>1400</t>
        </is>
      </c>
      <c r="D24" t="inlineStr">
        <is>
          <t>Forderungen aus Lieferungen und Leistungen</t>
        </is>
      </c>
      <c r="E24" t="n">
        <v>0</v>
      </c>
      <c r="F24" t="n">
        <v>4716981</v>
      </c>
      <c r="G24" t="n">
        <v>-4716981</v>
      </c>
      <c r="H24" t="inlineStr">
        <is>
          <t>100086</t>
        </is>
      </c>
      <c r="I24" t="inlineStr">
        <is>
          <t>2023-10-01 00:00:00</t>
        </is>
      </c>
      <c r="J24" t="inlineStr">
        <is>
          <t>u</t>
        </is>
      </c>
      <c r="K24" t="inlineStr">
        <is>
          <t>Sparte 1</t>
        </is>
      </c>
    </row>
    <row r="25">
      <c r="A25" t="inlineStr">
        <is>
          <t>8000</t>
        </is>
      </c>
      <c r="B25" t="inlineStr">
        <is>
          <t>Umsatzerlöse Produkt 1</t>
        </is>
      </c>
      <c r="C25" t="inlineStr">
        <is>
          <t>1400</t>
        </is>
      </c>
      <c r="D25" t="inlineStr">
        <is>
          <t>Forderungen aus Lieferungen und Leistungen</t>
        </is>
      </c>
      <c r="E25" t="n">
        <v>0</v>
      </c>
      <c r="F25" t="n">
        <v>4716981</v>
      </c>
      <c r="G25" t="n">
        <v>-4716981</v>
      </c>
      <c r="H25" t="inlineStr">
        <is>
          <t>100058</t>
        </is>
      </c>
      <c r="I25" t="inlineStr">
        <is>
          <t>2023-03-01 00:00:00</t>
        </is>
      </c>
      <c r="J25" t="inlineStr">
        <is>
          <t>u</t>
        </is>
      </c>
      <c r="K25" t="inlineStr">
        <is>
          <t>Sparte 1</t>
        </is>
      </c>
    </row>
    <row r="26">
      <c r="A26" t="inlineStr">
        <is>
          <t>8000</t>
        </is>
      </c>
      <c r="B26" t="inlineStr">
        <is>
          <t>Umsatzerlöse Produkt 1</t>
        </is>
      </c>
      <c r="C26" t="inlineStr">
        <is>
          <t>1400</t>
        </is>
      </c>
      <c r="D26" t="inlineStr">
        <is>
          <t>Forderungen aus Lieferungen und Leistungen</t>
        </is>
      </c>
      <c r="E26" t="n">
        <v>0</v>
      </c>
      <c r="F26" t="n">
        <v>5660377</v>
      </c>
      <c r="G26" t="n">
        <v>-5660377</v>
      </c>
      <c r="H26" t="inlineStr">
        <is>
          <t>100082</t>
        </is>
      </c>
      <c r="I26" t="inlineStr">
        <is>
          <t>2023-09-01 00:00:00</t>
        </is>
      </c>
      <c r="J26" t="inlineStr">
        <is>
          <t>u</t>
        </is>
      </c>
      <c r="K26" t="inlineStr">
        <is>
          <t>Sparte 1</t>
        </is>
      </c>
    </row>
    <row r="27">
      <c r="A27" t="inlineStr">
        <is>
          <t>8000</t>
        </is>
      </c>
      <c r="B27" t="inlineStr">
        <is>
          <t>Umsatzerlöse Produkt 1</t>
        </is>
      </c>
      <c r="C27" t="inlineStr">
        <is>
          <t>1400</t>
        </is>
      </c>
      <c r="D27" t="inlineStr">
        <is>
          <t>Forderungen aus Lieferungen und Leistungen</t>
        </is>
      </c>
      <c r="E27" t="n">
        <v>0</v>
      </c>
      <c r="F27" t="n">
        <v>5660377</v>
      </c>
      <c r="G27" t="n">
        <v>-5660377</v>
      </c>
      <c r="H27" t="inlineStr">
        <is>
          <t>100070</t>
        </is>
      </c>
      <c r="I27" t="inlineStr">
        <is>
          <t>2023-06-01 00:00:00</t>
        </is>
      </c>
      <c r="J27" t="inlineStr">
        <is>
          <t>u</t>
        </is>
      </c>
      <c r="K27" t="inlineStr">
        <is>
          <t>Sparte 1</t>
        </is>
      </c>
    </row>
    <row r="28">
      <c r="A28" t="inlineStr">
        <is>
          <t>8000</t>
        </is>
      </c>
      <c r="B28" t="inlineStr">
        <is>
          <t>Umsatzerlöse Produkt 1</t>
        </is>
      </c>
      <c r="C28" t="inlineStr">
        <is>
          <t>1400</t>
        </is>
      </c>
      <c r="D28" t="inlineStr">
        <is>
          <t>Forderungen aus Lieferungen und Leistungen</t>
        </is>
      </c>
      <c r="E28" t="n">
        <v>0</v>
      </c>
      <c r="F28" t="n">
        <v>6289308</v>
      </c>
      <c r="G28" t="n">
        <v>-6289308</v>
      </c>
      <c r="H28" t="inlineStr">
        <is>
          <t>100074</t>
        </is>
      </c>
      <c r="I28" t="inlineStr">
        <is>
          <t>2023-07-01 00:00:00</t>
        </is>
      </c>
      <c r="J28" t="inlineStr">
        <is>
          <t>u</t>
        </is>
      </c>
      <c r="K28" t="inlineStr">
        <is>
          <t>Sparte 1</t>
        </is>
      </c>
    </row>
  </sheetData>
  <conditionalFormatting sqref="C3:C4">
    <cfRule type="expression" priority="3" dxfId="0">
      <formula>ISBLANK(C3)</formula>
    </cfRule>
  </conditionalFormatting>
  <conditionalFormatting sqref="C6">
    <cfRule type="expression" priority="2" dxfId="0">
      <formula>ISBLANK(C6)</formula>
    </cfRule>
  </conditionalFormatting>
  <conditionalFormatting sqref="G5:G10">
    <cfRule type="expression" priority="1" dxfId="0">
      <formula>ISBLANK(G5)</formula>
    </cfRule>
  </conditionalFormatting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28"/>
  <sheetViews>
    <sheetView zoomScaleNormal="100" workbookViewId="0">
      <selection activeCell="A14" sqref="A14"/>
    </sheetView>
  </sheetViews>
  <sheetFormatPr baseColWidth="10" defaultColWidth="11.44140625" defaultRowHeight="13.2"/>
  <cols>
    <col width="11.44140625" customWidth="1" style="48" min="1" max="16384"/>
  </cols>
  <sheetData>
    <row r="1">
      <c r="A1" s="19" t="inlineStr">
        <is>
          <t>Position:</t>
        </is>
      </c>
      <c r="B1" s="20" t="n"/>
      <c r="C1" s="21" t="inlineStr">
        <is>
          <t>Umsatzerlöse, Stichprobe Cut-off</t>
        </is>
      </c>
      <c r="D1" s="20" t="n"/>
      <c r="E1" s="20" t="n"/>
      <c r="F1" s="20" t="n"/>
      <c r="G1" s="22" t="n"/>
      <c r="H1" s="23" t="n"/>
    </row>
    <row r="2">
      <c r="A2" s="24" t="n"/>
      <c r="B2" s="25" t="n"/>
      <c r="C2" s="25" t="n"/>
      <c r="D2" s="26" t="n"/>
      <c r="E2" s="26" t="n"/>
      <c r="F2" s="26" t="n"/>
      <c r="G2" s="26" t="n"/>
      <c r="H2" s="27" t="n"/>
    </row>
    <row r="3">
      <c r="A3" s="28" t="inlineStr">
        <is>
          <t>Mandant:</t>
        </is>
      </c>
      <c r="B3" s="26" t="n"/>
      <c r="C3" s="26" t="n"/>
      <c r="D3" s="26" t="n"/>
      <c r="E3" s="26" t="n"/>
      <c r="F3" s="26" t="n"/>
      <c r="G3" s="26" t="n"/>
      <c r="H3" s="27" t="n"/>
    </row>
    <row r="4">
      <c r="A4" s="28" t="inlineStr">
        <is>
          <t>MandantNr.:</t>
        </is>
      </c>
      <c r="B4" s="26" t="n"/>
      <c r="C4" s="26" t="n"/>
      <c r="D4" s="26" t="n"/>
      <c r="E4" s="26" t="n"/>
      <c r="F4" s="26" t="n"/>
      <c r="G4" s="26" t="n"/>
      <c r="H4" s="27" t="n"/>
    </row>
    <row r="5">
      <c r="A5" s="24" t="n"/>
      <c r="B5" s="26" t="n"/>
      <c r="C5" s="26" t="n"/>
      <c r="D5" s="26" t="n"/>
      <c r="E5" s="26" t="inlineStr">
        <is>
          <t>Prüfer:</t>
        </is>
      </c>
      <c r="F5" s="26" t="n"/>
      <c r="G5" s="26" t="n"/>
      <c r="H5" s="27" t="n"/>
    </row>
    <row r="6">
      <c r="A6" s="28" t="inlineStr">
        <is>
          <t>Stichtag:</t>
        </is>
      </c>
      <c r="B6" s="26" t="n"/>
      <c r="C6" s="26" t="n"/>
      <c r="D6" s="26" t="n"/>
      <c r="E6" s="26" t="inlineStr">
        <is>
          <t>Datum:</t>
        </is>
      </c>
      <c r="F6" s="26" t="n"/>
      <c r="G6" s="26" t="n"/>
      <c r="H6" s="27" t="n"/>
    </row>
    <row r="7">
      <c r="A7" s="28" t="n"/>
      <c r="B7" s="26" t="n"/>
      <c r="C7" s="26" t="n"/>
      <c r="D7" s="26" t="n"/>
      <c r="E7" s="29" t="inlineStr">
        <is>
          <t>Prüfungsleiter:</t>
        </is>
      </c>
      <c r="F7" s="29" t="n"/>
      <c r="G7" s="29" t="n"/>
      <c r="H7" s="27" t="n"/>
    </row>
    <row r="8">
      <c r="A8" s="28" t="n"/>
      <c r="B8" s="26" t="n"/>
      <c r="C8" s="26" t="n"/>
      <c r="D8" s="26" t="n"/>
      <c r="E8" s="30" t="inlineStr">
        <is>
          <t>Datum:</t>
        </is>
      </c>
      <c r="F8" s="30" t="n"/>
      <c r="G8" s="30" t="n"/>
      <c r="H8" s="27" t="n"/>
    </row>
    <row r="9">
      <c r="A9" s="28" t="n"/>
      <c r="B9" s="26" t="n"/>
      <c r="C9" s="26" t="n"/>
      <c r="D9" s="26" t="n"/>
      <c r="E9" s="26" t="inlineStr">
        <is>
          <t>Wirtschaftsprüfer:</t>
        </is>
      </c>
      <c r="F9" s="26" t="n"/>
      <c r="G9" s="26" t="n"/>
      <c r="H9" s="27" t="n"/>
    </row>
    <row r="10">
      <c r="A10" s="28" t="n"/>
      <c r="B10" s="26" t="n"/>
      <c r="C10" s="26" t="n"/>
      <c r="D10" s="26" t="n"/>
      <c r="E10" s="26" t="inlineStr">
        <is>
          <t>Datum:</t>
        </is>
      </c>
      <c r="F10" s="26" t="n"/>
      <c r="G10" s="26" t="n"/>
      <c r="H10" s="27" t="n"/>
    </row>
    <row r="11">
      <c r="A11" s="28" t="n"/>
      <c r="B11" s="26" t="n"/>
      <c r="C11" s="26" t="n"/>
      <c r="D11" s="26" t="n"/>
      <c r="E11" s="26" t="n"/>
      <c r="F11" s="26" t="n"/>
      <c r="G11" s="26" t="n"/>
      <c r="H11" s="27" t="n"/>
    </row>
    <row r="12">
      <c r="A12" s="28" t="inlineStr">
        <is>
          <t>Unterlagen erhalten am:</t>
        </is>
      </c>
      <c r="B12" s="26" t="n"/>
      <c r="C12" s="26" t="n"/>
      <c r="D12" s="26" t="n"/>
      <c r="E12" s="26" t="inlineStr">
        <is>
          <t>von:</t>
        </is>
      </c>
      <c r="F12" s="26" t="n"/>
      <c r="G12" s="26" t="n"/>
      <c r="H12" s="27" t="n"/>
    </row>
    <row r="13">
      <c r="A13" s="31" t="n"/>
      <c r="B13" s="32" t="n"/>
      <c r="C13" s="32" t="n"/>
      <c r="D13" s="32" t="n"/>
      <c r="E13" s="32" t="n"/>
      <c r="F13" s="32" t="n"/>
      <c r="G13" s="32" t="n"/>
      <c r="H13" s="33" t="n"/>
    </row>
    <row r="16">
      <c r="A16" s="2" t="inlineStr">
        <is>
          <t>Stichprobe Umsatzerlöse Cut-off (15.12. - 15.01.; ausgewählt nach Monetary-Unit-Sampling)</t>
        </is>
      </c>
      <c r="B16" s="34" t="n"/>
      <c r="C16" s="34" t="n"/>
      <c r="D16" s="34" t="n"/>
      <c r="E16" s="34" t="n"/>
      <c r="F16" s="34" t="n"/>
      <c r="G16" s="34" t="n"/>
      <c r="H16" s="34" t="n"/>
    </row>
    <row r="18">
      <c r="A18" s="49" t="inlineStr">
        <is>
          <t>KONTO_NR</t>
        </is>
      </c>
      <c r="B18" s="49" t="inlineStr">
        <is>
          <t>KONTO_BEZ</t>
        </is>
      </c>
      <c r="C18" s="49" t="inlineStr">
        <is>
          <t>GKTO_NR</t>
        </is>
      </c>
      <c r="D18" s="49" t="inlineStr">
        <is>
          <t>GKTO_BEZ</t>
        </is>
      </c>
      <c r="E18" s="49" t="inlineStr">
        <is>
          <t>SOLL</t>
        </is>
      </c>
      <c r="F18" s="49" t="inlineStr">
        <is>
          <t>HABEN</t>
        </is>
      </c>
      <c r="G18" s="49" t="inlineStr">
        <is>
          <t>SALDO_S_H</t>
        </is>
      </c>
      <c r="H18" s="49" t="inlineStr">
        <is>
          <t>JOURNAL_NR</t>
        </is>
      </c>
      <c r="I18" s="49" t="inlineStr">
        <is>
          <t>kategorie</t>
        </is>
      </c>
      <c r="J18" s="49" t="inlineStr">
        <is>
          <t>sparte</t>
        </is>
      </c>
      <c r="K18" s="49" t="inlineStr">
        <is>
          <t>BELEG_DAT</t>
        </is>
      </c>
      <c r="L18" s="49" t="n"/>
    </row>
    <row r="19">
      <c r="A19" t="inlineStr">
        <is>
          <t>8000</t>
        </is>
      </c>
      <c r="B19" t="inlineStr">
        <is>
          <t>Umsatzerlöse Produkt 1</t>
        </is>
      </c>
      <c r="C19" t="inlineStr">
        <is>
          <t>1400</t>
        </is>
      </c>
      <c r="D19" t="inlineStr">
        <is>
          <t>Forderungen aus Lieferungen und Leistungen</t>
        </is>
      </c>
      <c r="E19" t="n">
        <v>0</v>
      </c>
      <c r="F19" t="n">
        <v>125786</v>
      </c>
      <c r="G19" t="n">
        <v>-125786</v>
      </c>
      <c r="H19" t="inlineStr">
        <is>
          <t>100094</t>
        </is>
      </c>
      <c r="I19" t="inlineStr">
        <is>
          <t>u</t>
        </is>
      </c>
      <c r="J19" t="inlineStr">
        <is>
          <t>Sparte 1</t>
        </is>
      </c>
      <c r="K19" s="50" t="n">
        <v>45276</v>
      </c>
    </row>
    <row r="20">
      <c r="A20" t="inlineStr">
        <is>
          <t>8000</t>
        </is>
      </c>
      <c r="B20" t="inlineStr">
        <is>
          <t>Umsatzerlöse Produkt 1</t>
        </is>
      </c>
      <c r="C20" t="inlineStr">
        <is>
          <t>1400</t>
        </is>
      </c>
      <c r="D20" t="inlineStr">
        <is>
          <t>Forderungen aus Lieferungen und Leistungen</t>
        </is>
      </c>
      <c r="E20" t="n">
        <v>0</v>
      </c>
      <c r="F20" t="n">
        <v>176101</v>
      </c>
      <c r="G20" t="n">
        <v>-176101</v>
      </c>
      <c r="H20" t="inlineStr">
        <is>
          <t>100097</t>
        </is>
      </c>
      <c r="I20" t="inlineStr">
        <is>
          <t>u</t>
        </is>
      </c>
      <c r="J20" t="inlineStr">
        <is>
          <t>Sparte 1</t>
        </is>
      </c>
      <c r="K20" s="50" t="n">
        <v>45276</v>
      </c>
    </row>
    <row r="21">
      <c r="A21" t="inlineStr">
        <is>
          <t>8000</t>
        </is>
      </c>
      <c r="B21" t="inlineStr">
        <is>
          <t>Umsatzerlöse Produkt 1</t>
        </is>
      </c>
      <c r="C21" t="inlineStr">
        <is>
          <t>1400</t>
        </is>
      </c>
      <c r="D21" t="inlineStr">
        <is>
          <t>Forderungen aus Lieferungen und Leistungen</t>
        </is>
      </c>
      <c r="E21" t="n">
        <v>0</v>
      </c>
      <c r="F21" t="n">
        <v>201258</v>
      </c>
      <c r="G21" t="n">
        <v>-201258</v>
      </c>
      <c r="H21" t="inlineStr">
        <is>
          <t>100095</t>
        </is>
      </c>
      <c r="I21" t="inlineStr">
        <is>
          <t>u</t>
        </is>
      </c>
      <c r="J21" t="inlineStr">
        <is>
          <t>Sparte 1</t>
        </is>
      </c>
      <c r="K21" s="50" t="n">
        <v>45276</v>
      </c>
    </row>
    <row r="22">
      <c r="A22" t="inlineStr">
        <is>
          <t>8000</t>
        </is>
      </c>
      <c r="B22" t="inlineStr">
        <is>
          <t>Umsatzerlöse Produkt 1</t>
        </is>
      </c>
      <c r="C22" t="inlineStr">
        <is>
          <t>1400</t>
        </is>
      </c>
      <c r="D22" t="inlineStr">
        <is>
          <t>Forderungen aus Lieferungen und Leistungen</t>
        </is>
      </c>
      <c r="E22" t="n">
        <v>0</v>
      </c>
      <c r="F22" t="n">
        <v>226415</v>
      </c>
      <c r="G22" t="n">
        <v>-226415</v>
      </c>
      <c r="H22" t="inlineStr">
        <is>
          <t>100099</t>
        </is>
      </c>
      <c r="I22" t="inlineStr">
        <is>
          <t>u</t>
        </is>
      </c>
      <c r="J22" t="inlineStr">
        <is>
          <t>Sparte 1</t>
        </is>
      </c>
      <c r="K22" s="50" t="n">
        <v>45276</v>
      </c>
    </row>
    <row r="23">
      <c r="A23" t="inlineStr">
        <is>
          <t>8000</t>
        </is>
      </c>
      <c r="B23" t="inlineStr">
        <is>
          <t>Umsatzerlöse Produkt 1</t>
        </is>
      </c>
      <c r="C23" t="inlineStr">
        <is>
          <t>1400</t>
        </is>
      </c>
      <c r="D23" t="inlineStr">
        <is>
          <t>Forderungen aus Lieferungen und Leistungen</t>
        </is>
      </c>
      <c r="E23" t="n">
        <v>0</v>
      </c>
      <c r="F23" t="n">
        <v>251572</v>
      </c>
      <c r="G23" t="n">
        <v>-251572</v>
      </c>
      <c r="H23" t="inlineStr">
        <is>
          <t>100100</t>
        </is>
      </c>
      <c r="I23" t="inlineStr">
        <is>
          <t>u</t>
        </is>
      </c>
      <c r="J23" t="inlineStr">
        <is>
          <t>Sparte 1</t>
        </is>
      </c>
      <c r="K23" s="50" t="n">
        <v>45276</v>
      </c>
    </row>
    <row r="24">
      <c r="A24" t="inlineStr">
        <is>
          <t>8010</t>
        </is>
      </c>
      <c r="B24" t="inlineStr">
        <is>
          <t>Umsatzerlöse Produkt 2</t>
        </is>
      </c>
      <c r="C24" t="inlineStr">
        <is>
          <t>1400</t>
        </is>
      </c>
      <c r="D24" t="inlineStr">
        <is>
          <t>Forderungen aus Lieferungen und Leistungen</t>
        </is>
      </c>
      <c r="E24" t="n">
        <v>0</v>
      </c>
      <c r="F24" t="n">
        <v>62893</v>
      </c>
      <c r="G24" t="n">
        <v>-62893</v>
      </c>
      <c r="H24" t="inlineStr">
        <is>
          <t>100051</t>
        </is>
      </c>
      <c r="I24" t="inlineStr">
        <is>
          <t>u</t>
        </is>
      </c>
      <c r="J24" t="inlineStr">
        <is>
          <t>Sparte 2</t>
        </is>
      </c>
      <c r="K24" s="50" t="n">
        <v>44927</v>
      </c>
    </row>
    <row r="25">
      <c r="A25" t="inlineStr">
        <is>
          <t>8000</t>
        </is>
      </c>
      <c r="B25" t="inlineStr">
        <is>
          <t>Umsatzerlöse Produkt 1</t>
        </is>
      </c>
      <c r="C25" t="inlineStr">
        <is>
          <t>1400</t>
        </is>
      </c>
      <c r="D25" t="inlineStr">
        <is>
          <t>Forderungen aus Lieferungen und Leistungen</t>
        </is>
      </c>
      <c r="E25" t="n">
        <v>0</v>
      </c>
      <c r="F25" t="n">
        <v>110063</v>
      </c>
      <c r="G25" t="n">
        <v>-110063</v>
      </c>
      <c r="H25" t="inlineStr">
        <is>
          <t>100039</t>
        </is>
      </c>
      <c r="I25" t="inlineStr">
        <is>
          <t>u</t>
        </is>
      </c>
      <c r="J25" t="inlineStr">
        <is>
          <t>Sparte 1</t>
        </is>
      </c>
      <c r="K25" s="50" t="n">
        <v>44927</v>
      </c>
    </row>
    <row r="26">
      <c r="A26" t="inlineStr">
        <is>
          <t>8000</t>
        </is>
      </c>
      <c r="B26" t="inlineStr">
        <is>
          <t>Umsatzerlöse Produkt 1</t>
        </is>
      </c>
      <c r="C26" t="inlineStr">
        <is>
          <t>1400</t>
        </is>
      </c>
      <c r="D26" t="inlineStr">
        <is>
          <t>Forderungen aus Lieferungen und Leistungen</t>
        </is>
      </c>
      <c r="E26" t="n">
        <v>0</v>
      </c>
      <c r="F26" t="n">
        <v>125786</v>
      </c>
      <c r="G26" t="n">
        <v>-125786</v>
      </c>
      <c r="H26" t="inlineStr">
        <is>
          <t>100043</t>
        </is>
      </c>
      <c r="I26" t="inlineStr">
        <is>
          <t>u</t>
        </is>
      </c>
      <c r="J26" t="inlineStr">
        <is>
          <t>Sparte 1</t>
        </is>
      </c>
      <c r="K26" s="50" t="n">
        <v>44927</v>
      </c>
    </row>
    <row r="27">
      <c r="A27" t="inlineStr">
        <is>
          <t>8000</t>
        </is>
      </c>
      <c r="B27" t="inlineStr">
        <is>
          <t>Umsatzerlöse Produkt 1</t>
        </is>
      </c>
      <c r="C27" t="inlineStr">
        <is>
          <t>1400</t>
        </is>
      </c>
      <c r="D27" t="inlineStr">
        <is>
          <t>Forderungen aus Lieferungen und Leistungen</t>
        </is>
      </c>
      <c r="E27" t="n">
        <v>0</v>
      </c>
      <c r="F27" t="n">
        <v>157233</v>
      </c>
      <c r="G27" t="n">
        <v>-157233</v>
      </c>
      <c r="H27" t="inlineStr">
        <is>
          <t>100042</t>
        </is>
      </c>
      <c r="I27" t="inlineStr">
        <is>
          <t>u</t>
        </is>
      </c>
      <c r="J27" t="inlineStr">
        <is>
          <t>Sparte 1</t>
        </is>
      </c>
      <c r="K27" s="50" t="n">
        <v>44927</v>
      </c>
    </row>
    <row r="28">
      <c r="A28" t="inlineStr">
        <is>
          <t>8010</t>
        </is>
      </c>
      <c r="B28" t="inlineStr">
        <is>
          <t>Umsatzerlöse Produkt 2</t>
        </is>
      </c>
      <c r="C28" t="inlineStr">
        <is>
          <t>1400</t>
        </is>
      </c>
      <c r="D28" t="inlineStr">
        <is>
          <t>Forderungen aus Lieferungen und Leistungen</t>
        </is>
      </c>
      <c r="E28" t="n">
        <v>0</v>
      </c>
      <c r="F28" t="n">
        <v>166667</v>
      </c>
      <c r="G28" t="n">
        <v>-166667</v>
      </c>
      <c r="H28" t="inlineStr">
        <is>
          <t>100051</t>
        </is>
      </c>
      <c r="I28" t="inlineStr">
        <is>
          <t>u</t>
        </is>
      </c>
      <c r="J28" t="inlineStr">
        <is>
          <t>Sparte 2</t>
        </is>
      </c>
      <c r="K28" s="50" t="n">
        <v>44927</v>
      </c>
    </row>
  </sheetData>
  <conditionalFormatting sqref="C3:C4">
    <cfRule type="expression" priority="3" dxfId="0">
      <formula>ISBLANK(C3)</formula>
    </cfRule>
  </conditionalFormatting>
  <conditionalFormatting sqref="C6">
    <cfRule type="expression" priority="2" dxfId="0">
      <formula>ISBLANK(C6)</formula>
    </cfRule>
  </conditionalFormatting>
  <conditionalFormatting sqref="G5:G10">
    <cfRule type="expression" priority="1" dxfId="0">
      <formula>ISBLANK(G5)</formula>
    </cfRule>
  </conditionalFormatting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Lorenz Nepomuk RAW-PARTNER</dc:creator>
  <dcterms:created xmlns:dcterms="http://purl.org/dc/terms/" xmlns:xsi="http://www.w3.org/2001/XMLSchema-instance" xsi:type="dcterms:W3CDTF">2025-06-10T04:56:50Z</dcterms:created>
  <dcterms:modified xmlns:dcterms="http://purl.org/dc/terms/" xmlns:xsi="http://www.w3.org/2001/XMLSchema-instance" xsi:type="dcterms:W3CDTF">2025-06-19T19:26:22Z</dcterms:modified>
  <cp:lastModifiedBy>Lorenz Nepomuk RAW-PARTNER</cp:lastModifiedBy>
</cp:coreProperties>
</file>