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E-Libraries\ee-board-templates\synapse-altium\"/>
    </mc:Choice>
  </mc:AlternateContent>
  <xr:revisionPtr revIDLastSave="0" documentId="13_ncr:1_{2BF114D3-50AD-4B70-B3DB-2FF67F4C616B}" xr6:coauthVersionLast="36" xr6:coauthVersionMax="36" xr10:uidLastSave="{00000000-0000-0000-0000-000000000000}"/>
  <bookViews>
    <workbookView xWindow="1110" yWindow="450" windowWidth="18090" windowHeight="660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6" i="1" l="1"/>
  <c r="P16" i="1" s="1"/>
  <c r="O15" i="1"/>
  <c r="P15" i="1" s="1"/>
  <c r="B16" i="1"/>
  <c r="B15" i="1"/>
  <c r="D12" i="1"/>
  <c r="D11" i="1"/>
  <c r="D8" i="1"/>
  <c r="D7" i="1"/>
</calcChain>
</file>

<file path=xl/sharedStrings.xml><?xml version="1.0" encoding="utf-8"?>
<sst xmlns="http://schemas.openxmlformats.org/spreadsheetml/2006/main" count="40" uniqueCount="34">
  <si>
    <t>Column=Quantity</t>
  </si>
  <si>
    <t>Column=Designator</t>
  </si>
  <si>
    <t>Column=mfg_pn</t>
  </si>
  <si>
    <t>Column=mfg</t>
  </si>
  <si>
    <t>Column=Description</t>
  </si>
  <si>
    <t>Column=dist</t>
  </si>
  <si>
    <t>Column=dist_pn</t>
  </si>
  <si>
    <t>Field=VariantName</t>
  </si>
  <si>
    <t>[Purchasing | Assembly]  BOM</t>
  </si>
  <si>
    <t>PCBA PN:</t>
  </si>
  <si>
    <t>603-</t>
  </si>
  <si>
    <t>Field=Board_Number</t>
  </si>
  <si>
    <t>Rev</t>
  </si>
  <si>
    <t>Field=PCB_Revision</t>
  </si>
  <si>
    <t>Project:</t>
  </si>
  <si>
    <t>Field=Project_Name</t>
  </si>
  <si>
    <t>Build Quantity:</t>
  </si>
  <si>
    <t>Board Name:</t>
  </si>
  <si>
    <t>Field=Board_Name</t>
  </si>
  <si>
    <t xml:space="preserve">  MFG Overage Percentage: </t>
  </si>
  <si>
    <t>Variant:</t>
  </si>
  <si>
    <t xml:space="preserve">Round 'Required' up to nearest:  </t>
  </si>
  <si>
    <t>BOM PN:</t>
  </si>
  <si>
    <t>Schematic:</t>
  </si>
  <si>
    <t>Field=Sch_Revision</t>
  </si>
  <si>
    <t>Release Date:</t>
  </si>
  <si>
    <t>PCB PN:</t>
  </si>
  <si>
    <t>Assembly Drawing:</t>
  </si>
  <si>
    <t>Item</t>
  </si>
  <si>
    <t>Alt Part/Notes</t>
  </si>
  <si>
    <t>On Hand</t>
  </si>
  <si>
    <t>Required</t>
  </si>
  <si>
    <t>Order</t>
  </si>
  <si>
    <t>Field=PCBA_Revision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</si>
</sst>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u/>
      <sz val="16"/>
      <name val="Arial"/>
      <family val="2"/>
    </font>
    <font>
      <b/>
      <sz val="11"/>
      <name val="Arial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/>
    <xf numFmtId="14" fontId="7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0" applyFont="1" applyFill="1"/>
    <xf numFmtId="0" fontId="8" fillId="0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right"/>
    </xf>
    <xf numFmtId="9" fontId="5" fillId="0" borderId="0" xfId="0" applyNumberFormat="1" applyFont="1"/>
    <xf numFmtId="0" fontId="3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3" fillId="0" borderId="0" xfId="0" applyFont="1" applyAlignment="1">
      <alignment horizontal="right" wrapText="1"/>
    </xf>
    <xf numFmtId="0" fontId="8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zoomScale="115" zoomScaleNormal="115" zoomScaleSheetLayoutView="80" workbookViewId="0">
      <selection activeCell="G12" sqref="G12"/>
    </sheetView>
  </sheetViews>
  <sheetFormatPr defaultColWidth="9.140625" defaultRowHeight="12.75" x14ac:dyDescent="0.2"/>
  <cols>
    <col min="1" max="1" width="11.140625" style="1" customWidth="1"/>
    <col min="2" max="2" width="10.7109375" style="2" customWidth="1"/>
    <col min="3" max="3" width="25.5703125" style="2" customWidth="1"/>
    <col min="4" max="4" width="8" style="1" customWidth="1"/>
    <col min="5" max="5" width="14.28515625" style="3" customWidth="1"/>
    <col min="6" max="6" width="7" style="1" customWidth="1"/>
    <col min="7" max="7" width="26.140625" style="1" customWidth="1"/>
    <col min="8" max="8" width="38.85546875" style="1" customWidth="1"/>
    <col min="9" max="9" width="25.42578125" style="1" customWidth="1"/>
    <col min="10" max="10" width="21.5703125" style="1" customWidth="1"/>
    <col min="11" max="11" width="23.140625" style="1" customWidth="1"/>
    <col min="12" max="12" width="19.7109375" style="1" customWidth="1"/>
    <col min="13" max="13" width="26.7109375" style="1" customWidth="1"/>
    <col min="14" max="14" width="11.28515625" style="1" customWidth="1"/>
    <col min="15" max="15" width="14.28515625" style="1" customWidth="1"/>
    <col min="16" max="16" width="12.42578125" style="1" customWidth="1"/>
    <col min="17" max="16384" width="9.140625" style="1"/>
  </cols>
  <sheetData>
    <row r="1" spans="1:16" ht="20.25" x14ac:dyDescent="0.3">
      <c r="B1" s="1"/>
      <c r="C1" s="1"/>
      <c r="E1" s="1"/>
      <c r="I1" s="6" t="s">
        <v>8</v>
      </c>
      <c r="J1" s="2"/>
      <c r="L1" s="3"/>
    </row>
    <row r="2" spans="1:16" ht="15" x14ac:dyDescent="0.25">
      <c r="B2" s="26" t="s">
        <v>9</v>
      </c>
      <c r="C2" s="26"/>
      <c r="D2" s="7" t="s">
        <v>10</v>
      </c>
      <c r="E2" s="5" t="s">
        <v>11</v>
      </c>
      <c r="F2" s="8" t="s">
        <v>12</v>
      </c>
      <c r="G2" s="33" t="s">
        <v>33</v>
      </c>
      <c r="I2" s="2"/>
      <c r="J2" s="5"/>
      <c r="L2" s="3"/>
    </row>
    <row r="3" spans="1:16" ht="15" x14ac:dyDescent="0.25">
      <c r="B3" s="9"/>
      <c r="C3" s="10" t="s">
        <v>14</v>
      </c>
      <c r="D3" s="1" t="s">
        <v>15</v>
      </c>
      <c r="E3" s="1"/>
      <c r="J3" s="11"/>
      <c r="L3" s="3"/>
      <c r="O3" s="12" t="s">
        <v>16</v>
      </c>
      <c r="P3" s="13">
        <v>0</v>
      </c>
    </row>
    <row r="4" spans="1:16" ht="15" x14ac:dyDescent="0.25">
      <c r="B4" s="9"/>
      <c r="C4" s="10" t="s">
        <v>17</v>
      </c>
      <c r="D4" s="1" t="s">
        <v>18</v>
      </c>
      <c r="E4" s="1"/>
      <c r="J4" s="11"/>
      <c r="L4" s="3"/>
      <c r="O4" s="14" t="s">
        <v>19</v>
      </c>
      <c r="P4" s="15">
        <v>0</v>
      </c>
    </row>
    <row r="5" spans="1:16" x14ac:dyDescent="0.2">
      <c r="B5" s="25" t="s">
        <v>20</v>
      </c>
      <c r="C5" s="25"/>
      <c r="D5" s="1" t="s">
        <v>7</v>
      </c>
      <c r="E5" s="1"/>
      <c r="H5" s="11"/>
      <c r="I5" s="2"/>
      <c r="J5" s="2"/>
      <c r="L5" s="3"/>
      <c r="O5" s="14" t="s">
        <v>21</v>
      </c>
      <c r="P5" s="1">
        <v>1</v>
      </c>
    </row>
    <row r="6" spans="1:16" x14ac:dyDescent="0.2">
      <c r="B6" s="16"/>
      <c r="C6" s="16"/>
      <c r="D6" s="16"/>
      <c r="E6" s="16"/>
      <c r="F6" s="16"/>
      <c r="G6" s="5"/>
      <c r="H6" s="5"/>
      <c r="I6" s="2"/>
      <c r="J6" s="2"/>
      <c r="L6" s="3"/>
    </row>
    <row r="7" spans="1:16" x14ac:dyDescent="0.2">
      <c r="B7" s="25" t="s">
        <v>22</v>
      </c>
      <c r="C7" s="25"/>
      <c r="D7" s="1" t="str">
        <f>CONCATENATE("603-",(E2))</f>
        <v>603-Field=Board_Number</v>
      </c>
      <c r="E7" s="1"/>
      <c r="F7" s="1" t="s">
        <v>12</v>
      </c>
      <c r="G7" s="33" t="s">
        <v>33</v>
      </c>
    </row>
    <row r="8" spans="1:16" x14ac:dyDescent="0.2">
      <c r="B8" s="27" t="s">
        <v>23</v>
      </c>
      <c r="C8" s="27"/>
      <c r="D8" s="1" t="str">
        <f>CONCATENATE("602-",(E2))</f>
        <v>602-Field=Board_Number</v>
      </c>
      <c r="E8" s="1"/>
      <c r="F8" s="1" t="s">
        <v>12</v>
      </c>
      <c r="G8" s="33" t="s">
        <v>24</v>
      </c>
    </row>
    <row r="9" spans="1:16" x14ac:dyDescent="0.2">
      <c r="B9" s="25" t="s">
        <v>25</v>
      </c>
      <c r="C9" s="25"/>
      <c r="D9" s="32"/>
      <c r="E9" s="32"/>
      <c r="F9" s="32"/>
      <c r="G9" s="32"/>
      <c r="H9" s="17"/>
      <c r="I9" s="2"/>
      <c r="J9" s="2"/>
      <c r="L9" s="3"/>
    </row>
    <row r="10" spans="1:16" x14ac:dyDescent="0.2">
      <c r="B10" s="16"/>
      <c r="C10" s="16"/>
      <c r="D10" s="16"/>
      <c r="E10" s="16"/>
      <c r="F10" s="16"/>
      <c r="G10" s="5"/>
      <c r="H10" s="5"/>
      <c r="I10" s="2"/>
      <c r="J10" s="2"/>
      <c r="L10" s="3"/>
    </row>
    <row r="11" spans="1:16" x14ac:dyDescent="0.2">
      <c r="B11" s="27" t="s">
        <v>26</v>
      </c>
      <c r="C11" s="27"/>
      <c r="D11" s="1" t="str">
        <f>CONCATENATE("601-",(E2))</f>
        <v>601-Field=Board_Number</v>
      </c>
      <c r="E11" s="1"/>
      <c r="F11" s="1" t="s">
        <v>12</v>
      </c>
      <c r="G11" s="33" t="s">
        <v>13</v>
      </c>
      <c r="J11" s="5"/>
      <c r="L11" s="3"/>
    </row>
    <row r="12" spans="1:16" x14ac:dyDescent="0.2">
      <c r="B12" s="27" t="s">
        <v>27</v>
      </c>
      <c r="C12" s="27"/>
      <c r="D12" s="1" t="str">
        <f>CONCATENATE("600-",(E2))</f>
        <v>600-Field=Board_Number</v>
      </c>
      <c r="E12" s="1"/>
      <c r="F12" s="1" t="s">
        <v>12</v>
      </c>
      <c r="G12" s="33" t="s">
        <v>33</v>
      </c>
      <c r="J12" s="5"/>
      <c r="L12" s="3"/>
    </row>
    <row r="13" spans="1:16" ht="18" x14ac:dyDescent="0.25">
      <c r="B13" s="1"/>
      <c r="C13" s="1"/>
      <c r="E13" s="1"/>
      <c r="I13" s="2"/>
      <c r="J13" s="2"/>
      <c r="L13" s="4"/>
    </row>
    <row r="14" spans="1:16" x14ac:dyDescent="0.2">
      <c r="B14" s="18" t="s">
        <v>28</v>
      </c>
      <c r="C14" s="19" t="s">
        <v>0</v>
      </c>
      <c r="D14" s="29" t="s">
        <v>4</v>
      </c>
      <c r="E14" s="30"/>
      <c r="F14" s="30"/>
      <c r="G14" s="31"/>
      <c r="H14" s="23" t="s">
        <v>1</v>
      </c>
      <c r="I14" s="20" t="s">
        <v>2</v>
      </c>
      <c r="J14" s="18" t="s">
        <v>3</v>
      </c>
      <c r="K14" s="18" t="s">
        <v>5</v>
      </c>
      <c r="L14" s="18" t="s">
        <v>6</v>
      </c>
      <c r="M14" s="18" t="s">
        <v>29</v>
      </c>
      <c r="N14" s="18" t="s">
        <v>30</v>
      </c>
      <c r="O14" s="18" t="s">
        <v>31</v>
      </c>
      <c r="P14" s="18" t="s">
        <v>32</v>
      </c>
    </row>
    <row r="15" spans="1:16" x14ac:dyDescent="0.2">
      <c r="A15" s="11"/>
      <c r="B15" s="21">
        <f>ROW(B15)-ROW(B$14)</f>
        <v>1</v>
      </c>
      <c r="C15" s="22"/>
      <c r="D15" s="28"/>
      <c r="E15" s="28"/>
      <c r="F15" s="28"/>
      <c r="G15" s="28"/>
      <c r="H15" s="24"/>
      <c r="I15" s="11"/>
      <c r="J15" s="11"/>
      <c r="K15" s="11"/>
      <c r="L15" s="11"/>
      <c r="M15" s="11"/>
      <c r="N15" s="11">
        <v>0</v>
      </c>
      <c r="O15" s="11">
        <f>CEILING(($P$3*C15)*(1+P$4),P$5)</f>
        <v>0</v>
      </c>
      <c r="P15" s="11">
        <f>IF(O15-N15&gt;0,O15-N15,0)</f>
        <v>0</v>
      </c>
    </row>
    <row r="16" spans="1:16" x14ac:dyDescent="0.2">
      <c r="A16" s="11"/>
      <c r="B16" s="21">
        <f>ROW(B16)-ROW(B$14)</f>
        <v>2</v>
      </c>
      <c r="C16" s="22"/>
      <c r="D16" s="28"/>
      <c r="E16" s="28"/>
      <c r="F16" s="28"/>
      <c r="G16" s="28"/>
      <c r="H16" s="24"/>
      <c r="I16" s="11"/>
      <c r="J16" s="11"/>
      <c r="K16" s="11"/>
      <c r="L16" s="11"/>
      <c r="M16" s="11"/>
      <c r="N16" s="11">
        <v>0</v>
      </c>
      <c r="O16" s="11">
        <f>CEILING(($P$3*C16)*(1+P$4),P$5)</f>
        <v>0</v>
      </c>
      <c r="P16" s="11">
        <f>IF(O16-N16&gt;0,O16-N16,0)</f>
        <v>0</v>
      </c>
    </row>
  </sheetData>
  <mergeCells count="11">
    <mergeCell ref="D16:G16"/>
    <mergeCell ref="D14:G14"/>
    <mergeCell ref="D9:G9"/>
    <mergeCell ref="B11:C11"/>
    <mergeCell ref="B12:C12"/>
    <mergeCell ref="D15:G15"/>
    <mergeCell ref="B7:C7"/>
    <mergeCell ref="B2:C2"/>
    <mergeCell ref="B5:C5"/>
    <mergeCell ref="B8:C8"/>
    <mergeCell ref="B9:C9"/>
  </mergeCells>
  <phoneticPr fontId="4" type="noConversion"/>
  <conditionalFormatting sqref="D9:G9">
    <cfRule type="cellIs" dxfId="5" priority="12" operator="equal">
      <formula>0</formula>
    </cfRule>
  </conditionalFormatting>
  <conditionalFormatting sqref="G2 D3:I4 D7:I8 D11:I12">
    <cfRule type="containsText" dxfId="4" priority="11" operator="containsText" text="Field=">
      <formula>NOT(ISERROR(SEARCH("Field=",D2)))</formula>
    </cfRule>
  </conditionalFormatting>
  <conditionalFormatting sqref="D5:G5">
    <cfRule type="containsText" dxfId="3" priority="8" operator="containsText" text="Field=">
      <formula>NOT(ISERROR(SEARCH("Field=",D5)))</formula>
    </cfRule>
  </conditionalFormatting>
  <conditionalFormatting sqref="J7:L7">
    <cfRule type="containsText" dxfId="2" priority="7" operator="containsText" text="Field=">
      <formula>NOT(ISERROR(SEARCH("Field=",J7)))</formula>
    </cfRule>
  </conditionalFormatting>
  <conditionalFormatting sqref="J8:L8">
    <cfRule type="containsText" dxfId="1" priority="6" operator="containsText" text="Field=">
      <formula>NOT(ISERROR(SEARCH("Field=",J8)))</formula>
    </cfRule>
  </conditionalFormatting>
  <conditionalFormatting sqref="E2">
    <cfRule type="containsText" dxfId="0" priority="1" operator="containsText" text="Field=">
      <formula>NOT(ISERROR(SEARCH("Field=",E2)))</formula>
    </cfRule>
  </conditionalFormatting>
  <pageMargins left="0.75" right="0.75" top="1" bottom="1" header="0.5" footer="0.5"/>
  <pageSetup paperSize="3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Synapse Product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Neal Wilding</cp:lastModifiedBy>
  <cp:lastPrinted>2012-09-12T22:25:27Z</cp:lastPrinted>
  <dcterms:created xsi:type="dcterms:W3CDTF">2008-10-24T00:14:06Z</dcterms:created>
  <dcterms:modified xsi:type="dcterms:W3CDTF">2019-03-27T20:28:21Z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turity">
    <vt:lpwstr>Concept</vt:lpwstr>
  </property>
  <property fmtid="{D5CDD505-2E9C-101B-9397-08002B2CF9AE}" pid="3" name="Revision">
    <vt:lpwstr>01</vt:lpwstr>
  </property>
</Properties>
</file>