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codeName="현재_통합_문서"/>
  <mc:AlternateContent xmlns:mc="http://schemas.openxmlformats.org/markup-compatibility/2006">
    <mc:Choice Requires="x15">
      <x15ac:absPath xmlns:x15ac="http://schemas.microsoft.com/office/spreadsheetml/2010/11/ac" url="E:\병원 관련\파일 비교\테스트용\"/>
    </mc:Choice>
  </mc:AlternateContent>
  <bookViews>
    <workbookView xWindow="0" yWindow="0" windowWidth="29010" windowHeight="12255" firstSheet="1" activeTab="1"/>
  </bookViews>
  <sheets>
    <sheet name="2023.01" sheetId="34" r:id="rId1"/>
    <sheet name="2023.01 (2)" sheetId="35" r:id="rId2"/>
    <sheet name="2023.02" sheetId="36" r:id="rId3"/>
    <sheet name="2023.03" sheetId="38" r:id="rId4"/>
    <sheet name="2023.04" sheetId="39" r:id="rId5"/>
    <sheet name="2023.05" sheetId="40" r:id="rId6"/>
    <sheet name="2023.05 (2)" sheetId="43" r:id="rId7"/>
    <sheet name="2023.05 (3)" sheetId="44" r:id="rId8"/>
    <sheet name="2023.05 (4)" sheetId="45" r:id="rId9"/>
    <sheet name="2023.06" sheetId="41" r:id="rId10"/>
    <sheet name="2023.07" sheetId="42" r:id="rId11"/>
    <sheet name="2023.10 (윤)" sheetId="51" r:id="rId12"/>
    <sheet name="2023.08" sheetId="46" r:id="rId13"/>
    <sheet name="2023.09" sheetId="47" r:id="rId14"/>
    <sheet name="2023.11(1)" sheetId="56" r:id="rId15"/>
    <sheet name="작성 방법" sheetId="50" r:id="rId16"/>
    <sheet name="휴가신청서" sheetId="53" r:id="rId17"/>
    <sheet name="Sheet1" sheetId="54" r:id="rId18"/>
    <sheet name="2023.12 (2)" sheetId="58" r:id="rId19"/>
    <sheet name="2023.12(최종)" sheetId="60" r:id="rId20"/>
    <sheet name="2023.12(최종) (2)" sheetId="61" r:id="rId21"/>
    <sheet name="2024.1(나이트텀) " sheetId="63" r:id="rId22"/>
    <sheet name="2024.01" sheetId="64" r:id="rId23"/>
    <sheet name="2024.01 (2)니이트3명" sheetId="65" r:id="rId24"/>
    <sheet name="2024.02나이트 텀" sheetId="66" r:id="rId25"/>
    <sheet name="2024.2ㄷ" sheetId="69" r:id="rId26"/>
    <sheet name="2024명절" sheetId="70" r:id="rId27"/>
    <sheet name="2024.2(최종)" sheetId="71" r:id="rId28"/>
    <sheet name="2004.3" sheetId="73" r:id="rId29"/>
    <sheet name="2004.3 (이동)" sheetId="76" r:id="rId30"/>
    <sheet name="2004.3 (2명이동) " sheetId="77" r:id="rId31"/>
    <sheet name="2004.3 (2.28)  " sheetId="78" r:id="rId32"/>
    <sheet name="2024.2.29" sheetId="80" r:id="rId33"/>
  </sheets>
  <definedNames>
    <definedName name="_xlnm._FilterDatabase" localSheetId="28" hidden="1">#REF!</definedName>
    <definedName name="_xlnm._FilterDatabase" localSheetId="31" hidden="1">#REF!</definedName>
    <definedName name="_xlnm._FilterDatabase" localSheetId="30" hidden="1">#REF!</definedName>
    <definedName name="_xlnm._FilterDatabase" localSheetId="29" hidden="1">#REF!</definedName>
    <definedName name="_xlnm._FilterDatabase" localSheetId="0" hidden="1">#REF!</definedName>
    <definedName name="_xlnm._FilterDatabase" localSheetId="1" hidden="1">#REF!</definedName>
    <definedName name="_xlnm._FilterDatabase" localSheetId="2" hidden="1">#REF!</definedName>
    <definedName name="_xlnm._FilterDatabase" localSheetId="3" hidden="1">#REF!</definedName>
    <definedName name="_xlnm._FilterDatabase" localSheetId="4" hidden="1">#REF!</definedName>
    <definedName name="_xlnm._FilterDatabase" localSheetId="5" hidden="1">#REF!</definedName>
    <definedName name="_xlnm._FilterDatabase" localSheetId="6" hidden="1">#REF!</definedName>
    <definedName name="_xlnm._FilterDatabase" localSheetId="7" hidden="1">#REF!</definedName>
    <definedName name="_xlnm._FilterDatabase" localSheetId="8" hidden="1">#REF!</definedName>
    <definedName name="_xlnm._FilterDatabase" localSheetId="9" hidden="1">#REF!</definedName>
    <definedName name="_xlnm._FilterDatabase" localSheetId="10" hidden="1">#REF!</definedName>
    <definedName name="_xlnm._FilterDatabase" localSheetId="12" hidden="1">#REF!</definedName>
    <definedName name="_xlnm._FilterDatabase" localSheetId="13" hidden="1">#REF!</definedName>
    <definedName name="_xlnm._FilterDatabase" localSheetId="11" hidden="1">#REF!</definedName>
    <definedName name="_xlnm._FilterDatabase" localSheetId="14" hidden="1">#REF!</definedName>
    <definedName name="_xlnm._FilterDatabase" localSheetId="18" hidden="1">#REF!</definedName>
    <definedName name="_xlnm._FilterDatabase" localSheetId="19" hidden="1">#REF!</definedName>
    <definedName name="_xlnm._FilterDatabase" localSheetId="20" hidden="1">#REF!</definedName>
    <definedName name="_xlnm._FilterDatabase" localSheetId="22" hidden="1">#REF!</definedName>
    <definedName name="_xlnm._FilterDatabase" localSheetId="23" hidden="1">#REF!</definedName>
    <definedName name="_xlnm._FilterDatabase" localSheetId="24" hidden="1">#REF!</definedName>
    <definedName name="_xlnm._FilterDatabase" localSheetId="21" hidden="1">#REF!</definedName>
    <definedName name="_xlnm._FilterDatabase" localSheetId="27" hidden="1">#REF!</definedName>
    <definedName name="_xlnm._FilterDatabase" localSheetId="32" hidden="1">#REF!</definedName>
    <definedName name="_xlnm._FilterDatabase" localSheetId="25" hidden="1">#REF!</definedName>
    <definedName name="_xlnm._FilterDatabase" localSheetId="26" hidden="1">#REF!</definedName>
    <definedName name="_xlnm._FilterDatabase" hidden="1">#REF!</definedName>
    <definedName name="_xlnm.Print_Area" localSheetId="28">'2004.3'!$B$1:$AS$26</definedName>
    <definedName name="_xlnm.Print_Area" localSheetId="31">'2004.3 (2.28)  '!$B$1:$AS$26</definedName>
    <definedName name="_xlnm.Print_Area" localSheetId="30">'2004.3 (2명이동) '!$B$1:$AS$26</definedName>
    <definedName name="_xlnm.Print_Area" localSheetId="29">'2004.3 (이동)'!$B$1:$AS$26</definedName>
    <definedName name="_xlnm.Print_Area" localSheetId="0">'2023.01'!$B$1:$AW$22</definedName>
    <definedName name="_xlnm.Print_Area" localSheetId="1">'2023.01 (2)'!$B$1:$AX$21</definedName>
    <definedName name="_xlnm.Print_Area" localSheetId="2">'2023.02'!$B$1:$AQ$23</definedName>
    <definedName name="_xlnm.Print_Area" localSheetId="3">'2023.03'!$B$1:$AO$23</definedName>
    <definedName name="_xlnm.Print_Area" localSheetId="4">'2023.04'!$B$1:$AO$22</definedName>
    <definedName name="_xlnm.Print_Area" localSheetId="5">'2023.05'!$B$1:$AW$23</definedName>
    <definedName name="_xlnm.Print_Area" localSheetId="6">'2023.05 (2)'!$B$1:$AT$24</definedName>
    <definedName name="_xlnm.Print_Area" localSheetId="7">'2023.05 (3)'!$B$1:$AT$24</definedName>
    <definedName name="_xlnm.Print_Area" localSheetId="8">'2023.05 (4)'!$B$1:$AT$24</definedName>
    <definedName name="_xlnm.Print_Area" localSheetId="9">'2023.06'!$B$1:$AQ$24</definedName>
    <definedName name="_xlnm.Print_Area" localSheetId="10">'2023.07'!$B$1:$AS$26</definedName>
    <definedName name="_xlnm.Print_Area" localSheetId="12">'2023.08'!$B$1:$AO$26</definedName>
    <definedName name="_xlnm.Print_Area" localSheetId="13">'2023.09'!$B$1:$AN$27</definedName>
    <definedName name="_xlnm.Print_Area" localSheetId="11">'2023.10 (윤)'!$B$1:$AT$27</definedName>
    <definedName name="_xlnm.Print_Area" localSheetId="14">'2023.11(1)'!$B$1:$AM$27</definedName>
    <definedName name="_xlnm.Print_Area" localSheetId="18">'2023.12 (2)'!$B$1:$AM$27</definedName>
    <definedName name="_xlnm.Print_Area" localSheetId="19">'2023.12(최종)'!$B$1:$AL$26</definedName>
    <definedName name="_xlnm.Print_Area" localSheetId="20">'2023.12(최종) (2)'!$B$1:$AL$26</definedName>
    <definedName name="_xlnm.Print_Area" localSheetId="22">'2024.01'!$B$1:$AS$26</definedName>
    <definedName name="_xlnm.Print_Area" localSheetId="23">'2024.01 (2)니이트3명'!$B$1:$AS$26</definedName>
    <definedName name="_xlnm.Print_Area" localSheetId="24">'2024.02나이트 텀'!$B$1:$AS$26</definedName>
    <definedName name="_xlnm.Print_Area" localSheetId="21">'2024.1(나이트텀) '!$B$1:$AS$26</definedName>
    <definedName name="_xlnm.Print_Area" localSheetId="27">'2024.2(최종)'!$B$1:$AS$26</definedName>
    <definedName name="_xlnm.Print_Area" localSheetId="32">'2024.2.29'!$B$1:$AS$26</definedName>
    <definedName name="_xlnm.Print_Area" localSheetId="25">'2024.2ㄷ'!$B$1:$AS$26</definedName>
    <definedName name="_xlnm.Print_Area" localSheetId="26">'2024명절'!$B$1:$AS$25</definedName>
    <definedName name="_xlnm.Print_Titles" localSheetId="28">#REF!</definedName>
    <definedName name="_xlnm.Print_Titles" localSheetId="31">#REF!</definedName>
    <definedName name="_xlnm.Print_Titles" localSheetId="30">#REF!</definedName>
    <definedName name="_xlnm.Print_Titles" localSheetId="29">#REF!</definedName>
    <definedName name="_xlnm.Print_Titles" localSheetId="0">#REF!</definedName>
    <definedName name="_xlnm.Print_Titles" localSheetId="1">#REF!</definedName>
    <definedName name="_xlnm.Print_Titles" localSheetId="3">#REF!</definedName>
    <definedName name="_xlnm.Print_Titles" localSheetId="4">#REF!</definedName>
    <definedName name="_xlnm.Print_Titles" localSheetId="6">#REF!</definedName>
    <definedName name="_xlnm.Print_Titles" localSheetId="7">#REF!</definedName>
    <definedName name="_xlnm.Print_Titles" localSheetId="8">#REF!</definedName>
    <definedName name="_xlnm.Print_Titles" localSheetId="10">#REF!</definedName>
    <definedName name="_xlnm.Print_Titles" localSheetId="11">#REF!</definedName>
    <definedName name="_xlnm.Print_Titles" localSheetId="18">#REF!</definedName>
    <definedName name="_xlnm.Print_Titles" localSheetId="19">#REF!</definedName>
    <definedName name="_xlnm.Print_Titles" localSheetId="20">#REF!</definedName>
    <definedName name="_xlnm.Print_Titles" localSheetId="23">#REF!</definedName>
    <definedName name="_xlnm.Print_Titles" localSheetId="24">#REF!</definedName>
    <definedName name="_xlnm.Print_Titles" localSheetId="27">#REF!</definedName>
    <definedName name="_xlnm.Print_Titles" localSheetId="32">#REF!</definedName>
    <definedName name="_xlnm.Print_Titles" localSheetId="25">#REF!</definedName>
    <definedName name="_xlnm.Print_Titles" localSheetId="26">#REF!</definedName>
    <definedName name="_xlnm.Print_Titles">#REF!</definedName>
    <definedName name="qqqqqqqqqqqqqqqqqqqqqqqqqqqqq" localSheetId="28">#REF!</definedName>
    <definedName name="qqqqqqqqqqqqqqqqqqqqqqqqqqqqq" localSheetId="31">#REF!</definedName>
    <definedName name="qqqqqqqqqqqqqqqqqqqqqqqqqqqqq" localSheetId="30">#REF!</definedName>
    <definedName name="qqqqqqqqqqqqqqqqqqqqqqqqqqqqq" localSheetId="29">#REF!</definedName>
    <definedName name="qqqqqqqqqqqqqqqqqqqqqqqqqqqqq" localSheetId="14">#REF!</definedName>
    <definedName name="qqqqqqqqqqqqqqqqqqqqqqqqqqqqq" localSheetId="18">#REF!</definedName>
    <definedName name="qqqqqqqqqqqqqqqqqqqqqqqqqqqqq" localSheetId="19">#REF!</definedName>
    <definedName name="qqqqqqqqqqqqqqqqqqqqqqqqqqqqq" localSheetId="20">#REF!</definedName>
    <definedName name="qqqqqqqqqqqqqqqqqqqqqqqqqqqqq" localSheetId="22">#REF!</definedName>
    <definedName name="qqqqqqqqqqqqqqqqqqqqqqqqqqqqq" localSheetId="23">#REF!</definedName>
    <definedName name="qqqqqqqqqqqqqqqqqqqqqqqqqqqqq" localSheetId="24">#REF!</definedName>
    <definedName name="qqqqqqqqqqqqqqqqqqqqqqqqqqqqq" localSheetId="21">#REF!</definedName>
    <definedName name="qqqqqqqqqqqqqqqqqqqqqqqqqqqqq" localSheetId="27">#REF!</definedName>
    <definedName name="qqqqqqqqqqqqqqqqqqqqqqqqqqqqq" localSheetId="32">#REF!</definedName>
    <definedName name="qqqqqqqqqqqqqqqqqqqqqqqqqqqqq" localSheetId="25">#REF!</definedName>
    <definedName name="qqqqqqqqqqqqqqqqqqqqqqqqqqqqq" localSheetId="26">#REF!</definedName>
    <definedName name="qqqqqqqqqqqqqqqqqqqqqqqqqqqqq">#REF!</definedName>
    <definedName name="QWER" localSheetId="28" hidden="1">#REF!</definedName>
    <definedName name="QWER" localSheetId="31" hidden="1">#REF!</definedName>
    <definedName name="QWER" localSheetId="30" hidden="1">#REF!</definedName>
    <definedName name="QWER" localSheetId="29" hidden="1">#REF!</definedName>
    <definedName name="QWER" localSheetId="22" hidden="1">#REF!</definedName>
    <definedName name="QWER" localSheetId="23" hidden="1">#REF!</definedName>
    <definedName name="QWER" localSheetId="24" hidden="1">#REF!</definedName>
    <definedName name="QWER" localSheetId="27" hidden="1">#REF!</definedName>
    <definedName name="QWER" localSheetId="32" hidden="1">#REF!</definedName>
    <definedName name="QWER" localSheetId="25" hidden="1">#REF!</definedName>
    <definedName name="QWER" localSheetId="26" hidden="1">#REF!</definedName>
    <definedName name="QWER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24" i="80" l="1"/>
  <c r="AQ24" i="80"/>
  <c r="AP24" i="80"/>
  <c r="AO24" i="80"/>
  <c r="AN24" i="80"/>
  <c r="AM24" i="80"/>
  <c r="AL24" i="80"/>
  <c r="AK24" i="80"/>
  <c r="AJ24" i="80"/>
  <c r="AI24" i="80"/>
  <c r="AH24" i="80"/>
  <c r="AG24" i="80"/>
  <c r="AF24" i="80"/>
  <c r="AE24" i="80"/>
  <c r="AD24" i="80"/>
  <c r="AC24" i="80"/>
  <c r="AB24" i="80"/>
  <c r="AA24" i="80"/>
  <c r="Z24" i="80"/>
  <c r="Y24" i="80"/>
  <c r="X24" i="80"/>
  <c r="W24" i="80"/>
  <c r="V24" i="80"/>
  <c r="U24" i="80"/>
  <c r="T24" i="80"/>
  <c r="S24" i="80"/>
  <c r="R24" i="80"/>
  <c r="Q24" i="80"/>
  <c r="P24" i="80"/>
  <c r="O24" i="80"/>
  <c r="N24" i="80"/>
  <c r="M24" i="80"/>
  <c r="L24" i="80"/>
  <c r="K24" i="80"/>
  <c r="J24" i="80"/>
  <c r="I24" i="80"/>
  <c r="H24" i="80"/>
  <c r="G24" i="80"/>
  <c r="F24" i="80"/>
  <c r="E24" i="80"/>
  <c r="D24" i="80"/>
  <c r="AR23" i="80"/>
  <c r="AQ23" i="80"/>
  <c r="AP23" i="80"/>
  <c r="AO23" i="80"/>
  <c r="AN23" i="80"/>
  <c r="AM23" i="80"/>
  <c r="AL23" i="80"/>
  <c r="AK23" i="80"/>
  <c r="AJ23" i="80"/>
  <c r="AI23" i="80"/>
  <c r="AH23" i="80"/>
  <c r="AG23" i="80"/>
  <c r="AF23" i="80"/>
  <c r="AE23" i="80"/>
  <c r="AD23" i="80"/>
  <c r="AC23" i="80"/>
  <c r="AB23" i="80"/>
  <c r="AA23" i="80"/>
  <c r="Z23" i="80"/>
  <c r="Y23" i="80"/>
  <c r="X23" i="80"/>
  <c r="W23" i="80"/>
  <c r="V23" i="80"/>
  <c r="U23" i="80"/>
  <c r="T23" i="80"/>
  <c r="S23" i="80"/>
  <c r="R23" i="80"/>
  <c r="Q23" i="80"/>
  <c r="P23" i="80"/>
  <c r="O23" i="80"/>
  <c r="N23" i="80"/>
  <c r="M23" i="80"/>
  <c r="L23" i="80"/>
  <c r="K23" i="80"/>
  <c r="J23" i="80"/>
  <c r="I23" i="80"/>
  <c r="H23" i="80"/>
  <c r="G23" i="80"/>
  <c r="F23" i="80"/>
  <c r="E23" i="80"/>
  <c r="D23" i="80"/>
  <c r="C23" i="80"/>
  <c r="AR22" i="80"/>
  <c r="AQ22" i="80"/>
  <c r="AP22" i="80"/>
  <c r="AO22" i="80"/>
  <c r="AN22" i="80"/>
  <c r="AM22" i="80"/>
  <c r="AL22" i="80"/>
  <c r="AK22" i="80"/>
  <c r="AJ22" i="80"/>
  <c r="AI22" i="80"/>
  <c r="AH22" i="80"/>
  <c r="AG22" i="80"/>
  <c r="AF22" i="80"/>
  <c r="AE22" i="80"/>
  <c r="AD22" i="80"/>
  <c r="AC22" i="80"/>
  <c r="AB22" i="80"/>
  <c r="AA22" i="80"/>
  <c r="Z22" i="80"/>
  <c r="Y22" i="80"/>
  <c r="X22" i="80"/>
  <c r="W22" i="80"/>
  <c r="V22" i="80"/>
  <c r="U22" i="80"/>
  <c r="T22" i="80"/>
  <c r="S22" i="80"/>
  <c r="R22" i="80"/>
  <c r="Q22" i="80"/>
  <c r="P22" i="80"/>
  <c r="O22" i="80"/>
  <c r="N22" i="80"/>
  <c r="M22" i="80"/>
  <c r="L22" i="80"/>
  <c r="K22" i="80"/>
  <c r="J22" i="80"/>
  <c r="I22" i="80"/>
  <c r="H22" i="80"/>
  <c r="G22" i="80"/>
  <c r="F22" i="80"/>
  <c r="E22" i="80"/>
  <c r="D22" i="80"/>
  <c r="C22" i="80"/>
  <c r="C24" i="80" s="1"/>
  <c r="AW21" i="80"/>
  <c r="AV21" i="80"/>
  <c r="AU21" i="80"/>
  <c r="AX21" i="80" s="1"/>
  <c r="AW20" i="80"/>
  <c r="AV20" i="80"/>
  <c r="AU20" i="80"/>
  <c r="AW19" i="80"/>
  <c r="AV19" i="80"/>
  <c r="AU19" i="80"/>
  <c r="AW18" i="80"/>
  <c r="AV18" i="80"/>
  <c r="AU18" i="80"/>
  <c r="AW17" i="80"/>
  <c r="AV17" i="80"/>
  <c r="AU17" i="80"/>
  <c r="AW16" i="80"/>
  <c r="AV16" i="80"/>
  <c r="AU16" i="80"/>
  <c r="AW15" i="80"/>
  <c r="AV15" i="80"/>
  <c r="AU15" i="80"/>
  <c r="AW14" i="80"/>
  <c r="AV14" i="80"/>
  <c r="AU14" i="80"/>
  <c r="AW13" i="80"/>
  <c r="AV13" i="80"/>
  <c r="AU13" i="80"/>
  <c r="AX13" i="80" s="1"/>
  <c r="AW12" i="80"/>
  <c r="AV12" i="80"/>
  <c r="AU12" i="80"/>
  <c r="AW11" i="80"/>
  <c r="AV11" i="80"/>
  <c r="AU11" i="80"/>
  <c r="AW10" i="80"/>
  <c r="AV10" i="80"/>
  <c r="AU10" i="80"/>
  <c r="AW9" i="80"/>
  <c r="AV9" i="80"/>
  <c r="AU9" i="80"/>
  <c r="AX9" i="80" s="1"/>
  <c r="AW8" i="80"/>
  <c r="AV8" i="80"/>
  <c r="AU8" i="80"/>
  <c r="AW7" i="80"/>
  <c r="AV7" i="80"/>
  <c r="AU7" i="80"/>
  <c r="AW6" i="80"/>
  <c r="AV6" i="80"/>
  <c r="AU6" i="80"/>
  <c r="AW5" i="80"/>
  <c r="AV5" i="80"/>
  <c r="AU5" i="80"/>
  <c r="AX5" i="80" s="1"/>
  <c r="AW4" i="80"/>
  <c r="AV4" i="80"/>
  <c r="AU4" i="80"/>
  <c r="AW3" i="80"/>
  <c r="AV3" i="80"/>
  <c r="AU3" i="80"/>
  <c r="AR24" i="78"/>
  <c r="AQ24" i="78"/>
  <c r="AP24" i="78"/>
  <c r="AO24" i="78"/>
  <c r="AN24" i="78"/>
  <c r="AM24" i="78"/>
  <c r="AL24" i="78"/>
  <c r="AK24" i="78"/>
  <c r="AJ24" i="78"/>
  <c r="AI24" i="78"/>
  <c r="AH24" i="78"/>
  <c r="AG24" i="78"/>
  <c r="AF24" i="78"/>
  <c r="AE24" i="78"/>
  <c r="AD24" i="78"/>
  <c r="AC24" i="78"/>
  <c r="AB24" i="78"/>
  <c r="AA24" i="78"/>
  <c r="Z24" i="78"/>
  <c r="Y24" i="78"/>
  <c r="X24" i="78"/>
  <c r="W24" i="78"/>
  <c r="V24" i="78"/>
  <c r="U24" i="78"/>
  <c r="T24" i="78"/>
  <c r="S24" i="78"/>
  <c r="R24" i="78"/>
  <c r="Q24" i="78"/>
  <c r="P24" i="78"/>
  <c r="O24" i="78"/>
  <c r="N24" i="78"/>
  <c r="M24" i="78"/>
  <c r="L24" i="78"/>
  <c r="K24" i="78"/>
  <c r="J24" i="78"/>
  <c r="I24" i="78"/>
  <c r="H24" i="78"/>
  <c r="G24" i="78"/>
  <c r="F24" i="78"/>
  <c r="E24" i="78"/>
  <c r="D24" i="78"/>
  <c r="AR23" i="78"/>
  <c r="AQ23" i="78"/>
  <c r="AP23" i="78"/>
  <c r="AO23" i="78"/>
  <c r="AN23" i="78"/>
  <c r="AM23" i="78"/>
  <c r="AL23" i="78"/>
  <c r="AK23" i="78"/>
  <c r="AJ23" i="78"/>
  <c r="AI23" i="78"/>
  <c r="AH23" i="78"/>
  <c r="AG23" i="78"/>
  <c r="AF23" i="78"/>
  <c r="AE23" i="78"/>
  <c r="AD23" i="78"/>
  <c r="AC23" i="78"/>
  <c r="AB23" i="78"/>
  <c r="AA23" i="78"/>
  <c r="Z23" i="78"/>
  <c r="Y23" i="78"/>
  <c r="X23" i="78"/>
  <c r="W23" i="78"/>
  <c r="V23" i="78"/>
  <c r="U23" i="78"/>
  <c r="T23" i="78"/>
  <c r="S23" i="78"/>
  <c r="R23" i="78"/>
  <c r="Q23" i="78"/>
  <c r="P23" i="78"/>
  <c r="O23" i="78"/>
  <c r="N23" i="78"/>
  <c r="M23" i="78"/>
  <c r="L23" i="78"/>
  <c r="K23" i="78"/>
  <c r="J23" i="78"/>
  <c r="I23" i="78"/>
  <c r="H23" i="78"/>
  <c r="G23" i="78"/>
  <c r="F23" i="78"/>
  <c r="E23" i="78"/>
  <c r="D23" i="78"/>
  <c r="C23" i="78"/>
  <c r="AR22" i="78"/>
  <c r="AQ22" i="78"/>
  <c r="AP22" i="78"/>
  <c r="AO22" i="78"/>
  <c r="AN22" i="78"/>
  <c r="AM22" i="78"/>
  <c r="AL22" i="78"/>
  <c r="AK22" i="78"/>
  <c r="AJ22" i="78"/>
  <c r="AI22" i="78"/>
  <c r="AH22" i="78"/>
  <c r="AG22" i="78"/>
  <c r="AF22" i="78"/>
  <c r="AE22" i="78"/>
  <c r="AD22" i="78"/>
  <c r="AC22" i="78"/>
  <c r="AB22" i="78"/>
  <c r="AA22" i="78"/>
  <c r="Z22" i="78"/>
  <c r="Y22" i="78"/>
  <c r="X22" i="78"/>
  <c r="W22" i="78"/>
  <c r="V22" i="78"/>
  <c r="U22" i="78"/>
  <c r="T22" i="78"/>
  <c r="S22" i="78"/>
  <c r="R22" i="78"/>
  <c r="Q22" i="78"/>
  <c r="P22" i="78"/>
  <c r="O22" i="78"/>
  <c r="N22" i="78"/>
  <c r="M22" i="78"/>
  <c r="L22" i="78"/>
  <c r="K22" i="78"/>
  <c r="J22" i="78"/>
  <c r="I22" i="78"/>
  <c r="H22" i="78"/>
  <c r="G22" i="78"/>
  <c r="F22" i="78"/>
  <c r="E22" i="78"/>
  <c r="D22" i="78"/>
  <c r="C22" i="78"/>
  <c r="C24" i="78" s="1"/>
  <c r="AW21" i="78"/>
  <c r="AX21" i="78" s="1"/>
  <c r="AV21" i="78"/>
  <c r="AU21" i="78"/>
  <c r="AW20" i="78"/>
  <c r="AX20" i="78" s="1"/>
  <c r="AV20" i="78"/>
  <c r="AU20" i="78"/>
  <c r="AW19" i="78"/>
  <c r="AX19" i="78" s="1"/>
  <c r="AV19" i="78"/>
  <c r="AU19" i="78"/>
  <c r="AW18" i="78"/>
  <c r="AV18" i="78"/>
  <c r="AU18" i="78"/>
  <c r="AW17" i="78"/>
  <c r="AV17" i="78"/>
  <c r="AU17" i="78"/>
  <c r="AW16" i="78"/>
  <c r="AX16" i="78" s="1"/>
  <c r="AV16" i="78"/>
  <c r="AU16" i="78"/>
  <c r="AW15" i="78"/>
  <c r="AX15" i="78" s="1"/>
  <c r="AV15" i="78"/>
  <c r="AU15" i="78"/>
  <c r="AW14" i="78"/>
  <c r="AV14" i="78"/>
  <c r="AU14" i="78"/>
  <c r="AW13" i="78"/>
  <c r="AX13" i="78" s="1"/>
  <c r="AV13" i="78"/>
  <c r="AU13" i="78"/>
  <c r="AW12" i="78"/>
  <c r="AV12" i="78"/>
  <c r="AU12" i="78"/>
  <c r="AW11" i="78"/>
  <c r="AV11" i="78"/>
  <c r="AU11" i="78"/>
  <c r="AW10" i="78"/>
  <c r="AV10" i="78"/>
  <c r="AU10" i="78"/>
  <c r="AW9" i="78"/>
  <c r="AV9" i="78"/>
  <c r="AU9" i="78"/>
  <c r="AW8" i="78"/>
  <c r="AV8" i="78"/>
  <c r="AU8" i="78"/>
  <c r="AW7" i="78"/>
  <c r="AX7" i="78" s="1"/>
  <c r="AV7" i="78"/>
  <c r="AU7" i="78"/>
  <c r="AW6" i="78"/>
  <c r="AV6" i="78"/>
  <c r="AU6" i="78"/>
  <c r="AW5" i="78"/>
  <c r="AV5" i="78"/>
  <c r="AU5" i="78"/>
  <c r="AW4" i="78"/>
  <c r="AV4" i="78"/>
  <c r="AU4" i="78"/>
  <c r="AW3" i="78"/>
  <c r="AV3" i="78"/>
  <c r="AU3" i="78"/>
  <c r="AX7" i="80" l="1"/>
  <c r="AX3" i="80"/>
  <c r="AX17" i="80"/>
  <c r="AX4" i="80"/>
  <c r="AX8" i="80"/>
  <c r="AX12" i="80"/>
  <c r="AX10" i="80"/>
  <c r="AX6" i="80"/>
  <c r="AX11" i="80"/>
  <c r="AX14" i="80"/>
  <c r="AX20" i="80"/>
  <c r="AX19" i="80"/>
  <c r="AX18" i="80"/>
  <c r="AX16" i="80"/>
  <c r="AX15" i="80"/>
  <c r="AX4" i="78"/>
  <c r="AX3" i="78"/>
  <c r="AX17" i="78"/>
  <c r="AX5" i="78"/>
  <c r="AX10" i="78"/>
  <c r="AX12" i="78"/>
  <c r="AX11" i="78"/>
  <c r="AX8" i="78"/>
  <c r="AX6" i="78"/>
  <c r="AX9" i="78"/>
  <c r="AX18" i="78"/>
  <c r="AX14" i="78"/>
  <c r="AR24" i="77"/>
  <c r="AQ24" i="77"/>
  <c r="AP24" i="77"/>
  <c r="AO24" i="77"/>
  <c r="AN24" i="77"/>
  <c r="AM24" i="77"/>
  <c r="AL24" i="77"/>
  <c r="AK24" i="77"/>
  <c r="AJ24" i="77"/>
  <c r="AI24" i="77"/>
  <c r="AH24" i="77"/>
  <c r="AG24" i="77"/>
  <c r="AF24" i="77"/>
  <c r="AE24" i="77"/>
  <c r="AD24" i="77"/>
  <c r="AC24" i="77"/>
  <c r="AB24" i="77"/>
  <c r="AA24" i="77"/>
  <c r="Z24" i="77"/>
  <c r="Y24" i="77"/>
  <c r="X24" i="77"/>
  <c r="W24" i="77"/>
  <c r="V24" i="77"/>
  <c r="U24" i="77"/>
  <c r="T24" i="77"/>
  <c r="S24" i="77"/>
  <c r="R24" i="77"/>
  <c r="Q24" i="77"/>
  <c r="P24" i="77"/>
  <c r="O24" i="77"/>
  <c r="N24" i="77"/>
  <c r="M24" i="77"/>
  <c r="L24" i="77"/>
  <c r="K24" i="77"/>
  <c r="J24" i="77"/>
  <c r="I24" i="77"/>
  <c r="H24" i="77"/>
  <c r="G24" i="77"/>
  <c r="F24" i="77"/>
  <c r="E24" i="77"/>
  <c r="D24" i="77"/>
  <c r="AR23" i="77"/>
  <c r="AQ23" i="77"/>
  <c r="AP23" i="77"/>
  <c r="AO23" i="77"/>
  <c r="AN23" i="77"/>
  <c r="AM23" i="77"/>
  <c r="AL23" i="77"/>
  <c r="AK23" i="77"/>
  <c r="AJ23" i="77"/>
  <c r="AI23" i="77"/>
  <c r="AH23" i="77"/>
  <c r="AG23" i="77"/>
  <c r="AF23" i="77"/>
  <c r="AE23" i="77"/>
  <c r="AD23" i="77"/>
  <c r="AC23" i="77"/>
  <c r="AB23" i="77"/>
  <c r="AA23" i="77"/>
  <c r="Z23" i="77"/>
  <c r="Y23" i="77"/>
  <c r="X23" i="77"/>
  <c r="W23" i="77"/>
  <c r="V23" i="77"/>
  <c r="U23" i="77"/>
  <c r="T23" i="77"/>
  <c r="S23" i="77"/>
  <c r="R23" i="77"/>
  <c r="Q23" i="77"/>
  <c r="P23" i="77"/>
  <c r="O23" i="77"/>
  <c r="N23" i="77"/>
  <c r="M23" i="77"/>
  <c r="L23" i="77"/>
  <c r="K23" i="77"/>
  <c r="J23" i="77"/>
  <c r="I23" i="77"/>
  <c r="H23" i="77"/>
  <c r="G23" i="77"/>
  <c r="F23" i="77"/>
  <c r="E23" i="77"/>
  <c r="D23" i="77"/>
  <c r="C23" i="77"/>
  <c r="AR22" i="77"/>
  <c r="AQ22" i="77"/>
  <c r="AP22" i="77"/>
  <c r="AO22" i="77"/>
  <c r="AN22" i="77"/>
  <c r="AM22" i="77"/>
  <c r="AL22" i="77"/>
  <c r="AK22" i="77"/>
  <c r="AJ22" i="77"/>
  <c r="AI22" i="77"/>
  <c r="AH22" i="77"/>
  <c r="AG22" i="77"/>
  <c r="AF22" i="77"/>
  <c r="AE22" i="77"/>
  <c r="AD22" i="77"/>
  <c r="AC22" i="77"/>
  <c r="AB22" i="77"/>
  <c r="AA22" i="77"/>
  <c r="Z22" i="77"/>
  <c r="Y22" i="77"/>
  <c r="X22" i="77"/>
  <c r="W22" i="77"/>
  <c r="V22" i="77"/>
  <c r="U22" i="77"/>
  <c r="T22" i="77"/>
  <c r="S22" i="77"/>
  <c r="R22" i="77"/>
  <c r="Q22" i="77"/>
  <c r="P22" i="77"/>
  <c r="O22" i="77"/>
  <c r="N22" i="77"/>
  <c r="M22" i="77"/>
  <c r="L22" i="77"/>
  <c r="K22" i="77"/>
  <c r="J22" i="77"/>
  <c r="I22" i="77"/>
  <c r="H22" i="77"/>
  <c r="G22" i="77"/>
  <c r="F22" i="77"/>
  <c r="E22" i="77"/>
  <c r="D22" i="77"/>
  <c r="C22" i="77"/>
  <c r="AW21" i="77"/>
  <c r="AV21" i="77"/>
  <c r="AU21" i="77"/>
  <c r="AW20" i="77"/>
  <c r="AV20" i="77"/>
  <c r="AU20" i="77"/>
  <c r="AW19" i="77"/>
  <c r="AV19" i="77"/>
  <c r="AU19" i="77"/>
  <c r="AW18" i="77"/>
  <c r="AV18" i="77"/>
  <c r="AU18" i="77"/>
  <c r="AW17" i="77"/>
  <c r="AV17" i="77"/>
  <c r="AU17" i="77"/>
  <c r="AW16" i="77"/>
  <c r="AV16" i="77"/>
  <c r="AU16" i="77"/>
  <c r="AW15" i="77"/>
  <c r="AV15" i="77"/>
  <c r="AU15" i="77"/>
  <c r="AW14" i="77"/>
  <c r="AV14" i="77"/>
  <c r="AU14" i="77"/>
  <c r="AW13" i="77"/>
  <c r="AV13" i="77"/>
  <c r="AU13" i="77"/>
  <c r="AW12" i="77"/>
  <c r="AV12" i="77"/>
  <c r="AU12" i="77"/>
  <c r="AW11" i="77"/>
  <c r="AV11" i="77"/>
  <c r="AU11" i="77"/>
  <c r="AW10" i="77"/>
  <c r="AV10" i="77"/>
  <c r="AU10" i="77"/>
  <c r="AW9" i="77"/>
  <c r="AV9" i="77"/>
  <c r="AU9" i="77"/>
  <c r="AW8" i="77"/>
  <c r="AV8" i="77"/>
  <c r="AU8" i="77"/>
  <c r="AX8" i="77" s="1"/>
  <c r="AW7" i="77"/>
  <c r="AV7" i="77"/>
  <c r="AU7" i="77"/>
  <c r="AW6" i="77"/>
  <c r="AV6" i="77"/>
  <c r="AU6" i="77"/>
  <c r="AW5" i="77"/>
  <c r="AV5" i="77"/>
  <c r="AU5" i="77"/>
  <c r="AW4" i="77"/>
  <c r="AV4" i="77"/>
  <c r="AU4" i="77"/>
  <c r="AW3" i="77"/>
  <c r="AV3" i="77"/>
  <c r="AU3" i="77"/>
  <c r="AK23" i="76"/>
  <c r="AX4" i="77" l="1"/>
  <c r="AX5" i="77"/>
  <c r="AX21" i="77"/>
  <c r="AX3" i="77"/>
  <c r="AX6" i="77"/>
  <c r="C24" i="77"/>
  <c r="AX15" i="77"/>
  <c r="AX16" i="77"/>
  <c r="AX19" i="77"/>
  <c r="AX7" i="77"/>
  <c r="AX18" i="77"/>
  <c r="AX17" i="77"/>
  <c r="AX20" i="77"/>
  <c r="AX11" i="77"/>
  <c r="AX14" i="77"/>
  <c r="AX9" i="77"/>
  <c r="AX10" i="77"/>
  <c r="AX13" i="77"/>
  <c r="AX12" i="77"/>
  <c r="AR24" i="76"/>
  <c r="AQ24" i="76"/>
  <c r="AP24" i="76"/>
  <c r="AO24" i="76"/>
  <c r="AN24" i="76"/>
  <c r="AM24" i="76"/>
  <c r="AL24" i="76"/>
  <c r="AK24" i="76"/>
  <c r="AJ24" i="76"/>
  <c r="AI24" i="76"/>
  <c r="AH24" i="76"/>
  <c r="AG24" i="76"/>
  <c r="AF24" i="76"/>
  <c r="AE24" i="76"/>
  <c r="AD24" i="76"/>
  <c r="AC24" i="76"/>
  <c r="AB24" i="76"/>
  <c r="AA24" i="76"/>
  <c r="Z24" i="76"/>
  <c r="Y24" i="76"/>
  <c r="X24" i="76"/>
  <c r="W24" i="76"/>
  <c r="V24" i="76"/>
  <c r="U24" i="76"/>
  <c r="T24" i="76"/>
  <c r="S24" i="76"/>
  <c r="R24" i="76"/>
  <c r="Q24" i="76"/>
  <c r="P24" i="76"/>
  <c r="O24" i="76"/>
  <c r="N24" i="76"/>
  <c r="M24" i="76"/>
  <c r="L24" i="76"/>
  <c r="K24" i="76"/>
  <c r="J24" i="76"/>
  <c r="I24" i="76"/>
  <c r="H24" i="76"/>
  <c r="G24" i="76"/>
  <c r="F24" i="76"/>
  <c r="E24" i="76"/>
  <c r="D24" i="76"/>
  <c r="AR23" i="76"/>
  <c r="AQ23" i="76"/>
  <c r="AP23" i="76"/>
  <c r="AO23" i="76"/>
  <c r="AN23" i="76"/>
  <c r="AM23" i="76"/>
  <c r="AL23" i="76"/>
  <c r="AJ23" i="76"/>
  <c r="AI23" i="76"/>
  <c r="AH23" i="76"/>
  <c r="AG23" i="76"/>
  <c r="AF23" i="76"/>
  <c r="AE23" i="76"/>
  <c r="AD23" i="76"/>
  <c r="AC23" i="76"/>
  <c r="AB23" i="76"/>
  <c r="AA23" i="76"/>
  <c r="Z23" i="76"/>
  <c r="Y23" i="76"/>
  <c r="X23" i="76"/>
  <c r="W23" i="76"/>
  <c r="V23" i="76"/>
  <c r="U23" i="76"/>
  <c r="T23" i="76"/>
  <c r="S23" i="76"/>
  <c r="R23" i="76"/>
  <c r="Q23" i="76"/>
  <c r="P23" i="76"/>
  <c r="O23" i="76"/>
  <c r="N23" i="76"/>
  <c r="M23" i="76"/>
  <c r="L23" i="76"/>
  <c r="K23" i="76"/>
  <c r="J23" i="76"/>
  <c r="I23" i="76"/>
  <c r="H23" i="76"/>
  <c r="G23" i="76"/>
  <c r="F23" i="76"/>
  <c r="E23" i="76"/>
  <c r="D23" i="76"/>
  <c r="C23" i="76"/>
  <c r="AR22" i="76"/>
  <c r="AQ22" i="76"/>
  <c r="AP22" i="76"/>
  <c r="AO22" i="76"/>
  <c r="AN22" i="76"/>
  <c r="AM22" i="76"/>
  <c r="AL22" i="76"/>
  <c r="AK22" i="76"/>
  <c r="AJ22" i="76"/>
  <c r="AI22" i="76"/>
  <c r="AH22" i="76"/>
  <c r="AG22" i="76"/>
  <c r="AF22" i="76"/>
  <c r="AE22" i="76"/>
  <c r="AD22" i="76"/>
  <c r="AC22" i="76"/>
  <c r="AB22" i="76"/>
  <c r="AA22" i="76"/>
  <c r="Z22" i="76"/>
  <c r="Y22" i="76"/>
  <c r="X22" i="76"/>
  <c r="W22" i="76"/>
  <c r="V22" i="76"/>
  <c r="U22" i="76"/>
  <c r="T22" i="76"/>
  <c r="S22" i="76"/>
  <c r="R22" i="76"/>
  <c r="Q22" i="76"/>
  <c r="P22" i="76"/>
  <c r="O22" i="76"/>
  <c r="N22" i="76"/>
  <c r="M22" i="76"/>
  <c r="L22" i="76"/>
  <c r="K22" i="76"/>
  <c r="J22" i="76"/>
  <c r="I22" i="76"/>
  <c r="H22" i="76"/>
  <c r="G22" i="76"/>
  <c r="F22" i="76"/>
  <c r="E22" i="76"/>
  <c r="D22" i="76"/>
  <c r="C22" i="76"/>
  <c r="C24" i="76" s="1"/>
  <c r="AW21" i="76"/>
  <c r="AV21" i="76"/>
  <c r="AU21" i="76"/>
  <c r="AW20" i="76"/>
  <c r="AV20" i="76"/>
  <c r="AU20" i="76"/>
  <c r="AW19" i="76"/>
  <c r="AV19" i="76"/>
  <c r="AU19" i="76"/>
  <c r="AW18" i="76"/>
  <c r="AV18" i="76"/>
  <c r="AU18" i="76"/>
  <c r="AW17" i="76"/>
  <c r="AV17" i="76"/>
  <c r="AU17" i="76"/>
  <c r="AW16" i="76"/>
  <c r="AV16" i="76"/>
  <c r="AU16" i="76"/>
  <c r="AW15" i="76"/>
  <c r="AV15" i="76"/>
  <c r="AU15" i="76"/>
  <c r="AW14" i="76"/>
  <c r="AV14" i="76"/>
  <c r="AU14" i="76"/>
  <c r="AW13" i="76"/>
  <c r="AV13" i="76"/>
  <c r="AU13" i="76"/>
  <c r="AW12" i="76"/>
  <c r="AV12" i="76"/>
  <c r="AU12" i="76"/>
  <c r="AW11" i="76"/>
  <c r="AV11" i="76"/>
  <c r="AU11" i="76"/>
  <c r="AW10" i="76"/>
  <c r="AV10" i="76"/>
  <c r="AU10" i="76"/>
  <c r="AW9" i="76"/>
  <c r="AV9" i="76"/>
  <c r="AU9" i="76"/>
  <c r="AW8" i="76"/>
  <c r="AV8" i="76"/>
  <c r="AU8" i="76"/>
  <c r="AW7" i="76"/>
  <c r="AV7" i="76"/>
  <c r="AU7" i="76"/>
  <c r="AW6" i="76"/>
  <c r="AV6" i="76"/>
  <c r="AU6" i="76"/>
  <c r="AW5" i="76"/>
  <c r="AV5" i="76"/>
  <c r="AU5" i="76"/>
  <c r="AW4" i="76"/>
  <c r="AV4" i="76"/>
  <c r="AU4" i="76"/>
  <c r="AX4" i="76" s="1"/>
  <c r="AW3" i="76"/>
  <c r="AV3" i="76"/>
  <c r="AU3" i="76"/>
  <c r="C23" i="73"/>
  <c r="AX3" i="76" l="1"/>
  <c r="AX10" i="76"/>
  <c r="AX5" i="76"/>
  <c r="AX21" i="76"/>
  <c r="AX9" i="76"/>
  <c r="AX12" i="76"/>
  <c r="AX7" i="76"/>
  <c r="AX13" i="76"/>
  <c r="AX17" i="76"/>
  <c r="AX8" i="76"/>
  <c r="AX14" i="76"/>
  <c r="AX6" i="76"/>
  <c r="AX11" i="76"/>
  <c r="AX18" i="76"/>
  <c r="AX15" i="76"/>
  <c r="AX19" i="76"/>
  <c r="AX20" i="76"/>
  <c r="AX16" i="76"/>
  <c r="AU8" i="73"/>
  <c r="AV8" i="73"/>
  <c r="AW8" i="73"/>
  <c r="AU9" i="73"/>
  <c r="AV9" i="73"/>
  <c r="AW9" i="73"/>
  <c r="AU10" i="73"/>
  <c r="AV10" i="73"/>
  <c r="AW10" i="73"/>
  <c r="AU11" i="73"/>
  <c r="AV11" i="73"/>
  <c r="AW11" i="73"/>
  <c r="AU12" i="73"/>
  <c r="AV12" i="73"/>
  <c r="AW12" i="73"/>
  <c r="AU13" i="73"/>
  <c r="AV13" i="73"/>
  <c r="AW13" i="73"/>
  <c r="AU14" i="73"/>
  <c r="AV14" i="73"/>
  <c r="AW14" i="73"/>
  <c r="AU15" i="73"/>
  <c r="AV15" i="73"/>
  <c r="AW15" i="73"/>
  <c r="AU16" i="73"/>
  <c r="AV16" i="73"/>
  <c r="AW16" i="73"/>
  <c r="AU17" i="73"/>
  <c r="AV17" i="73"/>
  <c r="AW17" i="73"/>
  <c r="AU18" i="73"/>
  <c r="AV18" i="73"/>
  <c r="AW18" i="73"/>
  <c r="AU19" i="73"/>
  <c r="AV19" i="73"/>
  <c r="AW19" i="73"/>
  <c r="AU20" i="73"/>
  <c r="AV20" i="73"/>
  <c r="AW20" i="73"/>
  <c r="AU21" i="73"/>
  <c r="AV21" i="73"/>
  <c r="AW21" i="73"/>
  <c r="AU4" i="73"/>
  <c r="AV4" i="73"/>
  <c r="AW4" i="73"/>
  <c r="AU5" i="73"/>
  <c r="AV5" i="73"/>
  <c r="AW5" i="73"/>
  <c r="AU6" i="73"/>
  <c r="AV6" i="73"/>
  <c r="AW6" i="73"/>
  <c r="AU7" i="73"/>
  <c r="AV7" i="73"/>
  <c r="AW7" i="73"/>
  <c r="AW3" i="73"/>
  <c r="AV3" i="73"/>
  <c r="AU3" i="73"/>
  <c r="AR24" i="73" l="1"/>
  <c r="AQ24" i="73"/>
  <c r="AP24" i="73"/>
  <c r="AO24" i="73"/>
  <c r="AN24" i="73"/>
  <c r="AM24" i="73"/>
  <c r="AL24" i="73"/>
  <c r="AK24" i="73"/>
  <c r="AJ24" i="73"/>
  <c r="AI24" i="73"/>
  <c r="AH24" i="73"/>
  <c r="AG24" i="73"/>
  <c r="AF24" i="73"/>
  <c r="AE24" i="73"/>
  <c r="AD24" i="73"/>
  <c r="AC24" i="73"/>
  <c r="AB24" i="73"/>
  <c r="AA24" i="73"/>
  <c r="Z24" i="73"/>
  <c r="Y24" i="73"/>
  <c r="X24" i="73"/>
  <c r="W24" i="73"/>
  <c r="V24" i="73"/>
  <c r="U24" i="73"/>
  <c r="T24" i="73"/>
  <c r="S24" i="73"/>
  <c r="R24" i="73"/>
  <c r="Q24" i="73"/>
  <c r="P24" i="73"/>
  <c r="O24" i="73"/>
  <c r="N24" i="73"/>
  <c r="M24" i="73"/>
  <c r="L24" i="73"/>
  <c r="K24" i="73"/>
  <c r="J24" i="73"/>
  <c r="I24" i="73"/>
  <c r="H24" i="73"/>
  <c r="G24" i="73"/>
  <c r="F24" i="73"/>
  <c r="E24" i="73"/>
  <c r="D24" i="73"/>
  <c r="AR23" i="73"/>
  <c r="AQ23" i="73"/>
  <c r="AP23" i="73"/>
  <c r="AO23" i="73"/>
  <c r="AN23" i="73"/>
  <c r="AM23" i="73"/>
  <c r="AL23" i="73"/>
  <c r="AK23" i="73"/>
  <c r="AJ23" i="73"/>
  <c r="AI23" i="73"/>
  <c r="AH23" i="73"/>
  <c r="AG23" i="73"/>
  <c r="AF23" i="73"/>
  <c r="AE23" i="73"/>
  <c r="AD23" i="73"/>
  <c r="AC23" i="73"/>
  <c r="AB23" i="73"/>
  <c r="AA23" i="73"/>
  <c r="Z23" i="73"/>
  <c r="Y23" i="73"/>
  <c r="X23" i="73"/>
  <c r="W23" i="73"/>
  <c r="V23" i="73"/>
  <c r="U23" i="73"/>
  <c r="T23" i="73"/>
  <c r="S23" i="73"/>
  <c r="R23" i="73"/>
  <c r="Q23" i="73"/>
  <c r="P23" i="73"/>
  <c r="O23" i="73"/>
  <c r="N23" i="73"/>
  <c r="M23" i="73"/>
  <c r="L23" i="73"/>
  <c r="K23" i="73"/>
  <c r="J23" i="73"/>
  <c r="I23" i="73"/>
  <c r="H23" i="73"/>
  <c r="G23" i="73"/>
  <c r="F23" i="73"/>
  <c r="E23" i="73"/>
  <c r="D23" i="73"/>
  <c r="AR22" i="73"/>
  <c r="AQ22" i="73"/>
  <c r="AP22" i="73"/>
  <c r="AO22" i="73"/>
  <c r="AN22" i="73"/>
  <c r="AM22" i="73"/>
  <c r="AL22" i="73"/>
  <c r="AK22" i="73"/>
  <c r="AJ22" i="73"/>
  <c r="AI22" i="73"/>
  <c r="AH22" i="73"/>
  <c r="AG22" i="73"/>
  <c r="AF22" i="73"/>
  <c r="AE22" i="73"/>
  <c r="AD22" i="73"/>
  <c r="AC22" i="73"/>
  <c r="AB22" i="73"/>
  <c r="AA22" i="73"/>
  <c r="Z22" i="73"/>
  <c r="Y22" i="73"/>
  <c r="X22" i="73"/>
  <c r="W22" i="73"/>
  <c r="V22" i="73"/>
  <c r="U22" i="73"/>
  <c r="T22" i="73"/>
  <c r="S22" i="73"/>
  <c r="R22" i="73"/>
  <c r="Q22" i="73"/>
  <c r="P22" i="73"/>
  <c r="O22" i="73"/>
  <c r="N22" i="73"/>
  <c r="M22" i="73"/>
  <c r="L22" i="73"/>
  <c r="K22" i="73"/>
  <c r="J22" i="73"/>
  <c r="I22" i="73"/>
  <c r="H22" i="73"/>
  <c r="G22" i="73"/>
  <c r="F22" i="73"/>
  <c r="E22" i="73"/>
  <c r="D22" i="73"/>
  <c r="C22" i="73"/>
  <c r="AX18" i="73"/>
  <c r="AX14" i="73"/>
  <c r="AX10" i="73"/>
  <c r="AX6" i="73"/>
  <c r="AX5" i="73" l="1"/>
  <c r="AX9" i="73"/>
  <c r="AX13" i="73"/>
  <c r="AX17" i="73"/>
  <c r="AX21" i="73"/>
  <c r="AX4" i="73"/>
  <c r="AX8" i="73"/>
  <c r="AX12" i="73"/>
  <c r="AX16" i="73"/>
  <c r="AX20" i="73"/>
  <c r="AX3" i="73"/>
  <c r="AX7" i="73"/>
  <c r="AX11" i="73"/>
  <c r="AX15" i="73"/>
  <c r="AX19" i="73"/>
  <c r="C24" i="73"/>
  <c r="AR24" i="71" l="1"/>
  <c r="AQ24" i="71"/>
  <c r="AP24" i="71"/>
  <c r="AO24" i="71"/>
  <c r="AN24" i="71"/>
  <c r="AM24" i="71"/>
  <c r="AL24" i="71"/>
  <c r="AK24" i="71"/>
  <c r="AJ24" i="71"/>
  <c r="AI24" i="71"/>
  <c r="AH24" i="71"/>
  <c r="AG24" i="71"/>
  <c r="AF24" i="71"/>
  <c r="AE24" i="71"/>
  <c r="AD24" i="71"/>
  <c r="AC24" i="71"/>
  <c r="AB24" i="71"/>
  <c r="AA24" i="71"/>
  <c r="Z24" i="71"/>
  <c r="Y24" i="71"/>
  <c r="X24" i="71"/>
  <c r="W24" i="71"/>
  <c r="V24" i="71"/>
  <c r="U24" i="71"/>
  <c r="T24" i="71"/>
  <c r="S24" i="71"/>
  <c r="R24" i="71"/>
  <c r="Q24" i="71"/>
  <c r="P24" i="71"/>
  <c r="O24" i="71"/>
  <c r="N24" i="71"/>
  <c r="M24" i="71"/>
  <c r="L24" i="71"/>
  <c r="K24" i="71"/>
  <c r="J24" i="71"/>
  <c r="I24" i="71"/>
  <c r="H24" i="71"/>
  <c r="G24" i="71"/>
  <c r="F24" i="71"/>
  <c r="E24" i="71"/>
  <c r="D24" i="71"/>
  <c r="AR23" i="71"/>
  <c r="AQ23" i="71"/>
  <c r="AP23" i="71"/>
  <c r="AO23" i="71"/>
  <c r="AN23" i="71"/>
  <c r="AM23" i="71"/>
  <c r="AL23" i="71"/>
  <c r="AK23" i="71"/>
  <c r="AJ23" i="71"/>
  <c r="AI23" i="71"/>
  <c r="AH23" i="71"/>
  <c r="AG23" i="71"/>
  <c r="AF23" i="71"/>
  <c r="AE23" i="71"/>
  <c r="AD23" i="71"/>
  <c r="AC23" i="71"/>
  <c r="AB23" i="71"/>
  <c r="AA23" i="71"/>
  <c r="Z23" i="71"/>
  <c r="Y23" i="71"/>
  <c r="X23" i="71"/>
  <c r="W23" i="71"/>
  <c r="V23" i="71"/>
  <c r="U23" i="71"/>
  <c r="T23" i="71"/>
  <c r="S23" i="71"/>
  <c r="R23" i="71"/>
  <c r="Q23" i="71"/>
  <c r="P23" i="71"/>
  <c r="O23" i="71"/>
  <c r="N23" i="71"/>
  <c r="M23" i="71"/>
  <c r="L23" i="71"/>
  <c r="K23" i="71"/>
  <c r="J23" i="71"/>
  <c r="I23" i="71"/>
  <c r="H23" i="71"/>
  <c r="G23" i="71"/>
  <c r="F23" i="71"/>
  <c r="E23" i="71"/>
  <c r="D23" i="71"/>
  <c r="AR22" i="71"/>
  <c r="AQ22" i="71"/>
  <c r="AP22" i="71"/>
  <c r="AO22" i="71"/>
  <c r="AN22" i="71"/>
  <c r="AM22" i="71"/>
  <c r="AL22" i="71"/>
  <c r="AK22" i="71"/>
  <c r="AJ22" i="71"/>
  <c r="AI22" i="71"/>
  <c r="AH22" i="71"/>
  <c r="AG22" i="71"/>
  <c r="AF22" i="71"/>
  <c r="AE22" i="71"/>
  <c r="AD22" i="71"/>
  <c r="AC22" i="71"/>
  <c r="AB22" i="71"/>
  <c r="AA22" i="71"/>
  <c r="Z22" i="71"/>
  <c r="Y22" i="71"/>
  <c r="X22" i="71"/>
  <c r="W22" i="71"/>
  <c r="V22" i="71"/>
  <c r="U22" i="71"/>
  <c r="T22" i="71"/>
  <c r="S22" i="71"/>
  <c r="R22" i="71"/>
  <c r="Q22" i="71"/>
  <c r="P22" i="71"/>
  <c r="O22" i="71"/>
  <c r="N22" i="71"/>
  <c r="M22" i="71"/>
  <c r="L22" i="71"/>
  <c r="K22" i="71"/>
  <c r="J22" i="71"/>
  <c r="I22" i="71"/>
  <c r="H22" i="71"/>
  <c r="G22" i="71"/>
  <c r="F22" i="71"/>
  <c r="E22" i="71"/>
  <c r="D22" i="71"/>
  <c r="C22" i="71"/>
  <c r="C23" i="71" s="1"/>
  <c r="AW21" i="71"/>
  <c r="AV21" i="71"/>
  <c r="AU21" i="71"/>
  <c r="AW20" i="71"/>
  <c r="AV20" i="71"/>
  <c r="AU20" i="71"/>
  <c r="AW19" i="71"/>
  <c r="AV19" i="71"/>
  <c r="AU19" i="71"/>
  <c r="AW18" i="71"/>
  <c r="AV18" i="71"/>
  <c r="AU18" i="71"/>
  <c r="AW17" i="71"/>
  <c r="AV17" i="71"/>
  <c r="AU17" i="71"/>
  <c r="AW16" i="71"/>
  <c r="AV16" i="71"/>
  <c r="AU16" i="71"/>
  <c r="AW15" i="71"/>
  <c r="AV15" i="71"/>
  <c r="AU15" i="71"/>
  <c r="AW14" i="71"/>
  <c r="AV14" i="71"/>
  <c r="AU14" i="71"/>
  <c r="AW13" i="71"/>
  <c r="AV13" i="71"/>
  <c r="AU13" i="71"/>
  <c r="AW12" i="71"/>
  <c r="AV12" i="71"/>
  <c r="AU12" i="71"/>
  <c r="AW11" i="71"/>
  <c r="AV11" i="71"/>
  <c r="AU11" i="71"/>
  <c r="AW10" i="71"/>
  <c r="AV10" i="71"/>
  <c r="AU10" i="71"/>
  <c r="AW9" i="71"/>
  <c r="AV9" i="71"/>
  <c r="AU9" i="71"/>
  <c r="AW8" i="71"/>
  <c r="AV8" i="71"/>
  <c r="AU8" i="71"/>
  <c r="AW7" i="71"/>
  <c r="AV7" i="71"/>
  <c r="AU7" i="71"/>
  <c r="AW6" i="71"/>
  <c r="AV6" i="71"/>
  <c r="AU6" i="71"/>
  <c r="AX6" i="71" s="1"/>
  <c r="AW5" i="71"/>
  <c r="AV5" i="71"/>
  <c r="AU5" i="71"/>
  <c r="AW4" i="71"/>
  <c r="AV4" i="71"/>
  <c r="AU4" i="71"/>
  <c r="AW3" i="71"/>
  <c r="AV3" i="71"/>
  <c r="AU3" i="71"/>
  <c r="AU4" i="69"/>
  <c r="AV4" i="69"/>
  <c r="AW4" i="69"/>
  <c r="AU5" i="69"/>
  <c r="AV5" i="69"/>
  <c r="AW5" i="69"/>
  <c r="AU6" i="69"/>
  <c r="AV6" i="69"/>
  <c r="AW6" i="69"/>
  <c r="AU7" i="69"/>
  <c r="AV7" i="69"/>
  <c r="AW7" i="69"/>
  <c r="AU8" i="69"/>
  <c r="AV8" i="69"/>
  <c r="AW8" i="69"/>
  <c r="AU9" i="69"/>
  <c r="AV9" i="69"/>
  <c r="AW9" i="69"/>
  <c r="AU10" i="69"/>
  <c r="AV10" i="69"/>
  <c r="AW10" i="69"/>
  <c r="AU11" i="69"/>
  <c r="AV11" i="69"/>
  <c r="AW11" i="69"/>
  <c r="AU12" i="69"/>
  <c r="AV12" i="69"/>
  <c r="AW12" i="69"/>
  <c r="AU13" i="69"/>
  <c r="AV13" i="69"/>
  <c r="AW13" i="69"/>
  <c r="AU14" i="69"/>
  <c r="AV14" i="69"/>
  <c r="AW14" i="69"/>
  <c r="AU15" i="69"/>
  <c r="AV15" i="69"/>
  <c r="AW15" i="69"/>
  <c r="AU16" i="69"/>
  <c r="AV16" i="69"/>
  <c r="AW16" i="69"/>
  <c r="AU17" i="69"/>
  <c r="AV17" i="69"/>
  <c r="AW17" i="69"/>
  <c r="AU18" i="69"/>
  <c r="AV18" i="69"/>
  <c r="AW18" i="69"/>
  <c r="AU19" i="69"/>
  <c r="AV19" i="69"/>
  <c r="AW19" i="69"/>
  <c r="AU20" i="69"/>
  <c r="AV20" i="69"/>
  <c r="AW20" i="69"/>
  <c r="AU21" i="69"/>
  <c r="AV21" i="69"/>
  <c r="AW21" i="69"/>
  <c r="AW3" i="69"/>
  <c r="AV3" i="69"/>
  <c r="AU3" i="69"/>
  <c r="AW20" i="70"/>
  <c r="AV20" i="70"/>
  <c r="AU20" i="70"/>
  <c r="AW19" i="70"/>
  <c r="AV19" i="70"/>
  <c r="AU19" i="70"/>
  <c r="AW18" i="70"/>
  <c r="AV18" i="70"/>
  <c r="AU18" i="70"/>
  <c r="AW17" i="70"/>
  <c r="AV17" i="70"/>
  <c r="AU17" i="70"/>
  <c r="AW16" i="70"/>
  <c r="AV16" i="70"/>
  <c r="AU16" i="70"/>
  <c r="AW15" i="70"/>
  <c r="AV15" i="70"/>
  <c r="AU15" i="70"/>
  <c r="AW14" i="70"/>
  <c r="AV14" i="70"/>
  <c r="AU14" i="70"/>
  <c r="AW13" i="70"/>
  <c r="AV13" i="70"/>
  <c r="AU13" i="70"/>
  <c r="AW12" i="70"/>
  <c r="AV12" i="70"/>
  <c r="AU12" i="70"/>
  <c r="AW11" i="70"/>
  <c r="AV11" i="70"/>
  <c r="AU11" i="70"/>
  <c r="AW10" i="70"/>
  <c r="AV10" i="70"/>
  <c r="AU10" i="70"/>
  <c r="AW9" i="70"/>
  <c r="AV9" i="70"/>
  <c r="AU9" i="70"/>
  <c r="AW8" i="70"/>
  <c r="AV8" i="70"/>
  <c r="AU8" i="70"/>
  <c r="AW7" i="70"/>
  <c r="AV7" i="70"/>
  <c r="AU7" i="70"/>
  <c r="AW6" i="70"/>
  <c r="AV6" i="70"/>
  <c r="AU6" i="70"/>
  <c r="AW5" i="70"/>
  <c r="AV5" i="70"/>
  <c r="AU5" i="70"/>
  <c r="AW4" i="70"/>
  <c r="AV4" i="70"/>
  <c r="AU4" i="70"/>
  <c r="AW3" i="70"/>
  <c r="AV3" i="70"/>
  <c r="AU3" i="70"/>
  <c r="AW2" i="70"/>
  <c r="AV2" i="70"/>
  <c r="AU2" i="70"/>
  <c r="AR24" i="69"/>
  <c r="AQ24" i="69"/>
  <c r="AP24" i="69"/>
  <c r="AO24" i="69"/>
  <c r="AN24" i="69"/>
  <c r="AM24" i="69"/>
  <c r="AL24" i="69"/>
  <c r="AK24" i="69"/>
  <c r="AJ24" i="69"/>
  <c r="AI24" i="69"/>
  <c r="AH24" i="69"/>
  <c r="AG24" i="69"/>
  <c r="AF24" i="69"/>
  <c r="AE24" i="69"/>
  <c r="AD24" i="69"/>
  <c r="AC24" i="69"/>
  <c r="AB24" i="69"/>
  <c r="AA24" i="69"/>
  <c r="Z24" i="69"/>
  <c r="Y24" i="69"/>
  <c r="X24" i="69"/>
  <c r="W24" i="69"/>
  <c r="V24" i="69"/>
  <c r="U24" i="69"/>
  <c r="T24" i="69"/>
  <c r="S24" i="69"/>
  <c r="R24" i="69"/>
  <c r="Q24" i="69"/>
  <c r="P24" i="69"/>
  <c r="O24" i="69"/>
  <c r="N24" i="69"/>
  <c r="M24" i="69"/>
  <c r="L24" i="69"/>
  <c r="K24" i="69"/>
  <c r="J24" i="69"/>
  <c r="I24" i="69"/>
  <c r="H24" i="69"/>
  <c r="G24" i="69"/>
  <c r="F24" i="69"/>
  <c r="E24" i="69"/>
  <c r="D24" i="69"/>
  <c r="AR23" i="69"/>
  <c r="AQ23" i="69"/>
  <c r="AP23" i="69"/>
  <c r="AO23" i="69"/>
  <c r="AN23" i="69"/>
  <c r="AM23" i="69"/>
  <c r="AL23" i="69"/>
  <c r="AK23" i="69"/>
  <c r="AJ23" i="69"/>
  <c r="AI23" i="69"/>
  <c r="AH23" i="69"/>
  <c r="AG23" i="69"/>
  <c r="AF23" i="69"/>
  <c r="AE23" i="69"/>
  <c r="AD23" i="69"/>
  <c r="AC23" i="69"/>
  <c r="AB23" i="69"/>
  <c r="AA23" i="69"/>
  <c r="Z23" i="69"/>
  <c r="Y23" i="69"/>
  <c r="X23" i="69"/>
  <c r="W23" i="69"/>
  <c r="V23" i="69"/>
  <c r="U23" i="69"/>
  <c r="T23" i="69"/>
  <c r="S23" i="69"/>
  <c r="R23" i="69"/>
  <c r="Q23" i="69"/>
  <c r="P23" i="69"/>
  <c r="O23" i="69"/>
  <c r="N23" i="69"/>
  <c r="M23" i="69"/>
  <c r="L23" i="69"/>
  <c r="K23" i="69"/>
  <c r="J23" i="69"/>
  <c r="I23" i="69"/>
  <c r="H23" i="69"/>
  <c r="G23" i="69"/>
  <c r="F23" i="69"/>
  <c r="E23" i="69"/>
  <c r="D23" i="69"/>
  <c r="AR22" i="69"/>
  <c r="AQ22" i="69"/>
  <c r="AP22" i="69"/>
  <c r="AO22" i="69"/>
  <c r="AN22" i="69"/>
  <c r="AM22" i="69"/>
  <c r="AL22" i="69"/>
  <c r="AK22" i="69"/>
  <c r="AJ22" i="69"/>
  <c r="AI22" i="69"/>
  <c r="AH22" i="69"/>
  <c r="AG22" i="69"/>
  <c r="AF22" i="69"/>
  <c r="AE22" i="69"/>
  <c r="AD22" i="69"/>
  <c r="AC22" i="69"/>
  <c r="AB22" i="69"/>
  <c r="AA22" i="69"/>
  <c r="Z22" i="69"/>
  <c r="Y22" i="69"/>
  <c r="X22" i="69"/>
  <c r="W22" i="69"/>
  <c r="V22" i="69"/>
  <c r="U22" i="69"/>
  <c r="T22" i="69"/>
  <c r="S22" i="69"/>
  <c r="R22" i="69"/>
  <c r="Q22" i="69"/>
  <c r="P22" i="69"/>
  <c r="O22" i="69"/>
  <c r="N22" i="69"/>
  <c r="M22" i="69"/>
  <c r="L22" i="69"/>
  <c r="K22" i="69"/>
  <c r="J22" i="69"/>
  <c r="I22" i="69"/>
  <c r="H22" i="69"/>
  <c r="G22" i="69"/>
  <c r="F22" i="69"/>
  <c r="E22" i="69"/>
  <c r="D22" i="69"/>
  <c r="C22" i="69"/>
  <c r="C23" i="69" s="1"/>
  <c r="AX5" i="71" l="1"/>
  <c r="AX21" i="71"/>
  <c r="AX4" i="71"/>
  <c r="AX7" i="71"/>
  <c r="AX8" i="71"/>
  <c r="AX11" i="71"/>
  <c r="AX13" i="71"/>
  <c r="AX3" i="71"/>
  <c r="AX12" i="71"/>
  <c r="AX14" i="71"/>
  <c r="AX10" i="71"/>
  <c r="AX15" i="71"/>
  <c r="AX20" i="71"/>
  <c r="AX16" i="71"/>
  <c r="AX17" i="71"/>
  <c r="AX18" i="71"/>
  <c r="AX19" i="71"/>
  <c r="AX9" i="71"/>
  <c r="C24" i="71"/>
  <c r="AX3" i="70"/>
  <c r="AX7" i="70"/>
  <c r="AX11" i="70"/>
  <c r="AX15" i="70"/>
  <c r="AX19" i="70"/>
  <c r="AX12" i="69"/>
  <c r="AX14" i="69"/>
  <c r="AX10" i="69"/>
  <c r="AX11" i="69"/>
  <c r="AX9" i="69"/>
  <c r="AX13" i="69"/>
  <c r="AX4" i="69"/>
  <c r="AX8" i="70"/>
  <c r="AX12" i="70"/>
  <c r="AX16" i="70"/>
  <c r="AX20" i="70"/>
  <c r="AX4" i="70"/>
  <c r="AX5" i="70"/>
  <c r="AX2" i="70"/>
  <c r="AX6" i="70"/>
  <c r="AX10" i="70"/>
  <c r="AX14" i="70"/>
  <c r="AX18" i="70"/>
  <c r="AX9" i="70"/>
  <c r="AX13" i="70"/>
  <c r="AX17" i="70"/>
  <c r="AX8" i="69"/>
  <c r="AX5" i="69"/>
  <c r="AX7" i="69"/>
  <c r="AX3" i="69"/>
  <c r="AX6" i="69"/>
  <c r="AX15" i="69"/>
  <c r="AX16" i="69"/>
  <c r="AX20" i="69"/>
  <c r="AX17" i="69"/>
  <c r="AX21" i="69"/>
  <c r="AX18" i="69"/>
  <c r="AX19" i="69"/>
  <c r="C24" i="69"/>
  <c r="AW3" i="66" l="1"/>
  <c r="AR24" i="66"/>
  <c r="AQ24" i="66"/>
  <c r="AP24" i="66"/>
  <c r="AO24" i="66"/>
  <c r="AN24" i="66"/>
  <c r="AM24" i="66"/>
  <c r="AL24" i="66"/>
  <c r="AK24" i="66"/>
  <c r="AJ24" i="66"/>
  <c r="AI24" i="66"/>
  <c r="AH24" i="66"/>
  <c r="AG24" i="66"/>
  <c r="AF24" i="66"/>
  <c r="AE24" i="66"/>
  <c r="AD24" i="66"/>
  <c r="AC24" i="66"/>
  <c r="AB24" i="66"/>
  <c r="AA24" i="66"/>
  <c r="Z24" i="66"/>
  <c r="Y24" i="66"/>
  <c r="X24" i="66"/>
  <c r="W24" i="66"/>
  <c r="V24" i="66"/>
  <c r="U24" i="66"/>
  <c r="T24" i="66"/>
  <c r="S24" i="66"/>
  <c r="R24" i="66"/>
  <c r="Q24" i="66"/>
  <c r="P24" i="66"/>
  <c r="O24" i="66"/>
  <c r="N24" i="66"/>
  <c r="M24" i="66"/>
  <c r="L24" i="66"/>
  <c r="K24" i="66"/>
  <c r="J24" i="66"/>
  <c r="I24" i="66"/>
  <c r="H24" i="66"/>
  <c r="G24" i="66"/>
  <c r="F24" i="66"/>
  <c r="E24" i="66"/>
  <c r="D24" i="66"/>
  <c r="AR23" i="66"/>
  <c r="AQ23" i="66"/>
  <c r="AP23" i="66"/>
  <c r="AO23" i="66"/>
  <c r="AN23" i="66"/>
  <c r="AM23" i="66"/>
  <c r="AL23" i="66"/>
  <c r="AK23" i="66"/>
  <c r="AJ23" i="66"/>
  <c r="AI23" i="66"/>
  <c r="AH23" i="66"/>
  <c r="AG23" i="66"/>
  <c r="AF23" i="66"/>
  <c r="AE23" i="66"/>
  <c r="AD23" i="66"/>
  <c r="AC23" i="66"/>
  <c r="AB23" i="66"/>
  <c r="AA23" i="66"/>
  <c r="Z23" i="66"/>
  <c r="Y23" i="66"/>
  <c r="X23" i="66"/>
  <c r="W23" i="66"/>
  <c r="V23" i="66"/>
  <c r="U23" i="66"/>
  <c r="T23" i="66"/>
  <c r="S23" i="66"/>
  <c r="R23" i="66"/>
  <c r="Q23" i="66"/>
  <c r="P23" i="66"/>
  <c r="O23" i="66"/>
  <c r="N23" i="66"/>
  <c r="M23" i="66"/>
  <c r="L23" i="66"/>
  <c r="K23" i="66"/>
  <c r="J23" i="66"/>
  <c r="I23" i="66"/>
  <c r="H23" i="66"/>
  <c r="G23" i="66"/>
  <c r="F23" i="66"/>
  <c r="E23" i="66"/>
  <c r="D23" i="66"/>
  <c r="AR22" i="66"/>
  <c r="AQ22" i="66"/>
  <c r="AP22" i="66"/>
  <c r="AO22" i="66"/>
  <c r="AN22" i="66"/>
  <c r="AM22" i="66"/>
  <c r="AL22" i="66"/>
  <c r="AK22" i="66"/>
  <c r="AJ22" i="66"/>
  <c r="AI22" i="66"/>
  <c r="AH22" i="66"/>
  <c r="AG22" i="66"/>
  <c r="AF22" i="66"/>
  <c r="AE22" i="66"/>
  <c r="AD22" i="66"/>
  <c r="AC22" i="66"/>
  <c r="AB22" i="66"/>
  <c r="AA22" i="66"/>
  <c r="Z22" i="66"/>
  <c r="Y22" i="66"/>
  <c r="X22" i="66"/>
  <c r="W22" i="66"/>
  <c r="V22" i="66"/>
  <c r="U22" i="66"/>
  <c r="T22" i="66"/>
  <c r="S22" i="66"/>
  <c r="R22" i="66"/>
  <c r="Q22" i="66"/>
  <c r="P22" i="66"/>
  <c r="O22" i="66"/>
  <c r="N22" i="66"/>
  <c r="M22" i="66"/>
  <c r="L22" i="66"/>
  <c r="K22" i="66"/>
  <c r="J22" i="66"/>
  <c r="I22" i="66"/>
  <c r="H22" i="66"/>
  <c r="G22" i="66"/>
  <c r="F22" i="66"/>
  <c r="E22" i="66"/>
  <c r="D22" i="66"/>
  <c r="C22" i="66"/>
  <c r="AW21" i="66"/>
  <c r="AV21" i="66"/>
  <c r="AU21" i="66"/>
  <c r="AW20" i="66"/>
  <c r="AV20" i="66"/>
  <c r="AU20" i="66"/>
  <c r="AW19" i="66"/>
  <c r="AV19" i="66"/>
  <c r="AU19" i="66"/>
  <c r="AW18" i="66"/>
  <c r="AV18" i="66"/>
  <c r="AU18" i="66"/>
  <c r="AW17" i="66"/>
  <c r="AV17" i="66"/>
  <c r="AU17" i="66"/>
  <c r="AW16" i="66"/>
  <c r="AV16" i="66"/>
  <c r="AU16" i="66"/>
  <c r="AW15" i="66"/>
  <c r="AV15" i="66"/>
  <c r="AU15" i="66"/>
  <c r="AW14" i="66"/>
  <c r="AV14" i="66"/>
  <c r="AU14" i="66"/>
  <c r="AW13" i="66"/>
  <c r="AV13" i="66"/>
  <c r="AU13" i="66"/>
  <c r="AW12" i="66"/>
  <c r="AV12" i="66"/>
  <c r="AU12" i="66"/>
  <c r="AW11" i="66"/>
  <c r="AV11" i="66"/>
  <c r="AU11" i="66"/>
  <c r="AW10" i="66"/>
  <c r="AV10" i="66"/>
  <c r="AU10" i="66"/>
  <c r="AW9" i="66"/>
  <c r="AV9" i="66"/>
  <c r="AU9" i="66"/>
  <c r="AW8" i="66"/>
  <c r="AV8" i="66"/>
  <c r="AU8" i="66"/>
  <c r="AW7" i="66"/>
  <c r="AV7" i="66"/>
  <c r="AU7" i="66"/>
  <c r="AW6" i="66"/>
  <c r="AV6" i="66"/>
  <c r="AU6" i="66"/>
  <c r="AW5" i="66"/>
  <c r="AV5" i="66"/>
  <c r="AU5" i="66"/>
  <c r="AW4" i="66"/>
  <c r="AV4" i="66"/>
  <c r="AU4" i="66"/>
  <c r="AV3" i="66"/>
  <c r="AU3" i="66"/>
  <c r="C23" i="66" l="1"/>
  <c r="C24" i="66" s="1"/>
  <c r="AX21" i="66"/>
  <c r="AX9" i="66"/>
  <c r="AX5" i="66"/>
  <c r="AX13" i="66"/>
  <c r="AX17" i="66"/>
  <c r="AX4" i="66"/>
  <c r="AX8" i="66"/>
  <c r="AX12" i="66"/>
  <c r="AX16" i="66"/>
  <c r="AX20" i="66"/>
  <c r="AX3" i="66"/>
  <c r="AX7" i="66"/>
  <c r="AX11" i="66"/>
  <c r="AX15" i="66"/>
  <c r="AX19" i="66"/>
  <c r="AX6" i="66"/>
  <c r="AX10" i="66"/>
  <c r="AX14" i="66"/>
  <c r="AX18" i="66"/>
  <c r="AR24" i="65"/>
  <c r="AQ24" i="65"/>
  <c r="AP24" i="65"/>
  <c r="AO24" i="65"/>
  <c r="AN24" i="65"/>
  <c r="AM24" i="65"/>
  <c r="AL24" i="65"/>
  <c r="AK24" i="65"/>
  <c r="AJ24" i="65"/>
  <c r="AI24" i="65"/>
  <c r="AH24" i="65"/>
  <c r="AG24" i="65"/>
  <c r="AF24" i="65"/>
  <c r="AE24" i="65"/>
  <c r="AD24" i="65"/>
  <c r="AC24" i="65"/>
  <c r="AB24" i="65"/>
  <c r="AA24" i="65"/>
  <c r="Z24" i="65"/>
  <c r="Y24" i="65"/>
  <c r="X24" i="65"/>
  <c r="W24" i="65"/>
  <c r="V24" i="65"/>
  <c r="U24" i="65"/>
  <c r="T24" i="65"/>
  <c r="S24" i="65"/>
  <c r="R24" i="65"/>
  <c r="Q24" i="65"/>
  <c r="P24" i="65"/>
  <c r="O24" i="65"/>
  <c r="N24" i="65"/>
  <c r="M24" i="65"/>
  <c r="L24" i="65"/>
  <c r="K24" i="65"/>
  <c r="J24" i="65"/>
  <c r="I24" i="65"/>
  <c r="H24" i="65"/>
  <c r="G24" i="65"/>
  <c r="F24" i="65"/>
  <c r="E24" i="65"/>
  <c r="D24" i="65"/>
  <c r="AR23" i="65"/>
  <c r="AQ23" i="65"/>
  <c r="AP23" i="65"/>
  <c r="AO23" i="65"/>
  <c r="AN23" i="65"/>
  <c r="AM23" i="65"/>
  <c r="AL23" i="65"/>
  <c r="AK23" i="65"/>
  <c r="AJ23" i="65"/>
  <c r="AI23" i="65"/>
  <c r="AH23" i="65"/>
  <c r="AG23" i="65"/>
  <c r="AF23" i="65"/>
  <c r="AE23" i="65"/>
  <c r="AD23" i="65"/>
  <c r="AC23" i="65"/>
  <c r="AB23" i="65"/>
  <c r="AA23" i="65"/>
  <c r="Z23" i="65"/>
  <c r="Y23" i="65"/>
  <c r="X23" i="65"/>
  <c r="W23" i="65"/>
  <c r="V23" i="65"/>
  <c r="U23" i="65"/>
  <c r="T23" i="65"/>
  <c r="S23" i="65"/>
  <c r="R23" i="65"/>
  <c r="Q23" i="65"/>
  <c r="P23" i="65"/>
  <c r="O23" i="65"/>
  <c r="N23" i="65"/>
  <c r="M23" i="65"/>
  <c r="L23" i="65"/>
  <c r="K23" i="65"/>
  <c r="J23" i="65"/>
  <c r="I23" i="65"/>
  <c r="H23" i="65"/>
  <c r="G23" i="65"/>
  <c r="F23" i="65"/>
  <c r="E23" i="65"/>
  <c r="D23" i="65"/>
  <c r="AR22" i="65"/>
  <c r="AQ22" i="65"/>
  <c r="AP22" i="65"/>
  <c r="AO22" i="65"/>
  <c r="AN22" i="65"/>
  <c r="AM22" i="65"/>
  <c r="AL22" i="65"/>
  <c r="AK22" i="65"/>
  <c r="AJ22" i="65"/>
  <c r="AI22" i="65"/>
  <c r="AH22" i="65"/>
  <c r="AG22" i="65"/>
  <c r="AF22" i="65"/>
  <c r="AE22" i="65"/>
  <c r="AD22" i="65"/>
  <c r="AC22" i="65"/>
  <c r="AB22" i="65"/>
  <c r="AA22" i="65"/>
  <c r="Z22" i="65"/>
  <c r="Y22" i="65"/>
  <c r="X22" i="65"/>
  <c r="W22" i="65"/>
  <c r="V22" i="65"/>
  <c r="U22" i="65"/>
  <c r="T22" i="65"/>
  <c r="S22" i="65"/>
  <c r="R22" i="65"/>
  <c r="Q22" i="65"/>
  <c r="P22" i="65"/>
  <c r="O22" i="65"/>
  <c r="N22" i="65"/>
  <c r="M22" i="65"/>
  <c r="L22" i="65"/>
  <c r="K22" i="65"/>
  <c r="J22" i="65"/>
  <c r="I22" i="65"/>
  <c r="H22" i="65"/>
  <c r="G22" i="65"/>
  <c r="F22" i="65"/>
  <c r="E22" i="65"/>
  <c r="D22" i="65"/>
  <c r="C22" i="65"/>
  <c r="AW21" i="65"/>
  <c r="AV21" i="65"/>
  <c r="AU21" i="65"/>
  <c r="AW20" i="65"/>
  <c r="AV20" i="65"/>
  <c r="AU20" i="65"/>
  <c r="AW19" i="65"/>
  <c r="AV19" i="65"/>
  <c r="AU19" i="65"/>
  <c r="AW18" i="65"/>
  <c r="AV18" i="65"/>
  <c r="AU18" i="65"/>
  <c r="AW17" i="65"/>
  <c r="AV17" i="65"/>
  <c r="AU17" i="65"/>
  <c r="AW16" i="65"/>
  <c r="AV16" i="65"/>
  <c r="AU16" i="65"/>
  <c r="AW15" i="65"/>
  <c r="AV15" i="65"/>
  <c r="AU15" i="65"/>
  <c r="AW14" i="65"/>
  <c r="AV14" i="65"/>
  <c r="AU14" i="65"/>
  <c r="AW13" i="65"/>
  <c r="AV13" i="65"/>
  <c r="AU13" i="65"/>
  <c r="AW12" i="65"/>
  <c r="AV12" i="65"/>
  <c r="AU12" i="65"/>
  <c r="AW11" i="65"/>
  <c r="AV11" i="65"/>
  <c r="AU11" i="65"/>
  <c r="AW10" i="65"/>
  <c r="AV10" i="65"/>
  <c r="AU10" i="65"/>
  <c r="AW9" i="65"/>
  <c r="AV9" i="65"/>
  <c r="AU9" i="65"/>
  <c r="AW8" i="65"/>
  <c r="AV8" i="65"/>
  <c r="AU8" i="65"/>
  <c r="AW7" i="65"/>
  <c r="AV7" i="65"/>
  <c r="AU7" i="65"/>
  <c r="AW6" i="65"/>
  <c r="AV6" i="65"/>
  <c r="AU6" i="65"/>
  <c r="AW5" i="65"/>
  <c r="AV5" i="65"/>
  <c r="AU5" i="65"/>
  <c r="AW4" i="65"/>
  <c r="AV4" i="65"/>
  <c r="AU4" i="65"/>
  <c r="AW3" i="65"/>
  <c r="AV3" i="65"/>
  <c r="AU3" i="65"/>
  <c r="AX6" i="65" l="1"/>
  <c r="AX21" i="65"/>
  <c r="AX18" i="65"/>
  <c r="AX14" i="65"/>
  <c r="AX4" i="65"/>
  <c r="AX16" i="65"/>
  <c r="AX17" i="65"/>
  <c r="AX19" i="65"/>
  <c r="AX20" i="65"/>
  <c r="AX5" i="65"/>
  <c r="AX3" i="65"/>
  <c r="AX10" i="65"/>
  <c r="AX15" i="65"/>
  <c r="AX13" i="65"/>
  <c r="AX12" i="65"/>
  <c r="AX11" i="65"/>
  <c r="AX9" i="65"/>
  <c r="AX8" i="65"/>
  <c r="AX7" i="65"/>
  <c r="C23" i="65"/>
  <c r="C24" i="65" s="1"/>
  <c r="AU4" i="64"/>
  <c r="AV4" i="64"/>
  <c r="AW4" i="64"/>
  <c r="AU5" i="64"/>
  <c r="AV5" i="64"/>
  <c r="AW5" i="64"/>
  <c r="AU6" i="64"/>
  <c r="AV6" i="64"/>
  <c r="AW6" i="64"/>
  <c r="AU7" i="64"/>
  <c r="AV7" i="64"/>
  <c r="AW7" i="64"/>
  <c r="AU8" i="64"/>
  <c r="AV8" i="64"/>
  <c r="AW8" i="64"/>
  <c r="AU9" i="64"/>
  <c r="AV9" i="64"/>
  <c r="AW9" i="64"/>
  <c r="AU10" i="64"/>
  <c r="AV10" i="64"/>
  <c r="AW10" i="64"/>
  <c r="AU11" i="64"/>
  <c r="AV11" i="64"/>
  <c r="AW11" i="64"/>
  <c r="AU12" i="64"/>
  <c r="AV12" i="64"/>
  <c r="AW12" i="64"/>
  <c r="AU13" i="64"/>
  <c r="AV13" i="64"/>
  <c r="AW13" i="64"/>
  <c r="AU14" i="64"/>
  <c r="AV14" i="64"/>
  <c r="AW14" i="64"/>
  <c r="AU15" i="64"/>
  <c r="AV15" i="64"/>
  <c r="AW15" i="64"/>
  <c r="AU16" i="64"/>
  <c r="AV16" i="64"/>
  <c r="AW16" i="64"/>
  <c r="AU17" i="64"/>
  <c r="AV17" i="64"/>
  <c r="AW17" i="64"/>
  <c r="AU18" i="64"/>
  <c r="AV18" i="64"/>
  <c r="AW18" i="64"/>
  <c r="AU19" i="64"/>
  <c r="AV19" i="64"/>
  <c r="AW19" i="64"/>
  <c r="AU20" i="64"/>
  <c r="AV20" i="64"/>
  <c r="AW20" i="64"/>
  <c r="AU21" i="64"/>
  <c r="AV21" i="64"/>
  <c r="AW21" i="64"/>
  <c r="AW3" i="64"/>
  <c r="AV3" i="64"/>
  <c r="AU3" i="64"/>
  <c r="AM22" i="64"/>
  <c r="AN22" i="64"/>
  <c r="AO22" i="64"/>
  <c r="AP22" i="64"/>
  <c r="AQ22" i="64"/>
  <c r="AR22" i="64"/>
  <c r="AM23" i="64"/>
  <c r="AN23" i="64"/>
  <c r="AO23" i="64"/>
  <c r="AP23" i="64"/>
  <c r="AQ23" i="64"/>
  <c r="AR23" i="64"/>
  <c r="AM24" i="64"/>
  <c r="AN24" i="64"/>
  <c r="AO24" i="64"/>
  <c r="AP24" i="64"/>
  <c r="AQ24" i="64"/>
  <c r="AR24" i="64"/>
  <c r="AL24" i="64"/>
  <c r="AL23" i="64"/>
  <c r="AL22" i="64"/>
  <c r="AK22" i="64"/>
  <c r="AK24" i="64"/>
  <c r="AK23" i="64"/>
  <c r="AJ24" i="64"/>
  <c r="AI24" i="64"/>
  <c r="AH24" i="64"/>
  <c r="AG24" i="64"/>
  <c r="AF24" i="64"/>
  <c r="AE24" i="64"/>
  <c r="AD24" i="64"/>
  <c r="AC24" i="64"/>
  <c r="AB24" i="64"/>
  <c r="AA24" i="64"/>
  <c r="Z24" i="64"/>
  <c r="Y24" i="64"/>
  <c r="X24" i="64"/>
  <c r="W24" i="64"/>
  <c r="V24" i="64"/>
  <c r="U24" i="64"/>
  <c r="T24" i="64"/>
  <c r="S24" i="64"/>
  <c r="R24" i="64"/>
  <c r="Q24" i="64"/>
  <c r="P24" i="64"/>
  <c r="O24" i="64"/>
  <c r="N24" i="64"/>
  <c r="M24" i="64"/>
  <c r="L24" i="64"/>
  <c r="K24" i="64"/>
  <c r="J24" i="64"/>
  <c r="I24" i="64"/>
  <c r="H24" i="64"/>
  <c r="G24" i="64"/>
  <c r="F24" i="64"/>
  <c r="E24" i="64"/>
  <c r="D24" i="64"/>
  <c r="AJ23" i="64"/>
  <c r="AI23" i="64"/>
  <c r="AH23" i="64"/>
  <c r="AG23" i="64"/>
  <c r="AF23" i="64"/>
  <c r="AE23" i="64"/>
  <c r="AD23" i="64"/>
  <c r="AC23" i="64"/>
  <c r="AB23" i="64"/>
  <c r="AA23" i="64"/>
  <c r="Z23" i="64"/>
  <c r="Y23" i="64"/>
  <c r="X23" i="64"/>
  <c r="W23" i="64"/>
  <c r="V23" i="64"/>
  <c r="U23" i="64"/>
  <c r="T23" i="64"/>
  <c r="S23" i="64"/>
  <c r="R23" i="64"/>
  <c r="Q23" i="64"/>
  <c r="P23" i="64"/>
  <c r="O23" i="64"/>
  <c r="N23" i="64"/>
  <c r="M23" i="64"/>
  <c r="L23" i="64"/>
  <c r="K23" i="64"/>
  <c r="J23" i="64"/>
  <c r="I23" i="64"/>
  <c r="H23" i="64"/>
  <c r="G23" i="64"/>
  <c r="F23" i="64"/>
  <c r="E23" i="64"/>
  <c r="D23" i="64"/>
  <c r="AJ22" i="64"/>
  <c r="AI22" i="64"/>
  <c r="AH22" i="64"/>
  <c r="AG22" i="64"/>
  <c r="AF22" i="64"/>
  <c r="AE22" i="64"/>
  <c r="AD22" i="64"/>
  <c r="AC22" i="64"/>
  <c r="AB22" i="64"/>
  <c r="AA22" i="64"/>
  <c r="Z22" i="64"/>
  <c r="Y22" i="64"/>
  <c r="X22" i="64"/>
  <c r="W22" i="64"/>
  <c r="V22" i="64"/>
  <c r="U22" i="64"/>
  <c r="T22" i="64"/>
  <c r="S22" i="64"/>
  <c r="R22" i="64"/>
  <c r="Q22" i="64"/>
  <c r="P22" i="64"/>
  <c r="O22" i="64"/>
  <c r="N22" i="64"/>
  <c r="M22" i="64"/>
  <c r="L22" i="64"/>
  <c r="K22" i="64"/>
  <c r="J22" i="64"/>
  <c r="I22" i="64"/>
  <c r="H22" i="64"/>
  <c r="G22" i="64"/>
  <c r="F22" i="64"/>
  <c r="E22" i="64"/>
  <c r="D22" i="64"/>
  <c r="C22" i="64"/>
  <c r="AX21" i="64" l="1"/>
  <c r="AX5" i="64"/>
  <c r="AX7" i="64"/>
  <c r="AX17" i="64"/>
  <c r="AX18" i="64"/>
  <c r="AX20" i="64"/>
  <c r="AX19" i="64"/>
  <c r="AX16" i="64"/>
  <c r="AX11" i="64"/>
  <c r="AX15" i="64"/>
  <c r="AX14" i="64"/>
  <c r="AX13" i="64"/>
  <c r="AX12" i="64"/>
  <c r="AX3" i="64"/>
  <c r="AX10" i="64"/>
  <c r="AX4" i="64"/>
  <c r="AX6" i="64"/>
  <c r="AX8" i="64"/>
  <c r="AX9" i="64"/>
  <c r="C23" i="64"/>
  <c r="C24" i="64" s="1"/>
  <c r="AN24" i="63"/>
  <c r="AJ24" i="63"/>
  <c r="AI24" i="63"/>
  <c r="AH24" i="63"/>
  <c r="AG24" i="63"/>
  <c r="AF24" i="63"/>
  <c r="AE24" i="63"/>
  <c r="AD24" i="63"/>
  <c r="AC24" i="63"/>
  <c r="AB24" i="63"/>
  <c r="AA24" i="63"/>
  <c r="Z24" i="63"/>
  <c r="Y24" i="63"/>
  <c r="X24" i="63"/>
  <c r="W24" i="63"/>
  <c r="V24" i="63"/>
  <c r="U24" i="63"/>
  <c r="T24" i="63"/>
  <c r="S24" i="63"/>
  <c r="R24" i="63"/>
  <c r="Q24" i="63"/>
  <c r="P24" i="63"/>
  <c r="O24" i="63"/>
  <c r="N24" i="63"/>
  <c r="M24" i="63"/>
  <c r="L24" i="63"/>
  <c r="K24" i="63"/>
  <c r="J24" i="63"/>
  <c r="I24" i="63"/>
  <c r="H24" i="63"/>
  <c r="G24" i="63"/>
  <c r="F24" i="63"/>
  <c r="E24" i="63"/>
  <c r="D24" i="63"/>
  <c r="AN23" i="63"/>
  <c r="AJ23" i="63"/>
  <c r="AI23" i="63"/>
  <c r="AH23" i="63"/>
  <c r="AG23" i="63"/>
  <c r="AF23" i="63"/>
  <c r="AE23" i="63"/>
  <c r="AD23" i="63"/>
  <c r="AC23" i="63"/>
  <c r="AB23" i="63"/>
  <c r="AA23" i="63"/>
  <c r="Z23" i="63"/>
  <c r="Y23" i="63"/>
  <c r="X23" i="63"/>
  <c r="W23" i="63"/>
  <c r="V23" i="63"/>
  <c r="U23" i="63"/>
  <c r="T23" i="63"/>
  <c r="S23" i="63"/>
  <c r="R23" i="63"/>
  <c r="Q23" i="63"/>
  <c r="P23" i="63"/>
  <c r="O23" i="63"/>
  <c r="N23" i="63"/>
  <c r="M23" i="63"/>
  <c r="L23" i="63"/>
  <c r="K23" i="63"/>
  <c r="J23" i="63"/>
  <c r="I23" i="63"/>
  <c r="H23" i="63"/>
  <c r="G23" i="63"/>
  <c r="F23" i="63"/>
  <c r="E23" i="63"/>
  <c r="D23" i="63"/>
  <c r="AN22" i="63"/>
  <c r="AJ22" i="63"/>
  <c r="AI22" i="63"/>
  <c r="AH22" i="63"/>
  <c r="AG22" i="63"/>
  <c r="AF22" i="63"/>
  <c r="AE22" i="63"/>
  <c r="AD22" i="63"/>
  <c r="AC22" i="63"/>
  <c r="AB22" i="63"/>
  <c r="AA22" i="63"/>
  <c r="Z22" i="63"/>
  <c r="Y22" i="63"/>
  <c r="X22" i="63"/>
  <c r="W22" i="63"/>
  <c r="V22" i="63"/>
  <c r="U22" i="63"/>
  <c r="T22" i="63"/>
  <c r="S22" i="63"/>
  <c r="R22" i="63"/>
  <c r="Q22" i="63"/>
  <c r="P22" i="63"/>
  <c r="O22" i="63"/>
  <c r="N22" i="63"/>
  <c r="M22" i="63"/>
  <c r="L22" i="63"/>
  <c r="K22" i="63"/>
  <c r="J22" i="63"/>
  <c r="I22" i="63"/>
  <c r="H22" i="63"/>
  <c r="G22" i="63"/>
  <c r="F22" i="63"/>
  <c r="E22" i="63"/>
  <c r="D22" i="63"/>
  <c r="C22" i="63"/>
  <c r="AW21" i="63"/>
  <c r="AV21" i="63"/>
  <c r="AU21" i="63"/>
  <c r="AW20" i="63"/>
  <c r="AV20" i="63"/>
  <c r="AU20" i="63"/>
  <c r="AW19" i="63"/>
  <c r="AV19" i="63"/>
  <c r="AU19" i="63"/>
  <c r="AW18" i="63"/>
  <c r="AV18" i="63"/>
  <c r="AU18" i="63"/>
  <c r="AW17" i="63"/>
  <c r="AV17" i="63"/>
  <c r="AU17" i="63"/>
  <c r="AW16" i="63"/>
  <c r="AV16" i="63"/>
  <c r="AU16" i="63"/>
  <c r="AW15" i="63"/>
  <c r="AV15" i="63"/>
  <c r="AU15" i="63"/>
  <c r="AW14" i="63"/>
  <c r="AV14" i="63"/>
  <c r="AU14" i="63"/>
  <c r="AW13" i="63"/>
  <c r="AV13" i="63"/>
  <c r="AU13" i="63"/>
  <c r="AW12" i="63"/>
  <c r="AV12" i="63"/>
  <c r="AU12" i="63"/>
  <c r="AW11" i="63"/>
  <c r="AV11" i="63"/>
  <c r="AU11" i="63"/>
  <c r="AW10" i="63"/>
  <c r="AV10" i="63"/>
  <c r="AU10" i="63"/>
  <c r="AW9" i="63"/>
  <c r="AV9" i="63"/>
  <c r="AU9" i="63"/>
  <c r="AW8" i="63"/>
  <c r="AV8" i="63"/>
  <c r="AU8" i="63"/>
  <c r="AW7" i="63"/>
  <c r="AV7" i="63"/>
  <c r="AU7" i="63"/>
  <c r="AW6" i="63"/>
  <c r="AV6" i="63"/>
  <c r="AU6" i="63"/>
  <c r="AW5" i="63"/>
  <c r="AV5" i="63"/>
  <c r="AU5" i="63"/>
  <c r="AW4" i="63"/>
  <c r="AV4" i="63"/>
  <c r="AU4" i="63"/>
  <c r="AW3" i="63"/>
  <c r="AV3" i="63"/>
  <c r="AU3" i="63"/>
  <c r="AK24" i="61"/>
  <c r="AJ24" i="61"/>
  <c r="AI24" i="61"/>
  <c r="AH24" i="61"/>
  <c r="AG24" i="61"/>
  <c r="AF24" i="61"/>
  <c r="AE24" i="61"/>
  <c r="AD24" i="61"/>
  <c r="AC24" i="61"/>
  <c r="AB24" i="61"/>
  <c r="AA24" i="61"/>
  <c r="Z24" i="61"/>
  <c r="Y24" i="61"/>
  <c r="X24" i="61"/>
  <c r="W24" i="61"/>
  <c r="V24" i="61"/>
  <c r="U24" i="61"/>
  <c r="T24" i="61"/>
  <c r="S24" i="61"/>
  <c r="R24" i="61"/>
  <c r="Q24" i="61"/>
  <c r="P24" i="61"/>
  <c r="O24" i="61"/>
  <c r="N24" i="61"/>
  <c r="M24" i="61"/>
  <c r="L24" i="61"/>
  <c r="K24" i="61"/>
  <c r="J24" i="61"/>
  <c r="I24" i="61"/>
  <c r="H24" i="61"/>
  <c r="G24" i="61"/>
  <c r="F24" i="61"/>
  <c r="E24" i="61"/>
  <c r="D24" i="61"/>
  <c r="AK23" i="61"/>
  <c r="AJ23" i="61"/>
  <c r="AI23" i="61"/>
  <c r="AH23" i="61"/>
  <c r="AG23" i="61"/>
  <c r="AF23" i="61"/>
  <c r="AE23" i="61"/>
  <c r="AD23" i="61"/>
  <c r="AC23" i="61"/>
  <c r="AB23" i="61"/>
  <c r="AA23" i="61"/>
  <c r="Z23" i="61"/>
  <c r="Y23" i="61"/>
  <c r="X23" i="61"/>
  <c r="W23" i="61"/>
  <c r="V23" i="61"/>
  <c r="U23" i="61"/>
  <c r="T23" i="61"/>
  <c r="S23" i="61"/>
  <c r="R23" i="61"/>
  <c r="Q23" i="61"/>
  <c r="P23" i="61"/>
  <c r="O23" i="61"/>
  <c r="N23" i="61"/>
  <c r="M23" i="61"/>
  <c r="L23" i="61"/>
  <c r="K23" i="61"/>
  <c r="J23" i="61"/>
  <c r="I23" i="61"/>
  <c r="H23" i="61"/>
  <c r="G23" i="61"/>
  <c r="F23" i="61"/>
  <c r="E23" i="61"/>
  <c r="D23" i="61"/>
  <c r="AK22" i="61"/>
  <c r="AJ22" i="61"/>
  <c r="AI22" i="61"/>
  <c r="AH22" i="61"/>
  <c r="AG22" i="61"/>
  <c r="AF22" i="61"/>
  <c r="AE22" i="61"/>
  <c r="AD22" i="61"/>
  <c r="AC22" i="61"/>
  <c r="AB22" i="61"/>
  <c r="AA22" i="61"/>
  <c r="Z22" i="61"/>
  <c r="Y22" i="61"/>
  <c r="X22" i="61"/>
  <c r="W22" i="61"/>
  <c r="V22" i="61"/>
  <c r="U22" i="61"/>
  <c r="T22" i="61"/>
  <c r="S22" i="61"/>
  <c r="R22" i="61"/>
  <c r="Q22" i="61"/>
  <c r="P22" i="61"/>
  <c r="O22" i="61"/>
  <c r="N22" i="61"/>
  <c r="M22" i="61"/>
  <c r="L22" i="61"/>
  <c r="K22" i="61"/>
  <c r="J22" i="61"/>
  <c r="I22" i="61"/>
  <c r="H22" i="61"/>
  <c r="G22" i="61"/>
  <c r="F22" i="61"/>
  <c r="E22" i="61"/>
  <c r="D22" i="61"/>
  <c r="C22" i="61"/>
  <c r="AP21" i="61"/>
  <c r="AO21" i="61"/>
  <c r="AN21" i="61"/>
  <c r="AP20" i="61"/>
  <c r="AO20" i="61"/>
  <c r="AN20" i="61"/>
  <c r="AP19" i="61"/>
  <c r="AO19" i="61"/>
  <c r="AN19" i="61"/>
  <c r="AQ19" i="61" s="1"/>
  <c r="AP18" i="61"/>
  <c r="AO18" i="61"/>
  <c r="AN18" i="61"/>
  <c r="AP17" i="61"/>
  <c r="AO17" i="61"/>
  <c r="AN17" i="61"/>
  <c r="AP16" i="61"/>
  <c r="AO16" i="61"/>
  <c r="AN16" i="61"/>
  <c r="AP15" i="61"/>
  <c r="AO15" i="61"/>
  <c r="AN15" i="61"/>
  <c r="AQ15" i="61" s="1"/>
  <c r="AP14" i="61"/>
  <c r="AO14" i="61"/>
  <c r="AN14" i="61"/>
  <c r="AP13" i="61"/>
  <c r="AO13" i="61"/>
  <c r="AN13" i="61"/>
  <c r="AP12" i="61"/>
  <c r="AO12" i="61"/>
  <c r="AN12" i="61"/>
  <c r="AP11" i="61"/>
  <c r="AO11" i="61"/>
  <c r="AN11" i="61"/>
  <c r="AQ11" i="61" s="1"/>
  <c r="AP10" i="61"/>
  <c r="AO10" i="61"/>
  <c r="AN10" i="61"/>
  <c r="AP9" i="61"/>
  <c r="AO9" i="61"/>
  <c r="AN9" i="61"/>
  <c r="AP8" i="61"/>
  <c r="AO8" i="61"/>
  <c r="AN8" i="61"/>
  <c r="AP7" i="61"/>
  <c r="AO7" i="61"/>
  <c r="AN7" i="61"/>
  <c r="AQ7" i="61" s="1"/>
  <c r="AP6" i="61"/>
  <c r="AO6" i="61"/>
  <c r="AN6" i="61"/>
  <c r="AP5" i="61"/>
  <c r="AO5" i="61"/>
  <c r="AN5" i="61"/>
  <c r="AP4" i="61"/>
  <c r="AO4" i="61"/>
  <c r="AN4" i="61"/>
  <c r="AP3" i="61"/>
  <c r="AO3" i="61"/>
  <c r="AN3" i="61"/>
  <c r="AQ3" i="61" s="1"/>
  <c r="AX21" i="63" l="1"/>
  <c r="AQ6" i="61"/>
  <c r="AQ10" i="61"/>
  <c r="AQ14" i="61"/>
  <c r="AQ18" i="61"/>
  <c r="AX6" i="63"/>
  <c r="AX10" i="63"/>
  <c r="AX20" i="63"/>
  <c r="AQ5" i="61"/>
  <c r="AQ9" i="61"/>
  <c r="AQ13" i="61"/>
  <c r="AQ17" i="61"/>
  <c r="AQ21" i="61"/>
  <c r="AQ4" i="61"/>
  <c r="AQ8" i="61"/>
  <c r="AQ12" i="61"/>
  <c r="AQ16" i="61"/>
  <c r="AQ20" i="61"/>
  <c r="AX4" i="63"/>
  <c r="AX11" i="63"/>
  <c r="AX3" i="63"/>
  <c r="AX5" i="63"/>
  <c r="AX9" i="63"/>
  <c r="AX8" i="63"/>
  <c r="AX7" i="63"/>
  <c r="AX19" i="63"/>
  <c r="AX14" i="63"/>
  <c r="AX13" i="63"/>
  <c r="AX12" i="63"/>
  <c r="AX17" i="63"/>
  <c r="AX18" i="63"/>
  <c r="AX15" i="63"/>
  <c r="AX16" i="63"/>
  <c r="C23" i="63"/>
  <c r="C24" i="63" s="1"/>
  <c r="C23" i="61"/>
  <c r="C24" i="61" s="1"/>
  <c r="C22" i="60"/>
  <c r="C23" i="60" s="1"/>
  <c r="AN15" i="60"/>
  <c r="AO15" i="60"/>
  <c r="AP15" i="60"/>
  <c r="AN16" i="60"/>
  <c r="AO16" i="60"/>
  <c r="AP16" i="60"/>
  <c r="AN17" i="60"/>
  <c r="AO17" i="60"/>
  <c r="AP17" i="60"/>
  <c r="AN18" i="60"/>
  <c r="AO18" i="60"/>
  <c r="AP18" i="60"/>
  <c r="AN19" i="60"/>
  <c r="AO19" i="60"/>
  <c r="AP19" i="60"/>
  <c r="AN20" i="60"/>
  <c r="AO20" i="60"/>
  <c r="AP20" i="60"/>
  <c r="AN21" i="60"/>
  <c r="AO21" i="60"/>
  <c r="AP21" i="60"/>
  <c r="AN4" i="60"/>
  <c r="AO4" i="60"/>
  <c r="AP4" i="60"/>
  <c r="AN5" i="60"/>
  <c r="AO5" i="60"/>
  <c r="AP5" i="60"/>
  <c r="AN6" i="60"/>
  <c r="AO6" i="60"/>
  <c r="AP6" i="60"/>
  <c r="AN7" i="60"/>
  <c r="AO7" i="60"/>
  <c r="AP7" i="60"/>
  <c r="AN8" i="60"/>
  <c r="AO8" i="60"/>
  <c r="AP8" i="60"/>
  <c r="AN9" i="60"/>
  <c r="AO9" i="60"/>
  <c r="AP9" i="60"/>
  <c r="AN10" i="60"/>
  <c r="AO10" i="60"/>
  <c r="AP10" i="60"/>
  <c r="AN11" i="60"/>
  <c r="AO11" i="60"/>
  <c r="AP11" i="60"/>
  <c r="AN12" i="60"/>
  <c r="AO12" i="60"/>
  <c r="AP12" i="60"/>
  <c r="AN13" i="60"/>
  <c r="AO13" i="60"/>
  <c r="AP13" i="60"/>
  <c r="AN14" i="60"/>
  <c r="AO14" i="60"/>
  <c r="AP14" i="60"/>
  <c r="AO3" i="60"/>
  <c r="AP3" i="60"/>
  <c r="AN3" i="60"/>
  <c r="G22" i="60"/>
  <c r="AK24" i="60"/>
  <c r="AJ24" i="60"/>
  <c r="AI24" i="60"/>
  <c r="AH24" i="60"/>
  <c r="AG24" i="60"/>
  <c r="AF24" i="60"/>
  <c r="AE24" i="60"/>
  <c r="AD24" i="60"/>
  <c r="AC24" i="60"/>
  <c r="AB24" i="60"/>
  <c r="AA24" i="60"/>
  <c r="Z24" i="60"/>
  <c r="Y24" i="60"/>
  <c r="X24" i="60"/>
  <c r="W24" i="60"/>
  <c r="V24" i="60"/>
  <c r="U24" i="60"/>
  <c r="T24" i="60"/>
  <c r="S24" i="60"/>
  <c r="R24" i="60"/>
  <c r="Q24" i="60"/>
  <c r="P24" i="60"/>
  <c r="O24" i="60"/>
  <c r="N24" i="60"/>
  <c r="M24" i="60"/>
  <c r="L24" i="60"/>
  <c r="K24" i="60"/>
  <c r="J24" i="60"/>
  <c r="I24" i="60"/>
  <c r="H24" i="60"/>
  <c r="G24" i="60"/>
  <c r="F24" i="60"/>
  <c r="E24" i="60"/>
  <c r="D24" i="60"/>
  <c r="AK23" i="60"/>
  <c r="AJ23" i="60"/>
  <c r="AI23" i="60"/>
  <c r="AH23" i="60"/>
  <c r="AG23" i="60"/>
  <c r="AF23" i="60"/>
  <c r="AE23" i="60"/>
  <c r="AD23" i="60"/>
  <c r="AC23" i="60"/>
  <c r="AB23" i="60"/>
  <c r="AA23" i="60"/>
  <c r="Z23" i="60"/>
  <c r="Y23" i="60"/>
  <c r="X23" i="60"/>
  <c r="W23" i="60"/>
  <c r="V23" i="60"/>
  <c r="U23" i="60"/>
  <c r="T23" i="60"/>
  <c r="S23" i="60"/>
  <c r="R23" i="60"/>
  <c r="Q23" i="60"/>
  <c r="P23" i="60"/>
  <c r="O23" i="60"/>
  <c r="N23" i="60"/>
  <c r="M23" i="60"/>
  <c r="L23" i="60"/>
  <c r="K23" i="60"/>
  <c r="J23" i="60"/>
  <c r="I23" i="60"/>
  <c r="H23" i="60"/>
  <c r="G23" i="60"/>
  <c r="F23" i="60"/>
  <c r="E23" i="60"/>
  <c r="D23" i="60"/>
  <c r="AK22" i="60"/>
  <c r="AJ22" i="60"/>
  <c r="AI22" i="60"/>
  <c r="AH22" i="60"/>
  <c r="AG22" i="60"/>
  <c r="AF22" i="60"/>
  <c r="AE22" i="60"/>
  <c r="AD22" i="60"/>
  <c r="AC22" i="60"/>
  <c r="AB22" i="60"/>
  <c r="AA22" i="60"/>
  <c r="Z22" i="60"/>
  <c r="Y22" i="60"/>
  <c r="X22" i="60"/>
  <c r="W22" i="60"/>
  <c r="V22" i="60"/>
  <c r="U22" i="60"/>
  <c r="T22" i="60"/>
  <c r="S22" i="60"/>
  <c r="R22" i="60"/>
  <c r="Q22" i="60"/>
  <c r="P22" i="60"/>
  <c r="O22" i="60"/>
  <c r="N22" i="60"/>
  <c r="M22" i="60"/>
  <c r="L22" i="60"/>
  <c r="K22" i="60"/>
  <c r="J22" i="60"/>
  <c r="I22" i="60"/>
  <c r="H22" i="60"/>
  <c r="F22" i="60"/>
  <c r="E22" i="60"/>
  <c r="D22" i="60"/>
  <c r="AQ6" i="60" l="1"/>
  <c r="C24" i="60"/>
  <c r="AQ5" i="60"/>
  <c r="AQ17" i="60"/>
  <c r="AQ13" i="60"/>
  <c r="AQ14" i="60"/>
  <c r="AQ11" i="60"/>
  <c r="AQ12" i="60"/>
  <c r="AQ15" i="60"/>
  <c r="AQ10" i="60"/>
  <c r="AQ18" i="60"/>
  <c r="AQ19" i="60"/>
  <c r="AQ21" i="60"/>
  <c r="AQ20" i="60"/>
  <c r="AQ16" i="60"/>
  <c r="AQ9" i="60"/>
  <c r="AQ7" i="60"/>
  <c r="AQ3" i="60"/>
  <c r="AQ4" i="60"/>
  <c r="AQ8" i="60"/>
  <c r="AL25" i="58"/>
  <c r="AK25" i="58"/>
  <c r="AJ25" i="58"/>
  <c r="AI25" i="58"/>
  <c r="AH25" i="58"/>
  <c r="AG25" i="58"/>
  <c r="AF25" i="58"/>
  <c r="AE25" i="58"/>
  <c r="AD25" i="58"/>
  <c r="AC25" i="58"/>
  <c r="AB25" i="58"/>
  <c r="AA25" i="58"/>
  <c r="Z25" i="58"/>
  <c r="Y25" i="58"/>
  <c r="X25" i="58"/>
  <c r="W25" i="58"/>
  <c r="V25" i="58"/>
  <c r="U25" i="58"/>
  <c r="T25" i="58"/>
  <c r="S25" i="58"/>
  <c r="R25" i="58"/>
  <c r="Q25" i="58"/>
  <c r="P25" i="58"/>
  <c r="O25" i="58"/>
  <c r="N25" i="58"/>
  <c r="M25" i="58"/>
  <c r="L25" i="58"/>
  <c r="K25" i="58"/>
  <c r="J25" i="58"/>
  <c r="I25" i="58"/>
  <c r="H25" i="58"/>
  <c r="G25" i="58"/>
  <c r="F25" i="58"/>
  <c r="E25" i="58"/>
  <c r="D25" i="58"/>
  <c r="AL24" i="58"/>
  <c r="AK24" i="58"/>
  <c r="AJ24" i="58"/>
  <c r="AI24" i="58"/>
  <c r="AH24" i="58"/>
  <c r="AG24" i="58"/>
  <c r="AF24" i="58"/>
  <c r="AE24" i="58"/>
  <c r="AD24" i="58"/>
  <c r="AC24" i="58"/>
  <c r="AB24" i="58"/>
  <c r="AA24" i="58"/>
  <c r="Z24" i="58"/>
  <c r="Y24" i="58"/>
  <c r="X24" i="58"/>
  <c r="W24" i="58"/>
  <c r="V24" i="58"/>
  <c r="U24" i="58"/>
  <c r="T24" i="58"/>
  <c r="S24" i="58"/>
  <c r="R24" i="58"/>
  <c r="Q24" i="58"/>
  <c r="P24" i="58"/>
  <c r="O24" i="58"/>
  <c r="N24" i="58"/>
  <c r="M24" i="58"/>
  <c r="L24" i="58"/>
  <c r="K24" i="58"/>
  <c r="J24" i="58"/>
  <c r="I24" i="58"/>
  <c r="H24" i="58"/>
  <c r="G24" i="58"/>
  <c r="F24" i="58"/>
  <c r="E24" i="58"/>
  <c r="D24" i="58"/>
  <c r="AL23" i="58"/>
  <c r="AK23" i="58"/>
  <c r="AJ23" i="58"/>
  <c r="AI23" i="58"/>
  <c r="AH23" i="58"/>
  <c r="AG23" i="58"/>
  <c r="AF23" i="58"/>
  <c r="AE23" i="58"/>
  <c r="AD23" i="58"/>
  <c r="AC23" i="58"/>
  <c r="AB23" i="58"/>
  <c r="AA23" i="58"/>
  <c r="Z23" i="58"/>
  <c r="Y23" i="58"/>
  <c r="X23" i="58"/>
  <c r="W23" i="58"/>
  <c r="V23" i="58"/>
  <c r="U23" i="58"/>
  <c r="T23" i="58"/>
  <c r="S23" i="58"/>
  <c r="R23" i="58"/>
  <c r="Q23" i="58"/>
  <c r="P23" i="58"/>
  <c r="O23" i="58"/>
  <c r="N23" i="58"/>
  <c r="M23" i="58"/>
  <c r="L23" i="58"/>
  <c r="K23" i="58"/>
  <c r="J23" i="58"/>
  <c r="I23" i="58"/>
  <c r="H23" i="58"/>
  <c r="G23" i="58"/>
  <c r="F23" i="58"/>
  <c r="E23" i="58"/>
  <c r="D23" i="58"/>
  <c r="AL22" i="58"/>
  <c r="AK22" i="58"/>
  <c r="AJ22" i="58"/>
  <c r="AI22" i="58"/>
  <c r="AH22" i="58"/>
  <c r="AG22" i="58"/>
  <c r="AF22" i="58"/>
  <c r="AE22" i="58"/>
  <c r="AD22" i="58"/>
  <c r="AC22" i="58"/>
  <c r="AB22" i="58"/>
  <c r="AA22" i="58"/>
  <c r="Z22" i="58"/>
  <c r="Y22" i="58"/>
  <c r="X22" i="58"/>
  <c r="W22" i="58"/>
  <c r="V22" i="58"/>
  <c r="U22" i="58"/>
  <c r="T22" i="58"/>
  <c r="S22" i="58"/>
  <c r="R22" i="58"/>
  <c r="Q22" i="58"/>
  <c r="P22" i="58"/>
  <c r="O22" i="58"/>
  <c r="N22" i="58"/>
  <c r="M22" i="58"/>
  <c r="L22" i="58"/>
  <c r="K22" i="58"/>
  <c r="J22" i="58"/>
  <c r="I22" i="58"/>
  <c r="H22" i="58"/>
  <c r="G22" i="58"/>
  <c r="F22" i="58"/>
  <c r="E22" i="58"/>
  <c r="D22" i="58"/>
  <c r="D22" i="56" l="1"/>
  <c r="E22" i="56"/>
  <c r="F22" i="56"/>
  <c r="G22" i="56"/>
  <c r="H22" i="56"/>
  <c r="I22" i="56"/>
  <c r="J22" i="56"/>
  <c r="K22" i="56"/>
  <c r="L22" i="56"/>
  <c r="M22" i="56"/>
  <c r="N22" i="56"/>
  <c r="O22" i="56"/>
  <c r="P22" i="56"/>
  <c r="Q22" i="56"/>
  <c r="R22" i="56"/>
  <c r="S22" i="56"/>
  <c r="T22" i="56"/>
  <c r="U22" i="56"/>
  <c r="V22" i="56"/>
  <c r="W22" i="56"/>
  <c r="X22" i="56"/>
  <c r="Y22" i="56"/>
  <c r="Z22" i="56"/>
  <c r="AA22" i="56"/>
  <c r="AB22" i="56"/>
  <c r="AC22" i="56"/>
  <c r="AD22" i="56"/>
  <c r="AE22" i="56"/>
  <c r="AF22" i="56"/>
  <c r="AG22" i="56"/>
  <c r="AH22" i="56"/>
  <c r="AI22" i="56"/>
  <c r="AJ22" i="56"/>
  <c r="AK22" i="56"/>
  <c r="D23" i="56"/>
  <c r="E23" i="56"/>
  <c r="F23" i="56"/>
  <c r="G23" i="56"/>
  <c r="H23" i="56"/>
  <c r="I23" i="56"/>
  <c r="J23" i="56"/>
  <c r="K23" i="56"/>
  <c r="L23" i="56"/>
  <c r="M23" i="56"/>
  <c r="N23" i="56"/>
  <c r="O23" i="56"/>
  <c r="P23" i="56"/>
  <c r="Q23" i="56"/>
  <c r="R23" i="56"/>
  <c r="S23" i="56"/>
  <c r="T23" i="56"/>
  <c r="U23" i="56"/>
  <c r="V23" i="56"/>
  <c r="W23" i="56"/>
  <c r="X23" i="56"/>
  <c r="Y23" i="56"/>
  <c r="Z23" i="56"/>
  <c r="AA23" i="56"/>
  <c r="AB23" i="56"/>
  <c r="AC23" i="56"/>
  <c r="AD23" i="56"/>
  <c r="AE23" i="56"/>
  <c r="AF23" i="56"/>
  <c r="AG23" i="56"/>
  <c r="AH23" i="56"/>
  <c r="AI23" i="56"/>
  <c r="AJ23" i="56"/>
  <c r="AK23" i="56"/>
  <c r="D24" i="56"/>
  <c r="E24" i="56"/>
  <c r="F24" i="56"/>
  <c r="G24" i="56"/>
  <c r="H24" i="56"/>
  <c r="I24" i="56"/>
  <c r="J24" i="56"/>
  <c r="K24" i="56"/>
  <c r="L24" i="56"/>
  <c r="M24" i="56"/>
  <c r="N24" i="56"/>
  <c r="O24" i="56"/>
  <c r="P24" i="56"/>
  <c r="Q24" i="56"/>
  <c r="R24" i="56"/>
  <c r="S24" i="56"/>
  <c r="T24" i="56"/>
  <c r="U24" i="56"/>
  <c r="V24" i="56"/>
  <c r="W24" i="56"/>
  <c r="X24" i="56"/>
  <c r="Y24" i="56"/>
  <c r="Z24" i="56"/>
  <c r="AA24" i="56"/>
  <c r="AB24" i="56"/>
  <c r="AC24" i="56"/>
  <c r="AD24" i="56"/>
  <c r="AE24" i="56"/>
  <c r="AF24" i="56"/>
  <c r="AG24" i="56"/>
  <c r="AH24" i="56"/>
  <c r="AI24" i="56"/>
  <c r="AJ24" i="56"/>
  <c r="AK24" i="56"/>
  <c r="D25" i="56"/>
  <c r="E25" i="56"/>
  <c r="F25" i="56"/>
  <c r="G25" i="56"/>
  <c r="H25" i="56"/>
  <c r="I25" i="56"/>
  <c r="J25" i="56"/>
  <c r="K25" i="56"/>
  <c r="L25" i="56"/>
  <c r="M25" i="56"/>
  <c r="N25" i="56"/>
  <c r="O25" i="56"/>
  <c r="P25" i="56"/>
  <c r="Q25" i="56"/>
  <c r="R25" i="56"/>
  <c r="S25" i="56"/>
  <c r="T25" i="56"/>
  <c r="U25" i="56"/>
  <c r="V25" i="56"/>
  <c r="W25" i="56"/>
  <c r="X25" i="56"/>
  <c r="Y25" i="56"/>
  <c r="Z25" i="56"/>
  <c r="AA25" i="56"/>
  <c r="AB25" i="56"/>
  <c r="AC25" i="56"/>
  <c r="AD25" i="56"/>
  <c r="AE25" i="56"/>
  <c r="AF25" i="56"/>
  <c r="AG25" i="56"/>
  <c r="AH25" i="56"/>
  <c r="AI25" i="56"/>
  <c r="AJ25" i="56"/>
  <c r="AK25" i="56"/>
  <c r="AL24" i="56" l="1"/>
  <c r="AL23" i="56"/>
  <c r="AL22" i="56"/>
  <c r="AL25" i="56"/>
  <c r="D25" i="47"/>
  <c r="E25" i="47"/>
  <c r="F25" i="47"/>
  <c r="G25" i="47"/>
  <c r="H25" i="47"/>
  <c r="I25" i="47"/>
  <c r="J25" i="47"/>
  <c r="K25" i="47"/>
  <c r="L25" i="47"/>
  <c r="M25" i="47"/>
  <c r="N25" i="47"/>
  <c r="O25" i="47"/>
  <c r="P25" i="47"/>
  <c r="Q25" i="47"/>
  <c r="R25" i="47"/>
  <c r="S25" i="47"/>
  <c r="T25" i="47"/>
  <c r="U25" i="47"/>
  <c r="V25" i="47"/>
  <c r="W25" i="47"/>
  <c r="X25" i="47"/>
  <c r="Y25" i="47"/>
  <c r="Z25" i="47"/>
  <c r="AA25" i="47"/>
  <c r="AB25" i="47"/>
  <c r="AC25" i="47"/>
  <c r="AD25" i="47"/>
  <c r="AE25" i="47"/>
  <c r="AF25" i="47"/>
  <c r="AG25" i="47"/>
  <c r="AH25" i="47"/>
  <c r="AI25" i="47"/>
  <c r="AJ25" i="47"/>
  <c r="AK25" i="47"/>
  <c r="D24" i="47"/>
  <c r="E24" i="47"/>
  <c r="F24" i="47"/>
  <c r="G24" i="47"/>
  <c r="H24" i="47"/>
  <c r="I24" i="47"/>
  <c r="J24" i="47"/>
  <c r="K24" i="47"/>
  <c r="L24" i="47"/>
  <c r="M24" i="47"/>
  <c r="N24" i="47"/>
  <c r="O24" i="47"/>
  <c r="P24" i="47"/>
  <c r="Q24" i="47"/>
  <c r="R24" i="47"/>
  <c r="S24" i="47"/>
  <c r="T24" i="47"/>
  <c r="U24" i="47"/>
  <c r="V24" i="47"/>
  <c r="W24" i="47"/>
  <c r="X24" i="47"/>
  <c r="Y24" i="47"/>
  <c r="Z24" i="47"/>
  <c r="AA24" i="47"/>
  <c r="AB24" i="47"/>
  <c r="AC24" i="47"/>
  <c r="AD24" i="47"/>
  <c r="AE24" i="47"/>
  <c r="AF24" i="47"/>
  <c r="AG24" i="47"/>
  <c r="AH24" i="47"/>
  <c r="AI24" i="47"/>
  <c r="AJ24" i="47"/>
  <c r="AK24" i="47"/>
  <c r="C24" i="47"/>
  <c r="AK23" i="47"/>
  <c r="D23" i="47"/>
  <c r="E23" i="47"/>
  <c r="F23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C25" i="47"/>
  <c r="C23" i="47"/>
  <c r="D22" i="47"/>
  <c r="E22" i="47"/>
  <c r="F22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C22" i="47"/>
  <c r="AT4" i="51"/>
  <c r="AT5" i="51"/>
  <c r="AT6" i="51"/>
  <c r="AT7" i="51"/>
  <c r="AT8" i="51"/>
  <c r="AT9" i="51"/>
  <c r="AT10" i="51"/>
  <c r="AT11" i="51"/>
  <c r="AT12" i="51"/>
  <c r="AT13" i="51"/>
  <c r="AT14" i="51"/>
  <c r="AT15" i="51"/>
  <c r="AT16" i="51"/>
  <c r="AT17" i="51"/>
  <c r="AT18" i="51"/>
  <c r="AT19" i="51"/>
  <c r="AT20" i="51"/>
  <c r="AT21" i="51"/>
  <c r="AT3" i="51"/>
  <c r="AS4" i="51"/>
  <c r="AS5" i="51"/>
  <c r="AS6" i="51"/>
  <c r="AS7" i="51"/>
  <c r="AS8" i="51"/>
  <c r="AS9" i="51"/>
  <c r="AS10" i="51"/>
  <c r="AS11" i="51"/>
  <c r="AS12" i="51"/>
  <c r="AS13" i="51"/>
  <c r="AS14" i="51"/>
  <c r="AS15" i="51"/>
  <c r="AS16" i="51"/>
  <c r="AS17" i="51"/>
  <c r="AS18" i="51"/>
  <c r="AS19" i="51"/>
  <c r="AS20" i="51"/>
  <c r="AS21" i="51"/>
  <c r="AR4" i="51"/>
  <c r="AR5" i="51"/>
  <c r="AR6" i="51"/>
  <c r="AR7" i="51"/>
  <c r="AR8" i="51"/>
  <c r="AR9" i="51"/>
  <c r="AR10" i="51"/>
  <c r="AR11" i="51"/>
  <c r="AR12" i="51"/>
  <c r="AR13" i="51"/>
  <c r="AR14" i="51"/>
  <c r="AR15" i="51"/>
  <c r="AR16" i="51"/>
  <c r="AR17" i="51"/>
  <c r="AR18" i="51"/>
  <c r="AR19" i="51"/>
  <c r="AR20" i="51"/>
  <c r="AR21" i="51"/>
  <c r="AQ4" i="51"/>
  <c r="AQ5" i="51"/>
  <c r="AQ6" i="51"/>
  <c r="AQ7" i="51"/>
  <c r="AQ8" i="51"/>
  <c r="AQ9" i="51"/>
  <c r="AQ10" i="51"/>
  <c r="AQ11" i="51"/>
  <c r="AQ12" i="51"/>
  <c r="AQ13" i="51"/>
  <c r="AQ14" i="51"/>
  <c r="AQ15" i="51"/>
  <c r="AQ16" i="51"/>
  <c r="AQ17" i="51"/>
  <c r="AQ18" i="51"/>
  <c r="AQ19" i="51"/>
  <c r="AQ20" i="51"/>
  <c r="AQ21" i="51"/>
  <c r="AP4" i="51"/>
  <c r="AP5" i="51"/>
  <c r="AP6" i="51"/>
  <c r="AP7" i="51"/>
  <c r="AP8" i="51"/>
  <c r="AP9" i="51"/>
  <c r="AP10" i="51"/>
  <c r="AP11" i="51"/>
  <c r="AP12" i="51"/>
  <c r="AP13" i="51"/>
  <c r="AP14" i="51"/>
  <c r="AP15" i="51"/>
  <c r="AP16" i="51"/>
  <c r="AP17" i="51"/>
  <c r="AP18" i="51"/>
  <c r="AP19" i="51"/>
  <c r="AP20" i="51"/>
  <c r="AP21" i="51"/>
  <c r="AO4" i="51"/>
  <c r="AO5" i="51"/>
  <c r="AO6" i="51"/>
  <c r="AO7" i="51"/>
  <c r="AO8" i="51"/>
  <c r="AO9" i="51"/>
  <c r="AO10" i="51"/>
  <c r="AO11" i="51"/>
  <c r="AO12" i="51"/>
  <c r="AO13" i="51"/>
  <c r="AO14" i="51"/>
  <c r="AO15" i="51"/>
  <c r="AO16" i="51"/>
  <c r="AO17" i="51"/>
  <c r="AO18" i="51"/>
  <c r="AO19" i="51"/>
  <c r="AO20" i="51"/>
  <c r="AO21" i="51"/>
  <c r="AS3" i="51"/>
  <c r="AR3" i="51"/>
  <c r="AQ3" i="51"/>
  <c r="AP3" i="51"/>
  <c r="AO3" i="51"/>
  <c r="M29" i="51" l="1"/>
  <c r="C25" i="51"/>
  <c r="C24" i="51"/>
  <c r="C23" i="51"/>
  <c r="C22" i="51"/>
  <c r="M23" i="51" l="1"/>
  <c r="AI22" i="51"/>
  <c r="AJ22" i="51"/>
  <c r="AK22" i="51"/>
  <c r="AL22" i="51"/>
  <c r="AI23" i="51"/>
  <c r="AJ23" i="51"/>
  <c r="AK23" i="51"/>
  <c r="AL23" i="51"/>
  <c r="AI24" i="51"/>
  <c r="AJ24" i="51"/>
  <c r="AK24" i="51"/>
  <c r="AL24" i="51"/>
  <c r="AI25" i="51"/>
  <c r="AJ25" i="51"/>
  <c r="AK25" i="51"/>
  <c r="AL25" i="51"/>
  <c r="AH24" i="51"/>
  <c r="AH23" i="51"/>
  <c r="AH22" i="51"/>
  <c r="AG25" i="51"/>
  <c r="AF25" i="51"/>
  <c r="AE25" i="51"/>
  <c r="AD25" i="51"/>
  <c r="AC25" i="51"/>
  <c r="AB25" i="51"/>
  <c r="AA25" i="51"/>
  <c r="Z25" i="51"/>
  <c r="Y25" i="51"/>
  <c r="W25" i="51"/>
  <c r="V25" i="51"/>
  <c r="U25" i="51"/>
  <c r="T25" i="51"/>
  <c r="S25" i="51"/>
  <c r="R25" i="51"/>
  <c r="Q25" i="51"/>
  <c r="P25" i="51"/>
  <c r="O25" i="51"/>
  <c r="N25" i="51"/>
  <c r="M25" i="51"/>
  <c r="L25" i="51"/>
  <c r="K25" i="51"/>
  <c r="J25" i="51"/>
  <c r="I25" i="51"/>
  <c r="H25" i="51"/>
  <c r="G25" i="51"/>
  <c r="F25" i="51"/>
  <c r="E25" i="51"/>
  <c r="AG24" i="51"/>
  <c r="AF24" i="51"/>
  <c r="AE24" i="51"/>
  <c r="AD24" i="51"/>
  <c r="AC24" i="51"/>
  <c r="AB24" i="51"/>
  <c r="AA24" i="51"/>
  <c r="Z24" i="51"/>
  <c r="Y24" i="51"/>
  <c r="W24" i="51"/>
  <c r="V24" i="51"/>
  <c r="U24" i="51"/>
  <c r="T24" i="51"/>
  <c r="S24" i="51"/>
  <c r="R24" i="51"/>
  <c r="Q24" i="51"/>
  <c r="P24" i="51"/>
  <c r="O24" i="51"/>
  <c r="N24" i="51"/>
  <c r="M24" i="51"/>
  <c r="L24" i="51"/>
  <c r="K24" i="51"/>
  <c r="J24" i="51"/>
  <c r="I24" i="51"/>
  <c r="H24" i="51"/>
  <c r="G24" i="51"/>
  <c r="F24" i="51"/>
  <c r="E24" i="51"/>
  <c r="AG23" i="51"/>
  <c r="AF23" i="51"/>
  <c r="AE23" i="51"/>
  <c r="AD23" i="51"/>
  <c r="AC23" i="51"/>
  <c r="AB23" i="51"/>
  <c r="AA23" i="51"/>
  <c r="Z23" i="51"/>
  <c r="Y23" i="51"/>
  <c r="W23" i="51"/>
  <c r="V23" i="51"/>
  <c r="U23" i="51"/>
  <c r="T23" i="51"/>
  <c r="S23" i="51"/>
  <c r="R23" i="51"/>
  <c r="Q23" i="51"/>
  <c r="P23" i="51"/>
  <c r="O23" i="51"/>
  <c r="N23" i="51"/>
  <c r="L23" i="51"/>
  <c r="K23" i="51"/>
  <c r="J23" i="51"/>
  <c r="I23" i="51"/>
  <c r="H23" i="51"/>
  <c r="G23" i="51"/>
  <c r="F23" i="51"/>
  <c r="E23" i="51"/>
  <c r="AG22" i="51"/>
  <c r="AF22" i="51"/>
  <c r="AE22" i="51"/>
  <c r="AD22" i="51"/>
  <c r="AC22" i="51"/>
  <c r="AB22" i="51"/>
  <c r="AA22" i="51"/>
  <c r="Z22" i="51"/>
  <c r="Y22" i="51"/>
  <c r="W22" i="51"/>
  <c r="V22" i="51"/>
  <c r="U22" i="51"/>
  <c r="T22" i="51"/>
  <c r="S22" i="51"/>
  <c r="R22" i="51"/>
  <c r="Q22" i="51"/>
  <c r="P22" i="51"/>
  <c r="O22" i="51"/>
  <c r="N22" i="51"/>
  <c r="M22" i="51"/>
  <c r="L22" i="51"/>
  <c r="K22" i="51"/>
  <c r="J22" i="51"/>
  <c r="I22" i="51"/>
  <c r="H22" i="51"/>
  <c r="G22" i="51"/>
  <c r="F22" i="51"/>
  <c r="E22" i="51"/>
  <c r="X24" i="46" l="1"/>
  <c r="X23" i="46"/>
  <c r="AJ21" i="46" l="1"/>
  <c r="Y21" i="46"/>
  <c r="Z21" i="46"/>
  <c r="AA21" i="46"/>
  <c r="AB21" i="46"/>
  <c r="AC21" i="46"/>
  <c r="AD21" i="46"/>
  <c r="AE21" i="46"/>
  <c r="AF21" i="46"/>
  <c r="AG21" i="46"/>
  <c r="AH21" i="46"/>
  <c r="AI21" i="46"/>
  <c r="AK21" i="46"/>
  <c r="Y22" i="46"/>
  <c r="Z22" i="46"/>
  <c r="AA22" i="46"/>
  <c r="AB22" i="46"/>
  <c r="AC22" i="46"/>
  <c r="AD22" i="46"/>
  <c r="AE22" i="46"/>
  <c r="AF22" i="46"/>
  <c r="AG22" i="46"/>
  <c r="AH22" i="46"/>
  <c r="AI22" i="46"/>
  <c r="AJ22" i="46"/>
  <c r="AK22" i="46"/>
  <c r="Y23" i="46"/>
  <c r="Z23" i="46"/>
  <c r="AA23" i="46"/>
  <c r="AB23" i="46"/>
  <c r="AC23" i="46"/>
  <c r="AD23" i="46"/>
  <c r="AE23" i="46"/>
  <c r="AF23" i="46"/>
  <c r="AG23" i="46"/>
  <c r="AH23" i="46"/>
  <c r="AI23" i="46"/>
  <c r="AJ23" i="46"/>
  <c r="AK23" i="46"/>
  <c r="Y24" i="46"/>
  <c r="Z24" i="46"/>
  <c r="AA24" i="46"/>
  <c r="AB24" i="46"/>
  <c r="AC24" i="46"/>
  <c r="AD24" i="46"/>
  <c r="AE24" i="46"/>
  <c r="AF24" i="46"/>
  <c r="AG24" i="46"/>
  <c r="AH24" i="46"/>
  <c r="AI24" i="46"/>
  <c r="AJ24" i="46"/>
  <c r="AK24" i="46"/>
  <c r="X22" i="46"/>
  <c r="X21" i="46"/>
  <c r="AP19" i="46"/>
  <c r="AQ19" i="46"/>
  <c r="AR19" i="46"/>
  <c r="AS19" i="46"/>
  <c r="AT19" i="46"/>
  <c r="AU19" i="46"/>
  <c r="AV19" i="46"/>
  <c r="AP20" i="46"/>
  <c r="AQ20" i="46"/>
  <c r="AR20" i="46"/>
  <c r="AS20" i="46"/>
  <c r="AT20" i="46"/>
  <c r="AU20" i="46"/>
  <c r="AV20" i="46"/>
  <c r="AP4" i="46"/>
  <c r="AV5" i="46"/>
  <c r="AV6" i="46"/>
  <c r="AV7" i="46"/>
  <c r="AV8" i="46"/>
  <c r="AV9" i="46"/>
  <c r="AV10" i="46"/>
  <c r="AV11" i="46"/>
  <c r="AV12" i="46"/>
  <c r="AV13" i="46"/>
  <c r="AV14" i="46"/>
  <c r="AV15" i="46"/>
  <c r="AV16" i="46"/>
  <c r="AV17" i="46"/>
  <c r="AV18" i="46"/>
  <c r="AU5" i="46"/>
  <c r="AU6" i="46"/>
  <c r="AU7" i="46"/>
  <c r="AU8" i="46"/>
  <c r="AU9" i="46"/>
  <c r="AU10" i="46"/>
  <c r="AU11" i="46"/>
  <c r="AU12" i="46"/>
  <c r="AU13" i="46"/>
  <c r="AU14" i="46"/>
  <c r="AU15" i="46"/>
  <c r="AU16" i="46"/>
  <c r="AU17" i="46"/>
  <c r="AU18" i="46"/>
  <c r="AT5" i="46"/>
  <c r="AT6" i="46"/>
  <c r="AT7" i="46"/>
  <c r="AT8" i="46"/>
  <c r="AT9" i="46"/>
  <c r="AT10" i="46"/>
  <c r="AT11" i="46"/>
  <c r="AT12" i="46"/>
  <c r="AT13" i="46"/>
  <c r="AT14" i="46"/>
  <c r="AT15" i="46"/>
  <c r="AT16" i="46"/>
  <c r="AT17" i="46"/>
  <c r="AT18" i="46"/>
  <c r="AV4" i="46"/>
  <c r="AU4" i="46"/>
  <c r="AT4" i="46"/>
  <c r="AS5" i="46"/>
  <c r="AS6" i="46"/>
  <c r="AS7" i="46"/>
  <c r="AS8" i="46"/>
  <c r="AS9" i="46"/>
  <c r="AS10" i="46"/>
  <c r="AS11" i="46"/>
  <c r="AS12" i="46"/>
  <c r="AS13" i="46"/>
  <c r="AS14" i="46"/>
  <c r="AS15" i="46"/>
  <c r="AS16" i="46"/>
  <c r="AS17" i="46"/>
  <c r="AS18" i="46"/>
  <c r="AS4" i="46"/>
  <c r="AR5" i="46"/>
  <c r="AR6" i="46"/>
  <c r="AR7" i="46"/>
  <c r="AR8" i="46"/>
  <c r="AR9" i="46"/>
  <c r="AR10" i="46"/>
  <c r="AR11" i="46"/>
  <c r="AR12" i="46"/>
  <c r="AR13" i="46"/>
  <c r="AR14" i="46"/>
  <c r="AR15" i="46"/>
  <c r="AR16" i="46"/>
  <c r="AR17" i="46"/>
  <c r="AR18" i="46"/>
  <c r="AR4" i="46"/>
  <c r="AQ5" i="46"/>
  <c r="AQ6" i="46"/>
  <c r="AQ7" i="46"/>
  <c r="AQ8" i="46"/>
  <c r="AQ9" i="46"/>
  <c r="AQ10" i="46"/>
  <c r="AQ11" i="46"/>
  <c r="AQ12" i="46"/>
  <c r="AQ13" i="46"/>
  <c r="AQ14" i="46"/>
  <c r="AQ15" i="46"/>
  <c r="AQ16" i="46"/>
  <c r="AQ17" i="46"/>
  <c r="AQ18" i="46"/>
  <c r="AQ4" i="46"/>
  <c r="AP5" i="46"/>
  <c r="AP6" i="46"/>
  <c r="AP7" i="46"/>
  <c r="AP8" i="46"/>
  <c r="AP9" i="46"/>
  <c r="AP10" i="46"/>
  <c r="AP11" i="46"/>
  <c r="AP12" i="46"/>
  <c r="AP13" i="46"/>
  <c r="AP14" i="46"/>
  <c r="AP15" i="46"/>
  <c r="AP16" i="46"/>
  <c r="AP17" i="46"/>
  <c r="AP18" i="46"/>
  <c r="I21" i="46"/>
  <c r="P22" i="46" l="1"/>
  <c r="F21" i="42"/>
  <c r="G21" i="42"/>
  <c r="AT19" i="42" l="1"/>
  <c r="AU19" i="42"/>
  <c r="AV19" i="42"/>
  <c r="AW19" i="42"/>
  <c r="AX19" i="42"/>
  <c r="AY19" i="42"/>
  <c r="AZ19" i="42"/>
  <c r="AT20" i="42"/>
  <c r="AU20" i="42"/>
  <c r="AV20" i="42"/>
  <c r="AW20" i="42"/>
  <c r="AX20" i="42"/>
  <c r="AY20" i="42"/>
  <c r="AZ20" i="42"/>
  <c r="J21" i="42"/>
  <c r="X23" i="51" l="1"/>
  <c r="X25" i="51"/>
  <c r="X22" i="51"/>
  <c r="D21" i="46"/>
  <c r="E21" i="46"/>
  <c r="F21" i="46"/>
  <c r="G21" i="46"/>
  <c r="H21" i="46"/>
  <c r="J21" i="46"/>
  <c r="K21" i="46"/>
  <c r="L21" i="46"/>
  <c r="M21" i="46"/>
  <c r="N21" i="46"/>
  <c r="O21" i="46"/>
  <c r="P21" i="46"/>
  <c r="Q21" i="46"/>
  <c r="R21" i="46"/>
  <c r="S21" i="46"/>
  <c r="T21" i="46"/>
  <c r="U21" i="46"/>
  <c r="V21" i="46"/>
  <c r="W21" i="46"/>
  <c r="D22" i="46"/>
  <c r="E22" i="46"/>
  <c r="F22" i="46"/>
  <c r="G22" i="46"/>
  <c r="H22" i="46"/>
  <c r="I22" i="46"/>
  <c r="J22" i="46"/>
  <c r="K22" i="46"/>
  <c r="L22" i="46"/>
  <c r="M22" i="46"/>
  <c r="N22" i="46"/>
  <c r="O22" i="46"/>
  <c r="Q22" i="46"/>
  <c r="R22" i="46"/>
  <c r="S22" i="46"/>
  <c r="T22" i="46"/>
  <c r="U22" i="46"/>
  <c r="V22" i="46"/>
  <c r="W22" i="46"/>
  <c r="D23" i="46"/>
  <c r="E23" i="46"/>
  <c r="F23" i="46"/>
  <c r="G23" i="46"/>
  <c r="H23" i="46"/>
  <c r="I23" i="46"/>
  <c r="J23" i="46"/>
  <c r="K23" i="46"/>
  <c r="L23" i="46"/>
  <c r="M23" i="46"/>
  <c r="N23" i="46"/>
  <c r="O23" i="46"/>
  <c r="P23" i="46"/>
  <c r="Q23" i="46"/>
  <c r="R23" i="46"/>
  <c r="S23" i="46"/>
  <c r="T23" i="46"/>
  <c r="U23" i="46"/>
  <c r="V23" i="46"/>
  <c r="W23" i="46"/>
  <c r="D24" i="46"/>
  <c r="E24" i="46"/>
  <c r="F24" i="46"/>
  <c r="G24" i="46"/>
  <c r="H24" i="46"/>
  <c r="I24" i="46"/>
  <c r="J24" i="46"/>
  <c r="K24" i="46"/>
  <c r="L24" i="46"/>
  <c r="M24" i="46"/>
  <c r="N24" i="46"/>
  <c r="O24" i="46"/>
  <c r="P24" i="46"/>
  <c r="Q24" i="46"/>
  <c r="R24" i="46"/>
  <c r="S24" i="46"/>
  <c r="T24" i="46"/>
  <c r="U24" i="46"/>
  <c r="V24" i="46"/>
  <c r="W24" i="46"/>
  <c r="C24" i="46"/>
  <c r="C23" i="46"/>
  <c r="C22" i="46"/>
  <c r="C21" i="46"/>
  <c r="AP23" i="51" l="1"/>
  <c r="AY18" i="42"/>
  <c r="AX18" i="42"/>
  <c r="Y21" i="42" l="1"/>
  <c r="K21" i="42"/>
  <c r="L21" i="42"/>
  <c r="M21" i="42"/>
  <c r="N21" i="42"/>
  <c r="O21" i="42"/>
  <c r="P21" i="42"/>
  <c r="Q21" i="42"/>
  <c r="R21" i="42"/>
  <c r="S21" i="42"/>
  <c r="T21" i="42"/>
  <c r="U21" i="42"/>
  <c r="V21" i="42"/>
  <c r="W21" i="42"/>
  <c r="X21" i="42"/>
  <c r="Z21" i="42"/>
  <c r="AA21" i="42"/>
  <c r="AB21" i="42"/>
  <c r="AC21" i="42"/>
  <c r="AD21" i="42"/>
  <c r="AE21" i="42"/>
  <c r="AF21" i="42"/>
  <c r="AG21" i="42"/>
  <c r="AH21" i="42"/>
  <c r="AI21" i="42"/>
  <c r="AJ21" i="42"/>
  <c r="AK21" i="42"/>
  <c r="AL21" i="42"/>
  <c r="AM21" i="42"/>
  <c r="AN21" i="42"/>
  <c r="AO21" i="42"/>
  <c r="AP21" i="42"/>
  <c r="AQ21" i="42"/>
  <c r="AR21" i="42"/>
  <c r="K22" i="42"/>
  <c r="L22" i="42"/>
  <c r="M22" i="42"/>
  <c r="N22" i="42"/>
  <c r="O22" i="42"/>
  <c r="P22" i="42"/>
  <c r="Q22" i="42"/>
  <c r="R22" i="42"/>
  <c r="S22" i="42"/>
  <c r="T22" i="42"/>
  <c r="U22" i="42"/>
  <c r="V22" i="42"/>
  <c r="W22" i="42"/>
  <c r="X22" i="42"/>
  <c r="Y22" i="42"/>
  <c r="Z22" i="42"/>
  <c r="AA22" i="42"/>
  <c r="AB22" i="42"/>
  <c r="AC22" i="42"/>
  <c r="AD22" i="42"/>
  <c r="AE22" i="42"/>
  <c r="AF22" i="42"/>
  <c r="AG22" i="42"/>
  <c r="AH22" i="42"/>
  <c r="AI22" i="42"/>
  <c r="AJ22" i="42"/>
  <c r="AK22" i="42"/>
  <c r="AL22" i="42"/>
  <c r="AM22" i="42"/>
  <c r="AN22" i="42"/>
  <c r="AO22" i="42"/>
  <c r="AP22" i="42"/>
  <c r="AQ22" i="42"/>
  <c r="AR22" i="42"/>
  <c r="K23" i="42"/>
  <c r="L23" i="42"/>
  <c r="M23" i="42"/>
  <c r="N23" i="42"/>
  <c r="O23" i="42"/>
  <c r="P23" i="42"/>
  <c r="Q23" i="42"/>
  <c r="R23" i="42"/>
  <c r="S23" i="42"/>
  <c r="T23" i="42"/>
  <c r="U23" i="42"/>
  <c r="V23" i="42"/>
  <c r="W23" i="42"/>
  <c r="X23" i="42"/>
  <c r="Y23" i="42"/>
  <c r="Z23" i="42"/>
  <c r="AA23" i="42"/>
  <c r="AB23" i="42"/>
  <c r="AC23" i="42"/>
  <c r="AD23" i="42"/>
  <c r="AE23" i="42"/>
  <c r="AF23" i="42"/>
  <c r="AG23" i="42"/>
  <c r="AH23" i="42"/>
  <c r="AI23" i="42"/>
  <c r="AJ23" i="42"/>
  <c r="AK23" i="42"/>
  <c r="AL23" i="42"/>
  <c r="AM23" i="42"/>
  <c r="AN23" i="42"/>
  <c r="AO23" i="42"/>
  <c r="AP23" i="42"/>
  <c r="AQ23" i="42"/>
  <c r="AR23" i="42"/>
  <c r="K24" i="42"/>
  <c r="L24" i="42"/>
  <c r="M24" i="42"/>
  <c r="N24" i="42"/>
  <c r="O24" i="42"/>
  <c r="P24" i="42"/>
  <c r="Q24" i="42"/>
  <c r="R24" i="42"/>
  <c r="S24" i="42"/>
  <c r="T24" i="42"/>
  <c r="U24" i="42"/>
  <c r="V24" i="42"/>
  <c r="W24" i="42"/>
  <c r="X24" i="42"/>
  <c r="Y24" i="42"/>
  <c r="Z24" i="42"/>
  <c r="AA24" i="42"/>
  <c r="AB24" i="42"/>
  <c r="AC24" i="42"/>
  <c r="AD24" i="42"/>
  <c r="AE24" i="42"/>
  <c r="AF24" i="42"/>
  <c r="AG24" i="42"/>
  <c r="AH24" i="42"/>
  <c r="AI24" i="42"/>
  <c r="AJ24" i="42"/>
  <c r="AK24" i="42"/>
  <c r="AL24" i="42"/>
  <c r="AM24" i="42"/>
  <c r="AN24" i="42"/>
  <c r="AO24" i="42"/>
  <c r="AP24" i="42"/>
  <c r="AQ24" i="42"/>
  <c r="AR24" i="42"/>
  <c r="J24" i="42"/>
  <c r="J23" i="42"/>
  <c r="J22" i="42"/>
  <c r="AT4" i="42"/>
  <c r="AZ5" i="42"/>
  <c r="AZ6" i="42"/>
  <c r="AZ7" i="42"/>
  <c r="AZ8" i="42"/>
  <c r="AZ9" i="42"/>
  <c r="AZ10" i="42"/>
  <c r="AZ11" i="42"/>
  <c r="AZ12" i="42"/>
  <c r="AZ13" i="42"/>
  <c r="AZ14" i="42"/>
  <c r="AZ15" i="42"/>
  <c r="AZ16" i="42"/>
  <c r="AZ17" i="42"/>
  <c r="AZ18" i="42"/>
  <c r="AZ4" i="42"/>
  <c r="AY5" i="42"/>
  <c r="AY6" i="42"/>
  <c r="AY7" i="42"/>
  <c r="AY8" i="42"/>
  <c r="AY9" i="42"/>
  <c r="AY10" i="42"/>
  <c r="AY11" i="42"/>
  <c r="AY12" i="42"/>
  <c r="AY13" i="42"/>
  <c r="AY14" i="42"/>
  <c r="AY15" i="42"/>
  <c r="AY16" i="42"/>
  <c r="AY17" i="42"/>
  <c r="AY4" i="42"/>
  <c r="AX5" i="42"/>
  <c r="AX6" i="42"/>
  <c r="AX7" i="42"/>
  <c r="AX8" i="42"/>
  <c r="AX9" i="42"/>
  <c r="AX10" i="42"/>
  <c r="AX11" i="42"/>
  <c r="AX12" i="42"/>
  <c r="AX13" i="42"/>
  <c r="AX14" i="42"/>
  <c r="AX15" i="42"/>
  <c r="AX16" i="42"/>
  <c r="AX17" i="42"/>
  <c r="AX4" i="42"/>
  <c r="AW5" i="42"/>
  <c r="AW6" i="42"/>
  <c r="AW7" i="42"/>
  <c r="AW8" i="42"/>
  <c r="AW9" i="42"/>
  <c r="AW10" i="42"/>
  <c r="AW11" i="42"/>
  <c r="AW12" i="42"/>
  <c r="AW13" i="42"/>
  <c r="AW14" i="42"/>
  <c r="AW15" i="42"/>
  <c r="AW16" i="42"/>
  <c r="AW17" i="42"/>
  <c r="AW18" i="42"/>
  <c r="AW4" i="42"/>
  <c r="AV5" i="42"/>
  <c r="AV6" i="42"/>
  <c r="AV7" i="42"/>
  <c r="AV8" i="42"/>
  <c r="AV9" i="42"/>
  <c r="AV10" i="42"/>
  <c r="AV11" i="42"/>
  <c r="AV12" i="42"/>
  <c r="AV13" i="42"/>
  <c r="AV14" i="42"/>
  <c r="AV15" i="42"/>
  <c r="AV16" i="42"/>
  <c r="AV17" i="42"/>
  <c r="AV18" i="42"/>
  <c r="AV4" i="42"/>
  <c r="AU5" i="42"/>
  <c r="AU6" i="42"/>
  <c r="AU7" i="42"/>
  <c r="AU8" i="42"/>
  <c r="AU9" i="42"/>
  <c r="AU10" i="42"/>
  <c r="AU11" i="42"/>
  <c r="AU12" i="42"/>
  <c r="AU13" i="42"/>
  <c r="AU14" i="42"/>
  <c r="AU15" i="42"/>
  <c r="AU16" i="42"/>
  <c r="AU17" i="42"/>
  <c r="AU18" i="42"/>
  <c r="AU4" i="42"/>
  <c r="AT5" i="42"/>
  <c r="AT6" i="42"/>
  <c r="AT7" i="42"/>
  <c r="AT8" i="42"/>
  <c r="AT9" i="42"/>
  <c r="AT10" i="42"/>
  <c r="AT11" i="42"/>
  <c r="AT12" i="42"/>
  <c r="AT13" i="42"/>
  <c r="AT14" i="42"/>
  <c r="AT15" i="42"/>
  <c r="AT16" i="42"/>
  <c r="AT17" i="42"/>
  <c r="AT18" i="42"/>
  <c r="AR22" i="45" l="1"/>
  <c r="AQ22" i="45"/>
  <c r="AP22" i="45"/>
  <c r="AO22" i="45"/>
  <c r="AN22" i="45"/>
  <c r="AM22" i="45"/>
  <c r="AL22" i="45"/>
  <c r="AK22" i="45"/>
  <c r="AJ22" i="45"/>
  <c r="AI22" i="45"/>
  <c r="AH22" i="45"/>
  <c r="AG22" i="45"/>
  <c r="AF22" i="45"/>
  <c r="AE22" i="45"/>
  <c r="AD22" i="45"/>
  <c r="AC22" i="45"/>
  <c r="AB22" i="45"/>
  <c r="AA22" i="45"/>
  <c r="Z22" i="45"/>
  <c r="Y22" i="45"/>
  <c r="X22" i="45"/>
  <c r="W22" i="45"/>
  <c r="V22" i="45"/>
  <c r="U22" i="45"/>
  <c r="T22" i="45"/>
  <c r="S22" i="45"/>
  <c r="R22" i="45"/>
  <c r="Q22" i="45"/>
  <c r="P22" i="45"/>
  <c r="O22" i="45"/>
  <c r="N22" i="45"/>
  <c r="M22" i="45"/>
  <c r="L22" i="45"/>
  <c r="K22" i="45"/>
  <c r="J22" i="45"/>
  <c r="I22" i="45"/>
  <c r="H22" i="45"/>
  <c r="G22" i="45"/>
  <c r="F22" i="45"/>
  <c r="E22" i="45"/>
  <c r="D22" i="45"/>
  <c r="C22" i="45"/>
  <c r="AR21" i="45"/>
  <c r="AQ21" i="45"/>
  <c r="AP21" i="45"/>
  <c r="AO21" i="45"/>
  <c r="AN21" i="45"/>
  <c r="AM21" i="45"/>
  <c r="AL21" i="45"/>
  <c r="AK21" i="45"/>
  <c r="AJ21" i="45"/>
  <c r="AI21" i="45"/>
  <c r="AH21" i="45"/>
  <c r="AG21" i="45"/>
  <c r="AF21" i="45"/>
  <c r="AE21" i="45"/>
  <c r="AD21" i="45"/>
  <c r="AC21" i="45"/>
  <c r="AB21" i="45"/>
  <c r="AA21" i="45"/>
  <c r="Z21" i="45"/>
  <c r="Y21" i="45"/>
  <c r="X21" i="45"/>
  <c r="W21" i="45"/>
  <c r="V21" i="45"/>
  <c r="U21" i="45"/>
  <c r="T21" i="45"/>
  <c r="S21" i="45"/>
  <c r="R21" i="45"/>
  <c r="Q21" i="45"/>
  <c r="P21" i="45"/>
  <c r="O21" i="45"/>
  <c r="N21" i="45"/>
  <c r="M21" i="45"/>
  <c r="L21" i="45"/>
  <c r="K21" i="45"/>
  <c r="J21" i="45"/>
  <c r="I21" i="45"/>
  <c r="H21" i="45"/>
  <c r="G21" i="45"/>
  <c r="F21" i="45"/>
  <c r="E21" i="45"/>
  <c r="D21" i="45"/>
  <c r="C21" i="45"/>
  <c r="AR20" i="45"/>
  <c r="AQ20" i="45"/>
  <c r="AP20" i="45"/>
  <c r="AO20" i="45"/>
  <c r="AN20" i="45"/>
  <c r="AM20" i="45"/>
  <c r="AL20" i="45"/>
  <c r="AK20" i="45"/>
  <c r="AJ20" i="45"/>
  <c r="AI20" i="45"/>
  <c r="AH20" i="45"/>
  <c r="AG20" i="45"/>
  <c r="AF20" i="45"/>
  <c r="AE20" i="45"/>
  <c r="AD20" i="45"/>
  <c r="AC20" i="45"/>
  <c r="AB20" i="45"/>
  <c r="AA20" i="45"/>
  <c r="Z20" i="45"/>
  <c r="Y20" i="45"/>
  <c r="X20" i="45"/>
  <c r="W20" i="45"/>
  <c r="V20" i="45"/>
  <c r="U20" i="45"/>
  <c r="T20" i="45"/>
  <c r="S20" i="45"/>
  <c r="R20" i="45"/>
  <c r="Q20" i="45"/>
  <c r="P20" i="45"/>
  <c r="O20" i="45"/>
  <c r="N20" i="45"/>
  <c r="M20" i="45"/>
  <c r="L20" i="45"/>
  <c r="K20" i="45"/>
  <c r="J20" i="45"/>
  <c r="I20" i="45"/>
  <c r="H20" i="45"/>
  <c r="G20" i="45"/>
  <c r="F20" i="45"/>
  <c r="E20" i="45"/>
  <c r="D20" i="45"/>
  <c r="C20" i="45"/>
  <c r="AR19" i="45"/>
  <c r="AQ19" i="45"/>
  <c r="AP19" i="45"/>
  <c r="AO19" i="45"/>
  <c r="AN19" i="45"/>
  <c r="AM19" i="45"/>
  <c r="AL19" i="45"/>
  <c r="AK19" i="45"/>
  <c r="AJ19" i="45"/>
  <c r="AI19" i="45"/>
  <c r="AH19" i="45"/>
  <c r="AG19" i="45"/>
  <c r="AF19" i="45"/>
  <c r="AE19" i="45"/>
  <c r="AD19" i="45"/>
  <c r="AC19" i="45"/>
  <c r="AB19" i="45"/>
  <c r="AA19" i="45"/>
  <c r="Z19" i="45"/>
  <c r="Y19" i="45"/>
  <c r="X19" i="45"/>
  <c r="W19" i="45"/>
  <c r="V19" i="45"/>
  <c r="U19" i="45"/>
  <c r="T19" i="45"/>
  <c r="S19" i="45"/>
  <c r="R19" i="45"/>
  <c r="Q19" i="45"/>
  <c r="P19" i="45"/>
  <c r="O19" i="45"/>
  <c r="N19" i="45"/>
  <c r="M19" i="45"/>
  <c r="L19" i="45"/>
  <c r="K19" i="45"/>
  <c r="J19" i="45"/>
  <c r="I19" i="45"/>
  <c r="H19" i="45"/>
  <c r="G19" i="45"/>
  <c r="F19" i="45"/>
  <c r="E19" i="45"/>
  <c r="D19" i="45"/>
  <c r="C19" i="45"/>
  <c r="BA18" i="45"/>
  <c r="AZ18" i="45"/>
  <c r="AY18" i="45"/>
  <c r="AX18" i="45"/>
  <c r="AW18" i="45"/>
  <c r="AV18" i="45"/>
  <c r="AU18" i="45"/>
  <c r="BA17" i="45"/>
  <c r="AZ17" i="45"/>
  <c r="AY17" i="45"/>
  <c r="AX17" i="45"/>
  <c r="AW17" i="45"/>
  <c r="AV17" i="45"/>
  <c r="AU17" i="45"/>
  <c r="BA16" i="45"/>
  <c r="AZ16" i="45"/>
  <c r="AY16" i="45"/>
  <c r="AX16" i="45"/>
  <c r="AW16" i="45"/>
  <c r="AV16" i="45"/>
  <c r="AU16" i="45"/>
  <c r="BA15" i="45"/>
  <c r="AZ15" i="45"/>
  <c r="AY15" i="45"/>
  <c r="AX15" i="45"/>
  <c r="AW15" i="45"/>
  <c r="AV15" i="45"/>
  <c r="AU15" i="45"/>
  <c r="BA14" i="45"/>
  <c r="AZ14" i="45"/>
  <c r="AY14" i="45"/>
  <c r="AX14" i="45"/>
  <c r="AW14" i="45"/>
  <c r="AV14" i="45"/>
  <c r="AU14" i="45"/>
  <c r="BA13" i="45"/>
  <c r="AZ13" i="45"/>
  <c r="AY13" i="45"/>
  <c r="AX13" i="45"/>
  <c r="AW13" i="45"/>
  <c r="AV13" i="45"/>
  <c r="AU13" i="45"/>
  <c r="BA12" i="45"/>
  <c r="AZ12" i="45"/>
  <c r="AY12" i="45"/>
  <c r="AX12" i="45"/>
  <c r="AW12" i="45"/>
  <c r="AV12" i="45"/>
  <c r="AU12" i="45"/>
  <c r="BA11" i="45"/>
  <c r="AZ11" i="45"/>
  <c r="AY11" i="45"/>
  <c r="AX11" i="45"/>
  <c r="AW11" i="45"/>
  <c r="AV11" i="45"/>
  <c r="AU11" i="45"/>
  <c r="BA10" i="45"/>
  <c r="AZ10" i="45"/>
  <c r="AY10" i="45"/>
  <c r="AX10" i="45"/>
  <c r="AW10" i="45"/>
  <c r="AV10" i="45"/>
  <c r="AU10" i="45"/>
  <c r="BA9" i="45"/>
  <c r="AZ9" i="45"/>
  <c r="AY9" i="45"/>
  <c r="AX9" i="45"/>
  <c r="AW9" i="45"/>
  <c r="AV9" i="45"/>
  <c r="AU9" i="45"/>
  <c r="BA8" i="45"/>
  <c r="AZ8" i="45"/>
  <c r="AY8" i="45"/>
  <c r="AX8" i="45"/>
  <c r="AW8" i="45"/>
  <c r="AV8" i="45"/>
  <c r="AU8" i="45"/>
  <c r="BA7" i="45"/>
  <c r="AZ7" i="45"/>
  <c r="AY7" i="45"/>
  <c r="AX7" i="45"/>
  <c r="AW7" i="45"/>
  <c r="AV7" i="45"/>
  <c r="AU7" i="45"/>
  <c r="BA6" i="45"/>
  <c r="AZ6" i="45"/>
  <c r="AY6" i="45"/>
  <c r="AX6" i="45"/>
  <c r="AW6" i="45"/>
  <c r="AV6" i="45"/>
  <c r="AU6" i="45"/>
  <c r="BA5" i="45"/>
  <c r="AZ5" i="45"/>
  <c r="AY5" i="45"/>
  <c r="AX5" i="45"/>
  <c r="AW5" i="45"/>
  <c r="AV5" i="45"/>
  <c r="AU5" i="45"/>
  <c r="BA4" i="45"/>
  <c r="AZ4" i="45"/>
  <c r="AY4" i="45"/>
  <c r="AX4" i="45"/>
  <c r="AW4" i="45"/>
  <c r="AV4" i="45"/>
  <c r="AU4" i="45"/>
  <c r="AT4" i="41" l="1"/>
  <c r="AS4" i="41"/>
  <c r="AR4" i="41"/>
  <c r="AQ4" i="41"/>
  <c r="AP4" i="41"/>
  <c r="AO4" i="41"/>
  <c r="AO5" i="41"/>
  <c r="AR22" i="44" l="1"/>
  <c r="AQ22" i="44"/>
  <c r="AP22" i="44"/>
  <c r="AO22" i="44"/>
  <c r="AN22" i="44"/>
  <c r="AM22" i="44"/>
  <c r="AL22" i="44"/>
  <c r="AK22" i="44"/>
  <c r="AJ22" i="44"/>
  <c r="AI22" i="44"/>
  <c r="AH22" i="44"/>
  <c r="AG22" i="44"/>
  <c r="AF22" i="44"/>
  <c r="AE22" i="44"/>
  <c r="AD22" i="44"/>
  <c r="AC22" i="44"/>
  <c r="AB22" i="44"/>
  <c r="AA22" i="44"/>
  <c r="Z22" i="44"/>
  <c r="Y22" i="44"/>
  <c r="X22" i="44"/>
  <c r="W22" i="44"/>
  <c r="V22" i="44"/>
  <c r="U22" i="44"/>
  <c r="T22" i="44"/>
  <c r="S22" i="44"/>
  <c r="R22" i="44"/>
  <c r="Q22" i="44"/>
  <c r="P22" i="44"/>
  <c r="O22" i="44"/>
  <c r="N22" i="44"/>
  <c r="M22" i="44"/>
  <c r="L22" i="44"/>
  <c r="K22" i="44"/>
  <c r="J22" i="44"/>
  <c r="I22" i="44"/>
  <c r="H22" i="44"/>
  <c r="G22" i="44"/>
  <c r="F22" i="44"/>
  <c r="E22" i="44"/>
  <c r="D22" i="44"/>
  <c r="C22" i="44"/>
  <c r="AR21" i="44"/>
  <c r="AQ21" i="44"/>
  <c r="AP21" i="44"/>
  <c r="AO21" i="44"/>
  <c r="AN21" i="44"/>
  <c r="AM21" i="44"/>
  <c r="AL21" i="44"/>
  <c r="AK21" i="44"/>
  <c r="AJ21" i="44"/>
  <c r="AI21" i="44"/>
  <c r="AH21" i="44"/>
  <c r="AG21" i="44"/>
  <c r="AF21" i="44"/>
  <c r="AE21" i="44"/>
  <c r="AD21" i="44"/>
  <c r="AC21" i="44"/>
  <c r="AB21" i="44"/>
  <c r="AA21" i="44"/>
  <c r="Z21" i="44"/>
  <c r="Y21" i="44"/>
  <c r="X21" i="44"/>
  <c r="W21" i="44"/>
  <c r="V21" i="44"/>
  <c r="U21" i="44"/>
  <c r="T21" i="44"/>
  <c r="S21" i="44"/>
  <c r="R21" i="44"/>
  <c r="Q21" i="44"/>
  <c r="P21" i="44"/>
  <c r="O21" i="44"/>
  <c r="N21" i="44"/>
  <c r="M21" i="44"/>
  <c r="L21" i="44"/>
  <c r="K21" i="44"/>
  <c r="J21" i="44"/>
  <c r="I21" i="44"/>
  <c r="H21" i="44"/>
  <c r="G21" i="44"/>
  <c r="F21" i="44"/>
  <c r="E21" i="44"/>
  <c r="D21" i="44"/>
  <c r="C21" i="44"/>
  <c r="AR20" i="44"/>
  <c r="AQ20" i="44"/>
  <c r="AP20" i="44"/>
  <c r="AO20" i="44"/>
  <c r="AN20" i="44"/>
  <c r="AM20" i="44"/>
  <c r="AL20" i="44"/>
  <c r="AK20" i="44"/>
  <c r="AJ20" i="44"/>
  <c r="AI20" i="44"/>
  <c r="AH20" i="44"/>
  <c r="AG20" i="44"/>
  <c r="AF20" i="44"/>
  <c r="AE20" i="44"/>
  <c r="AD20" i="44"/>
  <c r="AC20" i="44"/>
  <c r="AB20" i="44"/>
  <c r="AA20" i="44"/>
  <c r="Z20" i="44"/>
  <c r="Y20" i="44"/>
  <c r="X20" i="44"/>
  <c r="W20" i="44"/>
  <c r="V20" i="44"/>
  <c r="U20" i="44"/>
  <c r="T20" i="44"/>
  <c r="S20" i="44"/>
  <c r="R20" i="44"/>
  <c r="Q20" i="44"/>
  <c r="P20" i="44"/>
  <c r="O20" i="44"/>
  <c r="N20" i="44"/>
  <c r="M20" i="44"/>
  <c r="L20" i="44"/>
  <c r="K20" i="44"/>
  <c r="J20" i="44"/>
  <c r="I20" i="44"/>
  <c r="H20" i="44"/>
  <c r="G20" i="44"/>
  <c r="F20" i="44"/>
  <c r="E20" i="44"/>
  <c r="D20" i="44"/>
  <c r="C20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H19" i="44"/>
  <c r="G19" i="44"/>
  <c r="F19" i="44"/>
  <c r="E19" i="44"/>
  <c r="D19" i="44"/>
  <c r="C19" i="44"/>
  <c r="BA18" i="44"/>
  <c r="AZ18" i="44"/>
  <c r="AY18" i="44"/>
  <c r="AX18" i="44"/>
  <c r="AW18" i="44"/>
  <c r="AV18" i="44"/>
  <c r="AU18" i="44"/>
  <c r="BA17" i="44"/>
  <c r="AZ17" i="44"/>
  <c r="AY17" i="44"/>
  <c r="AX17" i="44"/>
  <c r="AW17" i="44"/>
  <c r="AV17" i="44"/>
  <c r="AU17" i="44"/>
  <c r="BA16" i="44"/>
  <c r="AZ16" i="44"/>
  <c r="AY16" i="44"/>
  <c r="AX16" i="44"/>
  <c r="AW16" i="44"/>
  <c r="AV16" i="44"/>
  <c r="AU16" i="44"/>
  <c r="BA15" i="44"/>
  <c r="AZ15" i="44"/>
  <c r="AY15" i="44"/>
  <c r="AX15" i="44"/>
  <c r="AW15" i="44"/>
  <c r="AV15" i="44"/>
  <c r="AU15" i="44"/>
  <c r="BA14" i="44"/>
  <c r="AZ14" i="44"/>
  <c r="AY14" i="44"/>
  <c r="AX14" i="44"/>
  <c r="AW14" i="44"/>
  <c r="AV14" i="44"/>
  <c r="AU14" i="44"/>
  <c r="BA13" i="44"/>
  <c r="AZ13" i="44"/>
  <c r="AY13" i="44"/>
  <c r="AX13" i="44"/>
  <c r="AW13" i="44"/>
  <c r="AV13" i="44"/>
  <c r="AU13" i="44"/>
  <c r="BA12" i="44"/>
  <c r="AZ12" i="44"/>
  <c r="AY12" i="44"/>
  <c r="AX12" i="44"/>
  <c r="AW12" i="44"/>
  <c r="AV12" i="44"/>
  <c r="AU12" i="44"/>
  <c r="BA11" i="44"/>
  <c r="AZ11" i="44"/>
  <c r="AY11" i="44"/>
  <c r="AX11" i="44"/>
  <c r="AW11" i="44"/>
  <c r="AV11" i="44"/>
  <c r="AU11" i="44"/>
  <c r="BA10" i="44"/>
  <c r="AZ10" i="44"/>
  <c r="AY10" i="44"/>
  <c r="AX10" i="44"/>
  <c r="AW10" i="44"/>
  <c r="AV10" i="44"/>
  <c r="AU10" i="44"/>
  <c r="BA9" i="44"/>
  <c r="AZ9" i="44"/>
  <c r="AY9" i="44"/>
  <c r="AX9" i="44"/>
  <c r="AW9" i="44"/>
  <c r="AV9" i="44"/>
  <c r="AU9" i="44"/>
  <c r="BA8" i="44"/>
  <c r="AZ8" i="44"/>
  <c r="AY8" i="44"/>
  <c r="AX8" i="44"/>
  <c r="AW8" i="44"/>
  <c r="AV8" i="44"/>
  <c r="AU8" i="44"/>
  <c r="BA7" i="44"/>
  <c r="AZ7" i="44"/>
  <c r="AY7" i="44"/>
  <c r="AX7" i="44"/>
  <c r="AW7" i="44"/>
  <c r="AV7" i="44"/>
  <c r="AU7" i="44"/>
  <c r="BA6" i="44"/>
  <c r="AZ6" i="44"/>
  <c r="AY6" i="44"/>
  <c r="AX6" i="44"/>
  <c r="AW6" i="44"/>
  <c r="AV6" i="44"/>
  <c r="AU6" i="44"/>
  <c r="BA5" i="44"/>
  <c r="AZ5" i="44"/>
  <c r="AY5" i="44"/>
  <c r="AX5" i="44"/>
  <c r="AW5" i="44"/>
  <c r="AV5" i="44"/>
  <c r="AU5" i="44"/>
  <c r="BA4" i="44"/>
  <c r="AZ4" i="44"/>
  <c r="AY4" i="44"/>
  <c r="AX4" i="44"/>
  <c r="AW4" i="44"/>
  <c r="AV4" i="44"/>
  <c r="AU4" i="44"/>
  <c r="Z20" i="43" l="1"/>
  <c r="W22" i="43"/>
  <c r="AR22" i="43"/>
  <c r="AQ22" i="43"/>
  <c r="AP22" i="43"/>
  <c r="AO22" i="43"/>
  <c r="AN22" i="43"/>
  <c r="AM22" i="43"/>
  <c r="AL22" i="43"/>
  <c r="AK22" i="43"/>
  <c r="AJ22" i="43"/>
  <c r="AI22" i="43"/>
  <c r="AH22" i="43"/>
  <c r="AG22" i="43"/>
  <c r="AF22" i="43"/>
  <c r="AE22" i="43"/>
  <c r="AD22" i="43"/>
  <c r="AC22" i="43"/>
  <c r="AB22" i="43"/>
  <c r="AA22" i="43"/>
  <c r="Z22" i="43"/>
  <c r="Y22" i="43"/>
  <c r="X22" i="43"/>
  <c r="V22" i="43"/>
  <c r="U22" i="43"/>
  <c r="T22" i="43"/>
  <c r="S22" i="43"/>
  <c r="R22" i="43"/>
  <c r="Q22" i="43"/>
  <c r="P22" i="43"/>
  <c r="O22" i="43"/>
  <c r="N22" i="43"/>
  <c r="M22" i="43"/>
  <c r="L22" i="43"/>
  <c r="K22" i="43"/>
  <c r="J22" i="43"/>
  <c r="I22" i="43"/>
  <c r="H22" i="43"/>
  <c r="G22" i="43"/>
  <c r="F22" i="43"/>
  <c r="E22" i="43"/>
  <c r="D22" i="43"/>
  <c r="C22" i="43"/>
  <c r="AR21" i="43"/>
  <c r="AQ21" i="43"/>
  <c r="AP21" i="43"/>
  <c r="AO21" i="43"/>
  <c r="AN21" i="43"/>
  <c r="AM21" i="43"/>
  <c r="AL21" i="43"/>
  <c r="AK21" i="43"/>
  <c r="AJ21" i="43"/>
  <c r="AI21" i="43"/>
  <c r="AH21" i="43"/>
  <c r="AG21" i="43"/>
  <c r="AF21" i="43"/>
  <c r="AE21" i="43"/>
  <c r="AD21" i="43"/>
  <c r="AC21" i="43"/>
  <c r="AB21" i="43"/>
  <c r="AA21" i="43"/>
  <c r="Z21" i="43"/>
  <c r="Y21" i="43"/>
  <c r="X21" i="43"/>
  <c r="W21" i="43"/>
  <c r="V21" i="43"/>
  <c r="U21" i="43"/>
  <c r="T21" i="43"/>
  <c r="S21" i="43"/>
  <c r="R21" i="43"/>
  <c r="Q21" i="43"/>
  <c r="P21" i="43"/>
  <c r="O21" i="43"/>
  <c r="N21" i="43"/>
  <c r="M21" i="43"/>
  <c r="L21" i="43"/>
  <c r="K21" i="43"/>
  <c r="J21" i="43"/>
  <c r="I21" i="43"/>
  <c r="H21" i="43"/>
  <c r="G21" i="43"/>
  <c r="F21" i="43"/>
  <c r="E21" i="43"/>
  <c r="D21" i="43"/>
  <c r="C21" i="43"/>
  <c r="AR20" i="43"/>
  <c r="AQ20" i="43"/>
  <c r="AP20" i="43"/>
  <c r="AO20" i="43"/>
  <c r="AN20" i="43"/>
  <c r="AM20" i="43"/>
  <c r="AL20" i="43"/>
  <c r="AK20" i="43"/>
  <c r="AJ20" i="43"/>
  <c r="AI20" i="43"/>
  <c r="AH20" i="43"/>
  <c r="AG20" i="43"/>
  <c r="AF20" i="43"/>
  <c r="AE20" i="43"/>
  <c r="AD20" i="43"/>
  <c r="AC20" i="43"/>
  <c r="AB20" i="43"/>
  <c r="AA20" i="43"/>
  <c r="Y20" i="43"/>
  <c r="X20" i="43"/>
  <c r="W20" i="43"/>
  <c r="V20" i="43"/>
  <c r="U20" i="43"/>
  <c r="T20" i="43"/>
  <c r="S20" i="43"/>
  <c r="R20" i="43"/>
  <c r="Q20" i="43"/>
  <c r="P20" i="43"/>
  <c r="O20" i="43"/>
  <c r="N20" i="43"/>
  <c r="M20" i="43"/>
  <c r="L20" i="43"/>
  <c r="K20" i="43"/>
  <c r="J20" i="43"/>
  <c r="I20" i="43"/>
  <c r="H20" i="43"/>
  <c r="G20" i="43"/>
  <c r="F20" i="43"/>
  <c r="E20" i="43"/>
  <c r="D20" i="43"/>
  <c r="C20" i="43"/>
  <c r="AR19" i="43"/>
  <c r="AQ19" i="43"/>
  <c r="AP19" i="43"/>
  <c r="AO19" i="43"/>
  <c r="AN19" i="43"/>
  <c r="AM19" i="43"/>
  <c r="AL19" i="43"/>
  <c r="AK19" i="43"/>
  <c r="AJ19" i="43"/>
  <c r="AI19" i="43"/>
  <c r="AH19" i="43"/>
  <c r="AG19" i="43"/>
  <c r="AF19" i="43"/>
  <c r="AE19" i="43"/>
  <c r="AD19" i="43"/>
  <c r="AC19" i="43"/>
  <c r="AB19" i="43"/>
  <c r="AA19" i="43"/>
  <c r="Z19" i="43"/>
  <c r="Y19" i="43"/>
  <c r="X19" i="43"/>
  <c r="W19" i="43"/>
  <c r="V19" i="43"/>
  <c r="U19" i="43"/>
  <c r="T19" i="43"/>
  <c r="S19" i="43"/>
  <c r="R19" i="43"/>
  <c r="Q19" i="43"/>
  <c r="P19" i="43"/>
  <c r="O19" i="43"/>
  <c r="N19" i="43"/>
  <c r="M19" i="43"/>
  <c r="L19" i="43"/>
  <c r="K19" i="43"/>
  <c r="J19" i="43"/>
  <c r="I19" i="43"/>
  <c r="H19" i="43"/>
  <c r="G19" i="43"/>
  <c r="F19" i="43"/>
  <c r="E19" i="43"/>
  <c r="D19" i="43"/>
  <c r="C19" i="43"/>
  <c r="BA18" i="43"/>
  <c r="AZ18" i="43"/>
  <c r="AY18" i="43"/>
  <c r="AX18" i="43"/>
  <c r="AW18" i="43"/>
  <c r="AV18" i="43"/>
  <c r="AU18" i="43"/>
  <c r="BA17" i="43"/>
  <c r="AZ17" i="43"/>
  <c r="AY17" i="43"/>
  <c r="AX17" i="43"/>
  <c r="AW17" i="43"/>
  <c r="AV17" i="43"/>
  <c r="AU17" i="43"/>
  <c r="BA16" i="43"/>
  <c r="AZ16" i="43"/>
  <c r="AY16" i="43"/>
  <c r="AX16" i="43"/>
  <c r="AW16" i="43"/>
  <c r="AV16" i="43"/>
  <c r="AU16" i="43"/>
  <c r="BA15" i="43"/>
  <c r="AZ15" i="43"/>
  <c r="AY15" i="43"/>
  <c r="AX15" i="43"/>
  <c r="AW15" i="43"/>
  <c r="AV15" i="43"/>
  <c r="AU15" i="43"/>
  <c r="BA14" i="43"/>
  <c r="AZ14" i="43"/>
  <c r="AY14" i="43"/>
  <c r="AX14" i="43"/>
  <c r="AW14" i="43"/>
  <c r="AV14" i="43"/>
  <c r="AU14" i="43"/>
  <c r="BA13" i="43"/>
  <c r="AZ13" i="43"/>
  <c r="AY13" i="43"/>
  <c r="AX13" i="43"/>
  <c r="AW13" i="43"/>
  <c r="AV13" i="43"/>
  <c r="AU13" i="43"/>
  <c r="BA12" i="43"/>
  <c r="AZ12" i="43"/>
  <c r="AY12" i="43"/>
  <c r="AX12" i="43"/>
  <c r="AW12" i="43"/>
  <c r="AV12" i="43"/>
  <c r="AU12" i="43"/>
  <c r="BA11" i="43"/>
  <c r="AZ11" i="43"/>
  <c r="AY11" i="43"/>
  <c r="AX11" i="43"/>
  <c r="AW11" i="43"/>
  <c r="AV11" i="43"/>
  <c r="AU11" i="43"/>
  <c r="BA10" i="43"/>
  <c r="AZ10" i="43"/>
  <c r="AY10" i="43"/>
  <c r="AX10" i="43"/>
  <c r="AW10" i="43"/>
  <c r="AV10" i="43"/>
  <c r="AU10" i="43"/>
  <c r="BA9" i="43"/>
  <c r="AZ9" i="43"/>
  <c r="AY9" i="43"/>
  <c r="AX9" i="43"/>
  <c r="AW9" i="43"/>
  <c r="AV9" i="43"/>
  <c r="AU9" i="43"/>
  <c r="BA8" i="43"/>
  <c r="AZ8" i="43"/>
  <c r="AY8" i="43"/>
  <c r="AX8" i="43"/>
  <c r="AW8" i="43"/>
  <c r="AV8" i="43"/>
  <c r="AU8" i="43"/>
  <c r="BA7" i="43"/>
  <c r="AZ7" i="43"/>
  <c r="AY7" i="43"/>
  <c r="AX7" i="43"/>
  <c r="AW7" i="43"/>
  <c r="AV7" i="43"/>
  <c r="AU7" i="43"/>
  <c r="BA6" i="43"/>
  <c r="AZ6" i="43"/>
  <c r="AY6" i="43"/>
  <c r="AX6" i="43"/>
  <c r="AW6" i="43"/>
  <c r="AV6" i="43"/>
  <c r="AU6" i="43"/>
  <c r="BA5" i="43"/>
  <c r="AZ5" i="43"/>
  <c r="AY5" i="43"/>
  <c r="AX5" i="43"/>
  <c r="AW5" i="43"/>
  <c r="AV5" i="43"/>
  <c r="AU5" i="43"/>
  <c r="BA4" i="43"/>
  <c r="AZ4" i="43"/>
  <c r="AY4" i="43"/>
  <c r="AX4" i="43"/>
  <c r="AW4" i="43"/>
  <c r="AV4" i="43"/>
  <c r="AU4" i="43"/>
  <c r="AS5" i="41" l="1"/>
  <c r="AU4" i="41"/>
  <c r="AR5" i="41"/>
  <c r="AR6" i="41"/>
  <c r="AR7" i="41"/>
  <c r="AR8" i="41"/>
  <c r="AR9" i="41"/>
  <c r="AR10" i="41"/>
  <c r="AR11" i="41"/>
  <c r="AR12" i="41"/>
  <c r="AR13" i="41"/>
  <c r="AR14" i="41"/>
  <c r="AR15" i="41"/>
  <c r="AR16" i="41"/>
  <c r="AR17" i="41"/>
  <c r="AR18" i="41"/>
  <c r="AQ5" i="41"/>
  <c r="AQ6" i="41"/>
  <c r="AQ7" i="41"/>
  <c r="AQ8" i="41"/>
  <c r="AQ9" i="41"/>
  <c r="AQ10" i="41"/>
  <c r="AQ11" i="41"/>
  <c r="AQ12" i="41"/>
  <c r="AQ13" i="41"/>
  <c r="AQ14" i="41"/>
  <c r="AQ15" i="41"/>
  <c r="AQ16" i="41"/>
  <c r="AQ17" i="41"/>
  <c r="AQ18" i="41"/>
  <c r="AP5" i="41"/>
  <c r="AP6" i="41"/>
  <c r="AP7" i="41"/>
  <c r="AP8" i="41"/>
  <c r="AP9" i="41"/>
  <c r="AP10" i="41"/>
  <c r="AP11" i="41"/>
  <c r="AP12" i="41"/>
  <c r="AP13" i="41"/>
  <c r="AP14" i="41"/>
  <c r="AP15" i="41"/>
  <c r="AP16" i="41"/>
  <c r="AP17" i="41"/>
  <c r="AP18" i="41"/>
  <c r="AO6" i="41"/>
  <c r="AO7" i="41"/>
  <c r="AO8" i="41"/>
  <c r="AO9" i="41"/>
  <c r="AO10" i="41"/>
  <c r="AO11" i="41"/>
  <c r="AO12" i="41"/>
  <c r="AO13" i="41"/>
  <c r="AO14" i="41"/>
  <c r="AO15" i="41"/>
  <c r="AO16" i="41"/>
  <c r="AO17" i="41"/>
  <c r="AO18" i="41"/>
  <c r="U19" i="41"/>
  <c r="V19" i="41"/>
  <c r="W19" i="41"/>
  <c r="X19" i="41"/>
  <c r="Y19" i="41"/>
  <c r="Z19" i="41"/>
  <c r="AA19" i="41"/>
  <c r="AB19" i="41"/>
  <c r="AC19" i="41"/>
  <c r="AD19" i="41"/>
  <c r="AE19" i="41"/>
  <c r="AF19" i="41"/>
  <c r="AG19" i="41"/>
  <c r="AH19" i="41"/>
  <c r="AI19" i="41"/>
  <c r="AJ19" i="41"/>
  <c r="AK19" i="41"/>
  <c r="U20" i="41"/>
  <c r="V20" i="41"/>
  <c r="W20" i="41"/>
  <c r="X20" i="41"/>
  <c r="Y20" i="41"/>
  <c r="Z20" i="41"/>
  <c r="AA20" i="41"/>
  <c r="AB20" i="41"/>
  <c r="AC20" i="41"/>
  <c r="AD20" i="41"/>
  <c r="AE20" i="41"/>
  <c r="AF20" i="41"/>
  <c r="AG20" i="41"/>
  <c r="AH20" i="41"/>
  <c r="AI20" i="41"/>
  <c r="AJ20" i="41"/>
  <c r="AK20" i="41"/>
  <c r="U21" i="41"/>
  <c r="V21" i="41"/>
  <c r="W21" i="41"/>
  <c r="X21" i="41"/>
  <c r="Y21" i="41"/>
  <c r="Z21" i="41"/>
  <c r="AA21" i="41"/>
  <c r="AB21" i="41"/>
  <c r="AC21" i="41"/>
  <c r="AD21" i="41"/>
  <c r="AE21" i="41"/>
  <c r="AF21" i="41"/>
  <c r="AG21" i="41"/>
  <c r="AH21" i="41"/>
  <c r="AI21" i="41"/>
  <c r="AJ21" i="41"/>
  <c r="AK21" i="41"/>
  <c r="U22" i="41"/>
  <c r="V22" i="41"/>
  <c r="W22" i="41"/>
  <c r="X22" i="41"/>
  <c r="Y22" i="41"/>
  <c r="Z22" i="41"/>
  <c r="AA22" i="41"/>
  <c r="AB22" i="41"/>
  <c r="AC22" i="41"/>
  <c r="AD22" i="41"/>
  <c r="AE22" i="41"/>
  <c r="AF22" i="41"/>
  <c r="AG22" i="41"/>
  <c r="AH22" i="41"/>
  <c r="AI22" i="41"/>
  <c r="AJ22" i="41"/>
  <c r="AK22" i="41"/>
  <c r="T22" i="41"/>
  <c r="T21" i="41"/>
  <c r="T20" i="41"/>
  <c r="T19" i="41"/>
  <c r="I24" i="42" l="1"/>
  <c r="H24" i="42"/>
  <c r="G24" i="42"/>
  <c r="F24" i="42"/>
  <c r="E24" i="42"/>
  <c r="D24" i="42"/>
  <c r="C24" i="42"/>
  <c r="I23" i="42"/>
  <c r="H23" i="42"/>
  <c r="G23" i="42"/>
  <c r="F23" i="42"/>
  <c r="E23" i="42"/>
  <c r="D23" i="42"/>
  <c r="C23" i="42"/>
  <c r="I22" i="42"/>
  <c r="H22" i="42"/>
  <c r="G22" i="42"/>
  <c r="F22" i="42"/>
  <c r="E22" i="42"/>
  <c r="D22" i="42"/>
  <c r="C22" i="42"/>
  <c r="I21" i="42"/>
  <c r="H21" i="42"/>
  <c r="E21" i="42"/>
  <c r="D21" i="42"/>
  <c r="C21" i="42"/>
  <c r="S22" i="41" l="1"/>
  <c r="R22" i="41"/>
  <c r="Q22" i="41"/>
  <c r="P22" i="41"/>
  <c r="O22" i="41"/>
  <c r="N22" i="41"/>
  <c r="M22" i="41"/>
  <c r="L22" i="41"/>
  <c r="K22" i="41"/>
  <c r="J22" i="41"/>
  <c r="I22" i="41"/>
  <c r="H22" i="41"/>
  <c r="G22" i="41"/>
  <c r="F22" i="41"/>
  <c r="E22" i="41"/>
  <c r="D22" i="41"/>
  <c r="C22" i="41"/>
  <c r="S21" i="41"/>
  <c r="R21" i="41"/>
  <c r="Q21" i="41"/>
  <c r="P21" i="41"/>
  <c r="O21" i="41"/>
  <c r="N21" i="41"/>
  <c r="M21" i="41"/>
  <c r="L21" i="41"/>
  <c r="K21" i="41"/>
  <c r="J21" i="41"/>
  <c r="I21" i="41"/>
  <c r="H21" i="41"/>
  <c r="G21" i="41"/>
  <c r="F21" i="41"/>
  <c r="E21" i="41"/>
  <c r="D21" i="41"/>
  <c r="C21" i="41"/>
  <c r="S20" i="41"/>
  <c r="R20" i="41"/>
  <c r="Q20" i="41"/>
  <c r="P20" i="41"/>
  <c r="O20" i="41"/>
  <c r="N20" i="41"/>
  <c r="M20" i="41"/>
  <c r="L20" i="41"/>
  <c r="K20" i="41"/>
  <c r="J20" i="41"/>
  <c r="I20" i="41"/>
  <c r="H20" i="41"/>
  <c r="G20" i="41"/>
  <c r="F20" i="41"/>
  <c r="E20" i="41"/>
  <c r="D20" i="41"/>
  <c r="C20" i="41"/>
  <c r="S19" i="41"/>
  <c r="R19" i="41"/>
  <c r="Q19" i="41"/>
  <c r="P19" i="41"/>
  <c r="O19" i="41"/>
  <c r="N19" i="41"/>
  <c r="M19" i="41"/>
  <c r="L19" i="41"/>
  <c r="K19" i="41"/>
  <c r="J19" i="41"/>
  <c r="I19" i="41"/>
  <c r="H19" i="41"/>
  <c r="G19" i="41"/>
  <c r="F19" i="41"/>
  <c r="E19" i="41"/>
  <c r="D19" i="41"/>
  <c r="C19" i="41"/>
  <c r="AU18" i="41"/>
  <c r="AT18" i="41"/>
  <c r="AS18" i="41"/>
  <c r="AU17" i="41"/>
  <c r="AT17" i="41"/>
  <c r="AS17" i="41"/>
  <c r="AU16" i="41"/>
  <c r="AT16" i="41"/>
  <c r="AS16" i="41"/>
  <c r="AU15" i="41"/>
  <c r="AT15" i="41"/>
  <c r="AS15" i="41"/>
  <c r="AU14" i="41"/>
  <c r="AT14" i="41"/>
  <c r="AS14" i="41"/>
  <c r="AU13" i="41"/>
  <c r="AT13" i="41"/>
  <c r="AS13" i="41"/>
  <c r="AU12" i="41"/>
  <c r="AT12" i="41"/>
  <c r="AS12" i="41"/>
  <c r="AU11" i="41"/>
  <c r="AT11" i="41"/>
  <c r="AS11" i="41"/>
  <c r="AU10" i="41"/>
  <c r="AT10" i="41"/>
  <c r="AS10" i="41"/>
  <c r="AU9" i="41"/>
  <c r="AT9" i="41"/>
  <c r="AS9" i="41"/>
  <c r="AU8" i="41"/>
  <c r="AT8" i="41"/>
  <c r="AS8" i="41"/>
  <c r="AU7" i="41"/>
  <c r="AT7" i="41"/>
  <c r="AS7" i="41"/>
  <c r="AU6" i="41"/>
  <c r="AT6" i="41"/>
  <c r="AS6" i="41"/>
  <c r="AU5" i="41"/>
  <c r="AT5" i="41"/>
  <c r="AU18" i="40" l="1"/>
  <c r="AV18" i="40"/>
  <c r="AW18" i="40"/>
  <c r="AX18" i="40"/>
  <c r="AY18" i="40"/>
  <c r="AZ18" i="40"/>
  <c r="BA18" i="40"/>
  <c r="AF21" i="40" l="1"/>
  <c r="AN20" i="40" l="1"/>
  <c r="AZ4" i="40"/>
  <c r="AN19" i="40"/>
  <c r="AL20" i="40"/>
  <c r="Z19" i="40"/>
  <c r="AY11" i="40"/>
  <c r="Z20" i="40"/>
  <c r="AO19" i="40" l="1"/>
  <c r="T20" i="39"/>
  <c r="T19" i="39"/>
  <c r="T18" i="39"/>
  <c r="AE20" i="39"/>
  <c r="V18" i="39"/>
  <c r="W18" i="39"/>
  <c r="X18" i="39"/>
  <c r="Y18" i="39"/>
  <c r="Z18" i="39"/>
  <c r="AA18" i="39"/>
  <c r="AB18" i="39"/>
  <c r="AC18" i="39"/>
  <c r="AD18" i="39"/>
  <c r="AE18" i="39"/>
  <c r="AF18" i="39"/>
  <c r="AG18" i="39"/>
  <c r="AH18" i="39"/>
  <c r="AI18" i="39"/>
  <c r="AJ18" i="39"/>
  <c r="AK18" i="39"/>
  <c r="V19" i="39"/>
  <c r="W19" i="39"/>
  <c r="X19" i="39"/>
  <c r="Y19" i="39"/>
  <c r="Z19" i="39"/>
  <c r="AA19" i="39"/>
  <c r="AB19" i="39"/>
  <c r="AC19" i="39"/>
  <c r="AD19" i="39"/>
  <c r="AE19" i="39"/>
  <c r="AF19" i="39"/>
  <c r="AG19" i="39"/>
  <c r="AH19" i="39"/>
  <c r="AI19" i="39"/>
  <c r="AJ19" i="39"/>
  <c r="AK19" i="39"/>
  <c r="V20" i="39"/>
  <c r="W20" i="39"/>
  <c r="X20" i="39"/>
  <c r="Y20" i="39"/>
  <c r="Z20" i="39"/>
  <c r="AA20" i="39"/>
  <c r="AB20" i="39"/>
  <c r="AC20" i="39"/>
  <c r="AD20" i="39"/>
  <c r="AF20" i="39"/>
  <c r="AG20" i="39"/>
  <c r="AH20" i="39"/>
  <c r="AI20" i="39"/>
  <c r="AJ20" i="39"/>
  <c r="AK20" i="39"/>
  <c r="V21" i="39"/>
  <c r="W21" i="39"/>
  <c r="X21" i="39"/>
  <c r="Y21" i="39"/>
  <c r="Z21" i="39"/>
  <c r="AA21" i="39"/>
  <c r="AB21" i="39"/>
  <c r="AC21" i="39"/>
  <c r="AD21" i="39"/>
  <c r="AE21" i="39"/>
  <c r="AF21" i="39"/>
  <c r="AG21" i="39"/>
  <c r="AH21" i="39"/>
  <c r="AI21" i="39"/>
  <c r="AJ21" i="39"/>
  <c r="AK21" i="39"/>
  <c r="U21" i="39"/>
  <c r="U20" i="39"/>
  <c r="U19" i="39"/>
  <c r="U18" i="39"/>
  <c r="S21" i="40"/>
  <c r="S20" i="40"/>
  <c r="D19" i="40" l="1"/>
  <c r="E19" i="40"/>
  <c r="F19" i="40"/>
  <c r="G19" i="40"/>
  <c r="H19" i="40"/>
  <c r="I19" i="40"/>
  <c r="J19" i="40"/>
  <c r="K19" i="40"/>
  <c r="L19" i="40"/>
  <c r="M19" i="40"/>
  <c r="N19" i="40"/>
  <c r="O19" i="40"/>
  <c r="P19" i="40"/>
  <c r="Q19" i="40"/>
  <c r="R19" i="40"/>
  <c r="S19" i="40"/>
  <c r="T19" i="40"/>
  <c r="U19" i="40"/>
  <c r="V19" i="40"/>
  <c r="W19" i="40"/>
  <c r="X19" i="40"/>
  <c r="Y19" i="40"/>
  <c r="AA19" i="40"/>
  <c r="AB19" i="40"/>
  <c r="AC19" i="40"/>
  <c r="AD19" i="40"/>
  <c r="AE19" i="40"/>
  <c r="AF19" i="40"/>
  <c r="AG19" i="40"/>
  <c r="AH19" i="40"/>
  <c r="AI19" i="40"/>
  <c r="AJ19" i="40"/>
  <c r="AK19" i="40"/>
  <c r="AL19" i="40"/>
  <c r="AM19" i="40"/>
  <c r="AP19" i="40"/>
  <c r="AQ19" i="40"/>
  <c r="AR19" i="40"/>
  <c r="D20" i="40"/>
  <c r="E20" i="40"/>
  <c r="F20" i="40"/>
  <c r="G20" i="40"/>
  <c r="H20" i="40"/>
  <c r="I20" i="40"/>
  <c r="J20" i="40"/>
  <c r="K20" i="40"/>
  <c r="L20" i="40"/>
  <c r="M20" i="40"/>
  <c r="N20" i="40"/>
  <c r="O20" i="40"/>
  <c r="P20" i="40"/>
  <c r="Q20" i="40"/>
  <c r="R20" i="40"/>
  <c r="T20" i="40"/>
  <c r="U20" i="40"/>
  <c r="V20" i="40"/>
  <c r="W20" i="40"/>
  <c r="X20" i="40"/>
  <c r="Y20" i="40"/>
  <c r="AA20" i="40"/>
  <c r="AB20" i="40"/>
  <c r="AC20" i="40"/>
  <c r="AD20" i="40"/>
  <c r="AE20" i="40"/>
  <c r="AF20" i="40"/>
  <c r="AG20" i="40"/>
  <c r="AH20" i="40"/>
  <c r="AI20" i="40"/>
  <c r="AJ20" i="40"/>
  <c r="AK20" i="40"/>
  <c r="AM20" i="40"/>
  <c r="AO20" i="40"/>
  <c r="AP20" i="40"/>
  <c r="AQ20" i="40"/>
  <c r="AR20" i="40"/>
  <c r="D21" i="40"/>
  <c r="E21" i="40"/>
  <c r="F21" i="40"/>
  <c r="G21" i="40"/>
  <c r="H21" i="40"/>
  <c r="I21" i="40"/>
  <c r="J21" i="40"/>
  <c r="K21" i="40"/>
  <c r="L21" i="40"/>
  <c r="M21" i="40"/>
  <c r="N21" i="40"/>
  <c r="O21" i="40"/>
  <c r="P21" i="40"/>
  <c r="Q21" i="40"/>
  <c r="R21" i="40"/>
  <c r="T21" i="40"/>
  <c r="U21" i="40"/>
  <c r="V21" i="40"/>
  <c r="W21" i="40"/>
  <c r="X21" i="40"/>
  <c r="Y21" i="40"/>
  <c r="Z21" i="40"/>
  <c r="AA21" i="40"/>
  <c r="AB21" i="40"/>
  <c r="AC21" i="40"/>
  <c r="AD21" i="40"/>
  <c r="AE21" i="40"/>
  <c r="AG21" i="40"/>
  <c r="AH21" i="40"/>
  <c r="AI21" i="40"/>
  <c r="AJ21" i="40"/>
  <c r="AK21" i="40"/>
  <c r="AL21" i="40"/>
  <c r="AM21" i="40"/>
  <c r="AN21" i="40"/>
  <c r="AO21" i="40"/>
  <c r="AP21" i="40"/>
  <c r="AQ21" i="40"/>
  <c r="AR21" i="40"/>
  <c r="D22" i="40"/>
  <c r="E22" i="40"/>
  <c r="F22" i="40"/>
  <c r="G22" i="40"/>
  <c r="H22" i="40"/>
  <c r="I22" i="40"/>
  <c r="J22" i="40"/>
  <c r="K22" i="40"/>
  <c r="L22" i="40"/>
  <c r="M22" i="40"/>
  <c r="N22" i="40"/>
  <c r="O22" i="40"/>
  <c r="P22" i="40"/>
  <c r="Q22" i="40"/>
  <c r="R22" i="40"/>
  <c r="S22" i="40"/>
  <c r="T22" i="40"/>
  <c r="U22" i="40"/>
  <c r="V22" i="40"/>
  <c r="W22" i="40"/>
  <c r="X22" i="40"/>
  <c r="Y22" i="40"/>
  <c r="Z22" i="40"/>
  <c r="AA22" i="40"/>
  <c r="AB22" i="40"/>
  <c r="AC22" i="40"/>
  <c r="AD22" i="40"/>
  <c r="AE22" i="40"/>
  <c r="AF22" i="40"/>
  <c r="AG22" i="40"/>
  <c r="AH22" i="40"/>
  <c r="AI22" i="40"/>
  <c r="AJ22" i="40"/>
  <c r="AK22" i="40"/>
  <c r="AL22" i="40"/>
  <c r="AM22" i="40"/>
  <c r="AN22" i="40"/>
  <c r="AO22" i="40"/>
  <c r="AP22" i="40"/>
  <c r="AQ22" i="40"/>
  <c r="AR22" i="40"/>
  <c r="C22" i="40"/>
  <c r="C21" i="40"/>
  <c r="C20" i="40"/>
  <c r="C19" i="40"/>
  <c r="BA5" i="40" l="1"/>
  <c r="BA6" i="40"/>
  <c r="BA7" i="40"/>
  <c r="BA8" i="40"/>
  <c r="BA9" i="40"/>
  <c r="BA10" i="40"/>
  <c r="BA11" i="40"/>
  <c r="BA12" i="40"/>
  <c r="BA13" i="40"/>
  <c r="BA14" i="40"/>
  <c r="BA15" i="40"/>
  <c r="BA16" i="40"/>
  <c r="BA17" i="40"/>
  <c r="BA4" i="40"/>
  <c r="AZ5" i="40"/>
  <c r="AZ6" i="40"/>
  <c r="AZ7" i="40"/>
  <c r="AZ8" i="40"/>
  <c r="AZ9" i="40"/>
  <c r="AZ10" i="40"/>
  <c r="AZ11" i="40"/>
  <c r="AZ12" i="40"/>
  <c r="AZ13" i="40"/>
  <c r="AZ14" i="40"/>
  <c r="AZ15" i="40"/>
  <c r="AZ16" i="40"/>
  <c r="AZ17" i="40"/>
  <c r="AY5" i="40"/>
  <c r="AY6" i="40"/>
  <c r="AY7" i="40"/>
  <c r="AY8" i="40"/>
  <c r="AY9" i="40"/>
  <c r="AY10" i="40"/>
  <c r="AY12" i="40"/>
  <c r="AY13" i="40"/>
  <c r="AY14" i="40"/>
  <c r="AY15" i="40"/>
  <c r="AY16" i="40"/>
  <c r="AY17" i="40"/>
  <c r="AY4" i="40"/>
  <c r="AX5" i="40"/>
  <c r="AX6" i="40"/>
  <c r="AX7" i="40"/>
  <c r="AX8" i="40"/>
  <c r="AX9" i="40"/>
  <c r="AX10" i="40"/>
  <c r="AX11" i="40"/>
  <c r="AX12" i="40"/>
  <c r="AX13" i="40"/>
  <c r="AX14" i="40"/>
  <c r="AX15" i="40"/>
  <c r="AX16" i="40"/>
  <c r="AX17" i="40"/>
  <c r="AX4" i="40"/>
  <c r="AW5" i="40"/>
  <c r="AW6" i="40"/>
  <c r="AW7" i="40"/>
  <c r="AW8" i="40"/>
  <c r="AW9" i="40"/>
  <c r="AW10" i="40"/>
  <c r="AW11" i="40"/>
  <c r="AW12" i="40"/>
  <c r="AW13" i="40"/>
  <c r="AW14" i="40"/>
  <c r="AW15" i="40"/>
  <c r="AW16" i="40"/>
  <c r="AW17" i="40"/>
  <c r="AW4" i="40"/>
  <c r="AV5" i="40"/>
  <c r="AV6" i="40"/>
  <c r="AV7" i="40"/>
  <c r="AV8" i="40"/>
  <c r="AV9" i="40"/>
  <c r="AV10" i="40"/>
  <c r="AV11" i="40"/>
  <c r="AV12" i="40"/>
  <c r="AV13" i="40"/>
  <c r="AV14" i="40"/>
  <c r="AV15" i="40"/>
  <c r="AV16" i="40"/>
  <c r="AV17" i="40"/>
  <c r="AV4" i="40"/>
  <c r="AU5" i="40"/>
  <c r="AU6" i="40"/>
  <c r="AU7" i="40"/>
  <c r="AU8" i="40"/>
  <c r="AU9" i="40"/>
  <c r="AU10" i="40"/>
  <c r="AU11" i="40"/>
  <c r="AU12" i="40"/>
  <c r="AU13" i="40"/>
  <c r="AU14" i="40"/>
  <c r="AU15" i="40"/>
  <c r="AU16" i="40"/>
  <c r="AU17" i="40"/>
  <c r="AU4" i="40"/>
  <c r="AS5" i="39" l="1"/>
  <c r="AS4" i="39"/>
  <c r="AR4" i="39"/>
  <c r="AP5" i="39"/>
  <c r="AP6" i="39"/>
  <c r="AP7" i="39"/>
  <c r="AP8" i="39"/>
  <c r="AP9" i="39"/>
  <c r="AP10" i="39"/>
  <c r="AP11" i="39"/>
  <c r="AP12" i="39"/>
  <c r="AP13" i="39"/>
  <c r="AP14" i="39"/>
  <c r="AP15" i="39"/>
  <c r="AP16" i="39"/>
  <c r="AP17" i="39"/>
  <c r="AP4" i="39"/>
  <c r="AM5" i="39"/>
  <c r="AM6" i="39"/>
  <c r="AM7" i="39"/>
  <c r="AM8" i="39"/>
  <c r="AM9" i="39"/>
  <c r="AM10" i="39"/>
  <c r="AM11" i="39"/>
  <c r="AM12" i="39"/>
  <c r="AM13" i="39"/>
  <c r="AM14" i="39"/>
  <c r="AM15" i="39"/>
  <c r="AM16" i="39"/>
  <c r="AM17" i="39"/>
  <c r="AM4" i="39"/>
  <c r="AO5" i="39"/>
  <c r="AO6" i="39"/>
  <c r="AO7" i="39"/>
  <c r="AO8" i="39"/>
  <c r="AO9" i="39"/>
  <c r="AO10" i="39"/>
  <c r="AO11" i="39"/>
  <c r="AO12" i="39"/>
  <c r="AO13" i="39"/>
  <c r="AO14" i="39"/>
  <c r="AO15" i="39"/>
  <c r="AO16" i="39"/>
  <c r="AO17" i="39"/>
  <c r="AO4" i="39"/>
  <c r="AN5" i="39"/>
  <c r="AN6" i="39"/>
  <c r="AN7" i="39"/>
  <c r="AN8" i="39"/>
  <c r="AN9" i="39"/>
  <c r="AN10" i="39"/>
  <c r="AN11" i="39"/>
  <c r="AN12" i="39"/>
  <c r="AN13" i="39"/>
  <c r="AN14" i="39"/>
  <c r="AN15" i="39"/>
  <c r="AN16" i="39"/>
  <c r="AN17" i="39"/>
  <c r="AN4" i="39"/>
  <c r="K18" i="39" l="1"/>
  <c r="L18" i="39"/>
  <c r="M18" i="39"/>
  <c r="N18" i="39"/>
  <c r="O18" i="39"/>
  <c r="P18" i="39"/>
  <c r="Q18" i="39"/>
  <c r="R18" i="39"/>
  <c r="S18" i="39"/>
  <c r="K19" i="39"/>
  <c r="L19" i="39"/>
  <c r="M19" i="39"/>
  <c r="N19" i="39"/>
  <c r="O19" i="39"/>
  <c r="P19" i="39"/>
  <c r="Q19" i="39"/>
  <c r="R19" i="39"/>
  <c r="S19" i="39"/>
  <c r="K20" i="39"/>
  <c r="L20" i="39"/>
  <c r="M20" i="39"/>
  <c r="N20" i="39"/>
  <c r="O20" i="39"/>
  <c r="P20" i="39"/>
  <c r="Q20" i="39"/>
  <c r="R20" i="39"/>
  <c r="S20" i="39"/>
  <c r="K21" i="39"/>
  <c r="L21" i="39"/>
  <c r="M21" i="39"/>
  <c r="N21" i="39"/>
  <c r="O21" i="39"/>
  <c r="P21" i="39"/>
  <c r="Q21" i="39"/>
  <c r="R21" i="39"/>
  <c r="S21" i="39"/>
  <c r="T21" i="39"/>
  <c r="J21" i="39"/>
  <c r="J20" i="39"/>
  <c r="J19" i="39"/>
  <c r="J18" i="39"/>
  <c r="I21" i="39" l="1"/>
  <c r="H21" i="39"/>
  <c r="G21" i="39"/>
  <c r="F21" i="39"/>
  <c r="E21" i="39"/>
  <c r="D21" i="39"/>
  <c r="C21" i="39"/>
  <c r="I20" i="39"/>
  <c r="H20" i="39"/>
  <c r="G20" i="39"/>
  <c r="F20" i="39"/>
  <c r="E20" i="39"/>
  <c r="D20" i="39"/>
  <c r="C20" i="39"/>
  <c r="I19" i="39"/>
  <c r="H19" i="39"/>
  <c r="G19" i="39"/>
  <c r="F19" i="39"/>
  <c r="E19" i="39"/>
  <c r="D19" i="39"/>
  <c r="C19" i="39"/>
  <c r="I18" i="39"/>
  <c r="H18" i="39"/>
  <c r="G18" i="39"/>
  <c r="F18" i="39"/>
  <c r="E18" i="39"/>
  <c r="D18" i="39"/>
  <c r="C18" i="39"/>
  <c r="AT17" i="39"/>
  <c r="AS17" i="39"/>
  <c r="AR17" i="39"/>
  <c r="AT16" i="39"/>
  <c r="AS16" i="39"/>
  <c r="AR16" i="39"/>
  <c r="AT15" i="39"/>
  <c r="AS15" i="39"/>
  <c r="AR15" i="39"/>
  <c r="AT14" i="39"/>
  <c r="AS14" i="39"/>
  <c r="AR14" i="39"/>
  <c r="AT13" i="39"/>
  <c r="AS13" i="39"/>
  <c r="AR13" i="39"/>
  <c r="AT12" i="39"/>
  <c r="AS12" i="39"/>
  <c r="AR12" i="39"/>
  <c r="AT11" i="39"/>
  <c r="AS11" i="39"/>
  <c r="AR11" i="39"/>
  <c r="AT10" i="39"/>
  <c r="AS10" i="39"/>
  <c r="AR10" i="39"/>
  <c r="AT9" i="39"/>
  <c r="AS9" i="39"/>
  <c r="AR9" i="39"/>
  <c r="AT8" i="39"/>
  <c r="AS8" i="39"/>
  <c r="AR8" i="39"/>
  <c r="AT7" i="39"/>
  <c r="AS7" i="39"/>
  <c r="AR7" i="39"/>
  <c r="AT6" i="39"/>
  <c r="AS6" i="39"/>
  <c r="AR6" i="39"/>
  <c r="AT5" i="39"/>
  <c r="AR5" i="39"/>
  <c r="AT4" i="39"/>
  <c r="AP17" i="38" l="1"/>
  <c r="AQ17" i="38"/>
  <c r="AR17" i="38"/>
  <c r="AS17" i="38"/>
  <c r="AT17" i="38"/>
  <c r="AO17" i="38"/>
  <c r="AN17" i="38"/>
  <c r="AM17" i="38"/>
  <c r="L22" i="38" l="1"/>
  <c r="AT5" i="38" l="1"/>
  <c r="AT6" i="38"/>
  <c r="AT7" i="38"/>
  <c r="AT8" i="38"/>
  <c r="AT9" i="38"/>
  <c r="AT10" i="38"/>
  <c r="AT11" i="38"/>
  <c r="AT12" i="38"/>
  <c r="AT13" i="38"/>
  <c r="AT14" i="38"/>
  <c r="AT15" i="38"/>
  <c r="AT16" i="38"/>
  <c r="AT18" i="38"/>
  <c r="AT4" i="38"/>
  <c r="AS5" i="38"/>
  <c r="AS6" i="38"/>
  <c r="AS7" i="38"/>
  <c r="AS8" i="38"/>
  <c r="AS9" i="38"/>
  <c r="AS10" i="38"/>
  <c r="AS11" i="38"/>
  <c r="AS12" i="38"/>
  <c r="AS13" i="38"/>
  <c r="AS14" i="38"/>
  <c r="AS15" i="38"/>
  <c r="AS16" i="38"/>
  <c r="AS18" i="38"/>
  <c r="AS4" i="38"/>
  <c r="AR5" i="38"/>
  <c r="AR6" i="38"/>
  <c r="AR7" i="38"/>
  <c r="AR8" i="38"/>
  <c r="AR9" i="38"/>
  <c r="AR10" i="38"/>
  <c r="AR11" i="38"/>
  <c r="AR12" i="38"/>
  <c r="AR13" i="38"/>
  <c r="AR14" i="38"/>
  <c r="AR15" i="38"/>
  <c r="AR16" i="38"/>
  <c r="AR18" i="38"/>
  <c r="AR4" i="38"/>
  <c r="AQ5" i="38"/>
  <c r="AQ6" i="38"/>
  <c r="AQ7" i="38"/>
  <c r="AQ8" i="38"/>
  <c r="AQ9" i="38"/>
  <c r="AQ10" i="38"/>
  <c r="AQ11" i="38"/>
  <c r="AQ12" i="38"/>
  <c r="AQ13" i="38"/>
  <c r="AQ14" i="38"/>
  <c r="AQ15" i="38"/>
  <c r="AQ16" i="38"/>
  <c r="AQ18" i="38"/>
  <c r="AQ4" i="38"/>
  <c r="AP5" i="38"/>
  <c r="AP6" i="38"/>
  <c r="AP7" i="38"/>
  <c r="AP8" i="38"/>
  <c r="AP9" i="38"/>
  <c r="AP10" i="38"/>
  <c r="AP11" i="38"/>
  <c r="AP12" i="38"/>
  <c r="AP13" i="38"/>
  <c r="AP14" i="38"/>
  <c r="AP15" i="38"/>
  <c r="AP16" i="38"/>
  <c r="AP18" i="38"/>
  <c r="AP4" i="38"/>
  <c r="AO5" i="38"/>
  <c r="AO6" i="38"/>
  <c r="AO7" i="38"/>
  <c r="AO8" i="38"/>
  <c r="AO9" i="38"/>
  <c r="AO10" i="38"/>
  <c r="AO11" i="38"/>
  <c r="AO12" i="38"/>
  <c r="AO13" i="38"/>
  <c r="AO14" i="38"/>
  <c r="AO15" i="38"/>
  <c r="AO16" i="38"/>
  <c r="AO18" i="38"/>
  <c r="AO4" i="38"/>
  <c r="AN5" i="38"/>
  <c r="AN6" i="38"/>
  <c r="AN7" i="38"/>
  <c r="AN8" i="38"/>
  <c r="AN9" i="38"/>
  <c r="AN10" i="38"/>
  <c r="AN11" i="38"/>
  <c r="AN12" i="38"/>
  <c r="AN13" i="38"/>
  <c r="AN14" i="38"/>
  <c r="AN15" i="38"/>
  <c r="AN16" i="38"/>
  <c r="AN18" i="38"/>
  <c r="AN4" i="38"/>
  <c r="AM5" i="38"/>
  <c r="AM6" i="38"/>
  <c r="AM7" i="38"/>
  <c r="AM8" i="38"/>
  <c r="AM9" i="38"/>
  <c r="AM10" i="38"/>
  <c r="AM11" i="38"/>
  <c r="AM12" i="38"/>
  <c r="AM13" i="38"/>
  <c r="AM14" i="38"/>
  <c r="AM15" i="38"/>
  <c r="AM16" i="38"/>
  <c r="AM18" i="38"/>
  <c r="AM4" i="38"/>
  <c r="AK22" i="38"/>
  <c r="AJ22" i="38"/>
  <c r="AI22" i="38"/>
  <c r="AH22" i="38"/>
  <c r="AG22" i="38"/>
  <c r="AF22" i="38"/>
  <c r="AE22" i="38"/>
  <c r="AD22" i="38"/>
  <c r="AC22" i="38"/>
  <c r="AB22" i="38"/>
  <c r="AA22" i="38"/>
  <c r="Z22" i="38"/>
  <c r="Y22" i="38"/>
  <c r="X22" i="38"/>
  <c r="W22" i="38"/>
  <c r="V22" i="38"/>
  <c r="U22" i="38"/>
  <c r="T22" i="38"/>
  <c r="S22" i="38"/>
  <c r="R22" i="38"/>
  <c r="Q22" i="38"/>
  <c r="P22" i="38"/>
  <c r="O22" i="38"/>
  <c r="N22" i="38"/>
  <c r="M22" i="38"/>
  <c r="K22" i="38"/>
  <c r="J22" i="38"/>
  <c r="I22" i="38"/>
  <c r="H22" i="38"/>
  <c r="G22" i="38"/>
  <c r="F22" i="38"/>
  <c r="E22" i="38"/>
  <c r="D22" i="38"/>
  <c r="C22" i="38"/>
  <c r="AK21" i="38"/>
  <c r="AJ21" i="38"/>
  <c r="AI21" i="38"/>
  <c r="AH21" i="38"/>
  <c r="AG21" i="38"/>
  <c r="AF21" i="38"/>
  <c r="AE21" i="38"/>
  <c r="AD21" i="38"/>
  <c r="AC21" i="38"/>
  <c r="AB21" i="38"/>
  <c r="AA21" i="38"/>
  <c r="Z21" i="38"/>
  <c r="Y21" i="38"/>
  <c r="X21" i="38"/>
  <c r="W21" i="38"/>
  <c r="V21" i="38"/>
  <c r="U21" i="38"/>
  <c r="T21" i="38"/>
  <c r="S21" i="38"/>
  <c r="R21" i="38"/>
  <c r="Q21" i="38"/>
  <c r="P21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AK20" i="38"/>
  <c r="AJ20" i="38"/>
  <c r="AI20" i="38"/>
  <c r="AH20" i="38"/>
  <c r="AG20" i="38"/>
  <c r="AF20" i="38"/>
  <c r="AE20" i="38"/>
  <c r="AD20" i="38"/>
  <c r="AC20" i="38"/>
  <c r="AB20" i="38"/>
  <c r="AA20" i="38"/>
  <c r="Z20" i="38"/>
  <c r="Y20" i="38"/>
  <c r="X20" i="38"/>
  <c r="W20" i="38"/>
  <c r="V20" i="38"/>
  <c r="U20" i="38"/>
  <c r="T20" i="38"/>
  <c r="S20" i="38"/>
  <c r="R20" i="38"/>
  <c r="Q20" i="38"/>
  <c r="P20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AK19" i="38"/>
  <c r="AJ19" i="38"/>
  <c r="AI19" i="38"/>
  <c r="AH19" i="38"/>
  <c r="AG19" i="38"/>
  <c r="AF19" i="38"/>
  <c r="AE19" i="38"/>
  <c r="AD19" i="38"/>
  <c r="AC19" i="38"/>
  <c r="AB19" i="38"/>
  <c r="AA19" i="38"/>
  <c r="Z19" i="38"/>
  <c r="Y19" i="38"/>
  <c r="X19" i="38"/>
  <c r="W19" i="38"/>
  <c r="V19" i="38"/>
  <c r="U19" i="38"/>
  <c r="T19" i="38"/>
  <c r="S19" i="38"/>
  <c r="R19" i="38"/>
  <c r="Q19" i="38"/>
  <c r="P19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D18" i="36" l="1"/>
  <c r="BF21" i="36"/>
  <c r="P21" i="36" l="1"/>
  <c r="CE21" i="36" l="1"/>
  <c r="CD21" i="36"/>
  <c r="CC21" i="36"/>
  <c r="CB21" i="36"/>
  <c r="CA21" i="36"/>
  <c r="BZ21" i="36"/>
  <c r="BY21" i="36"/>
  <c r="BX21" i="36"/>
  <c r="BW21" i="36"/>
  <c r="BV21" i="36"/>
  <c r="BU21" i="36"/>
  <c r="BT21" i="36"/>
  <c r="BS21" i="36"/>
  <c r="BR21" i="36"/>
  <c r="BQ21" i="36"/>
  <c r="BP21" i="36"/>
  <c r="BO21" i="36"/>
  <c r="BN21" i="36"/>
  <c r="BM21" i="36"/>
  <c r="BL21" i="36"/>
  <c r="BK21" i="36"/>
  <c r="BJ21" i="36"/>
  <c r="BI21" i="36"/>
  <c r="BH21" i="36"/>
  <c r="BG21" i="36"/>
  <c r="BE21" i="36"/>
  <c r="BD21" i="36"/>
  <c r="BC21" i="36"/>
  <c r="BB21" i="36"/>
  <c r="BA21" i="36"/>
  <c r="AZ21" i="36"/>
  <c r="AY21" i="36"/>
  <c r="AX21" i="36"/>
  <c r="AW21" i="36"/>
  <c r="CE20" i="36"/>
  <c r="CD20" i="36"/>
  <c r="CC20" i="36"/>
  <c r="CB20" i="36"/>
  <c r="CA20" i="36"/>
  <c r="BZ20" i="36"/>
  <c r="BY20" i="36"/>
  <c r="BX20" i="36"/>
  <c r="BW20" i="36"/>
  <c r="BV20" i="36"/>
  <c r="BU20" i="36"/>
  <c r="BT20" i="36"/>
  <c r="BS20" i="36"/>
  <c r="BR20" i="36"/>
  <c r="BQ20" i="36"/>
  <c r="BP20" i="36"/>
  <c r="BO20" i="36"/>
  <c r="BN20" i="36"/>
  <c r="BM20" i="36"/>
  <c r="BL20" i="36"/>
  <c r="BK20" i="36"/>
  <c r="BJ20" i="36"/>
  <c r="BI20" i="36"/>
  <c r="BH20" i="36"/>
  <c r="BG20" i="36"/>
  <c r="BF20" i="36"/>
  <c r="BE20" i="36"/>
  <c r="BD20" i="36"/>
  <c r="BC20" i="36"/>
  <c r="BB20" i="36"/>
  <c r="BA20" i="36"/>
  <c r="AZ20" i="36"/>
  <c r="AY20" i="36"/>
  <c r="AX20" i="36"/>
  <c r="AW20" i="36"/>
  <c r="CE19" i="36"/>
  <c r="CD19" i="36"/>
  <c r="CC19" i="36"/>
  <c r="CB19" i="36"/>
  <c r="CA19" i="36"/>
  <c r="BZ19" i="36"/>
  <c r="BY19" i="36"/>
  <c r="BX19" i="36"/>
  <c r="BW19" i="36"/>
  <c r="BV19" i="36"/>
  <c r="BU19" i="36"/>
  <c r="BT19" i="36"/>
  <c r="BS19" i="36"/>
  <c r="BR19" i="36"/>
  <c r="BQ19" i="36"/>
  <c r="BP19" i="36"/>
  <c r="BO19" i="36"/>
  <c r="BN19" i="36"/>
  <c r="BM19" i="36"/>
  <c r="BL19" i="36"/>
  <c r="BK19" i="36"/>
  <c r="BJ19" i="36"/>
  <c r="BI19" i="36"/>
  <c r="BH19" i="36"/>
  <c r="BG19" i="36"/>
  <c r="BF19" i="36"/>
  <c r="BE19" i="36"/>
  <c r="BD19" i="36"/>
  <c r="BC19" i="36"/>
  <c r="BB19" i="36"/>
  <c r="BA19" i="36"/>
  <c r="AZ19" i="36"/>
  <c r="AY19" i="36"/>
  <c r="AX19" i="36"/>
  <c r="AW19" i="36"/>
  <c r="CE18" i="36"/>
  <c r="CD18" i="36"/>
  <c r="CC18" i="36"/>
  <c r="CB18" i="36"/>
  <c r="CA18" i="36"/>
  <c r="BZ18" i="36"/>
  <c r="BY18" i="36"/>
  <c r="BX18" i="36"/>
  <c r="BW18" i="36"/>
  <c r="BV18" i="36"/>
  <c r="BU18" i="36"/>
  <c r="BT18" i="36"/>
  <c r="BS18" i="36"/>
  <c r="BR18" i="36"/>
  <c r="BQ18" i="36"/>
  <c r="BP18" i="36"/>
  <c r="BO18" i="36"/>
  <c r="BN18" i="36"/>
  <c r="BM18" i="36"/>
  <c r="BL18" i="36"/>
  <c r="BK18" i="36"/>
  <c r="BJ18" i="36"/>
  <c r="BI18" i="36"/>
  <c r="BH18" i="36"/>
  <c r="BG18" i="36"/>
  <c r="BF18" i="36"/>
  <c r="BE18" i="36"/>
  <c r="BC18" i="36"/>
  <c r="BB18" i="36"/>
  <c r="BA18" i="36"/>
  <c r="AZ18" i="36"/>
  <c r="AY18" i="36"/>
  <c r="AX18" i="36"/>
  <c r="AW18" i="36"/>
  <c r="CN17" i="36"/>
  <c r="CM17" i="36"/>
  <c r="CL17" i="36"/>
  <c r="CK17" i="36"/>
  <c r="CJ17" i="36"/>
  <c r="CI17" i="36"/>
  <c r="CH17" i="36"/>
  <c r="CG17" i="36"/>
  <c r="CN16" i="36"/>
  <c r="CM16" i="36"/>
  <c r="CL16" i="36"/>
  <c r="CK16" i="36"/>
  <c r="CJ16" i="36"/>
  <c r="CI16" i="36"/>
  <c r="CH16" i="36"/>
  <c r="CG16" i="36"/>
  <c r="CN15" i="36"/>
  <c r="CM15" i="36"/>
  <c r="CL15" i="36"/>
  <c r="CK15" i="36"/>
  <c r="CJ15" i="36"/>
  <c r="CI15" i="36"/>
  <c r="CH15" i="36"/>
  <c r="CG15" i="36"/>
  <c r="CN14" i="36"/>
  <c r="CM14" i="36"/>
  <c r="CL14" i="36"/>
  <c r="CK14" i="36"/>
  <c r="CJ14" i="36"/>
  <c r="CI14" i="36"/>
  <c r="CH14" i="36"/>
  <c r="CG14" i="36"/>
  <c r="CN13" i="36"/>
  <c r="CM13" i="36"/>
  <c r="CL13" i="36"/>
  <c r="CK13" i="36"/>
  <c r="CJ13" i="36"/>
  <c r="CI13" i="36"/>
  <c r="CH13" i="36"/>
  <c r="CG13" i="36"/>
  <c r="CN12" i="36"/>
  <c r="CM12" i="36"/>
  <c r="CL12" i="36"/>
  <c r="CK12" i="36"/>
  <c r="CJ12" i="36"/>
  <c r="CI12" i="36"/>
  <c r="CH12" i="36"/>
  <c r="CG12" i="36"/>
  <c r="CN11" i="36"/>
  <c r="CM11" i="36"/>
  <c r="CL11" i="36"/>
  <c r="CK11" i="36"/>
  <c r="CJ11" i="36"/>
  <c r="CI11" i="36"/>
  <c r="CH11" i="36"/>
  <c r="CG11" i="36"/>
  <c r="CN10" i="36"/>
  <c r="CM10" i="36"/>
  <c r="CL10" i="36"/>
  <c r="CK10" i="36"/>
  <c r="CJ10" i="36"/>
  <c r="CI10" i="36"/>
  <c r="CH10" i="36"/>
  <c r="CG10" i="36"/>
  <c r="CN9" i="36"/>
  <c r="CM9" i="36"/>
  <c r="CL9" i="36"/>
  <c r="CK9" i="36"/>
  <c r="CJ9" i="36"/>
  <c r="CI9" i="36"/>
  <c r="CH9" i="36"/>
  <c r="CG9" i="36"/>
  <c r="CN8" i="36"/>
  <c r="CM8" i="36"/>
  <c r="CL8" i="36"/>
  <c r="CK8" i="36"/>
  <c r="CJ8" i="36"/>
  <c r="CI8" i="36"/>
  <c r="CH8" i="36"/>
  <c r="CG8" i="36"/>
  <c r="CN7" i="36"/>
  <c r="CM7" i="36"/>
  <c r="CL7" i="36"/>
  <c r="CK7" i="36"/>
  <c r="CJ7" i="36"/>
  <c r="CI7" i="36"/>
  <c r="CH7" i="36"/>
  <c r="CG7" i="36"/>
  <c r="CN6" i="36"/>
  <c r="CM6" i="36"/>
  <c r="CL6" i="36"/>
  <c r="CK6" i="36"/>
  <c r="CJ6" i="36"/>
  <c r="CI6" i="36"/>
  <c r="CH6" i="36"/>
  <c r="CG6" i="36"/>
  <c r="CN5" i="36"/>
  <c r="CM5" i="36"/>
  <c r="CL5" i="36"/>
  <c r="CK5" i="36"/>
  <c r="CJ5" i="36"/>
  <c r="CI5" i="36"/>
  <c r="CH5" i="36"/>
  <c r="CG5" i="36"/>
  <c r="CN4" i="36"/>
  <c r="CM4" i="36"/>
  <c r="CL4" i="36"/>
  <c r="CK4" i="36"/>
  <c r="CJ4" i="36"/>
  <c r="CI4" i="36"/>
  <c r="CH4" i="36"/>
  <c r="CG4" i="36"/>
  <c r="AS10" i="36" l="1"/>
  <c r="AR4" i="36"/>
  <c r="AP5" i="36"/>
  <c r="AP6" i="36"/>
  <c r="AP7" i="36"/>
  <c r="AP8" i="36"/>
  <c r="AP9" i="36"/>
  <c r="AP10" i="36"/>
  <c r="AP11" i="36"/>
  <c r="AP12" i="36"/>
  <c r="AP13" i="36"/>
  <c r="AP14" i="36"/>
  <c r="AP15" i="36"/>
  <c r="AP16" i="36"/>
  <c r="AP4" i="36"/>
  <c r="AO5" i="36"/>
  <c r="AO6" i="36"/>
  <c r="AO7" i="36"/>
  <c r="AO8" i="36"/>
  <c r="AO9" i="36"/>
  <c r="AO10" i="36"/>
  <c r="AO11" i="36"/>
  <c r="AO12" i="36"/>
  <c r="AO13" i="36"/>
  <c r="AO14" i="36"/>
  <c r="AO15" i="36"/>
  <c r="AO16" i="36"/>
  <c r="AO17" i="36"/>
  <c r="AO4" i="36"/>
  <c r="AN5" i="36"/>
  <c r="AN6" i="36"/>
  <c r="AN7" i="36"/>
  <c r="AN8" i="36"/>
  <c r="AN9" i="36"/>
  <c r="AN10" i="36"/>
  <c r="AN11" i="36"/>
  <c r="AN12" i="36"/>
  <c r="AN13" i="36"/>
  <c r="AN14" i="36"/>
  <c r="AN15" i="36"/>
  <c r="AN16" i="36"/>
  <c r="AN17" i="36"/>
  <c r="AN4" i="36"/>
  <c r="AK21" i="36" l="1"/>
  <c r="AJ21" i="36"/>
  <c r="AI21" i="36"/>
  <c r="AH21" i="36"/>
  <c r="AG21" i="36"/>
  <c r="AF21" i="36"/>
  <c r="AE21" i="36"/>
  <c r="AD21" i="36"/>
  <c r="AC21" i="36"/>
  <c r="AB21" i="36"/>
  <c r="AA21" i="36"/>
  <c r="Z21" i="36"/>
  <c r="Y21" i="36"/>
  <c r="X21" i="36"/>
  <c r="W21" i="36"/>
  <c r="V21" i="36"/>
  <c r="U21" i="36"/>
  <c r="T21" i="36"/>
  <c r="S21" i="36"/>
  <c r="R21" i="36"/>
  <c r="Q21" i="36"/>
  <c r="O21" i="36"/>
  <c r="N21" i="36"/>
  <c r="M21" i="36"/>
  <c r="L21" i="36"/>
  <c r="K21" i="36"/>
  <c r="J21" i="36"/>
  <c r="I21" i="36"/>
  <c r="H21" i="36"/>
  <c r="G21" i="36"/>
  <c r="F21" i="36"/>
  <c r="E21" i="36"/>
  <c r="D21" i="36"/>
  <c r="C21" i="36"/>
  <c r="AK20" i="36"/>
  <c r="AJ20" i="36"/>
  <c r="AI20" i="36"/>
  <c r="AH20" i="36"/>
  <c r="AG20" i="36"/>
  <c r="AF20" i="36"/>
  <c r="AE20" i="36"/>
  <c r="AD20" i="36"/>
  <c r="AC20" i="36"/>
  <c r="AB20" i="36"/>
  <c r="AA20" i="36"/>
  <c r="Z20" i="36"/>
  <c r="Y20" i="36"/>
  <c r="X20" i="36"/>
  <c r="W20" i="36"/>
  <c r="V20" i="36"/>
  <c r="U20" i="36"/>
  <c r="T20" i="36"/>
  <c r="S20" i="36"/>
  <c r="R20" i="36"/>
  <c r="Q20" i="36"/>
  <c r="P20" i="36"/>
  <c r="O20" i="36"/>
  <c r="N20" i="36"/>
  <c r="M20" i="36"/>
  <c r="L20" i="36"/>
  <c r="K20" i="36"/>
  <c r="J20" i="36"/>
  <c r="I20" i="36"/>
  <c r="H20" i="36"/>
  <c r="G20" i="36"/>
  <c r="F20" i="36"/>
  <c r="E20" i="36"/>
  <c r="D20" i="36"/>
  <c r="C20" i="36"/>
  <c r="AK19" i="36"/>
  <c r="AJ19" i="36"/>
  <c r="AI19" i="36"/>
  <c r="AH19" i="36"/>
  <c r="AG19" i="36"/>
  <c r="AF19" i="36"/>
  <c r="AE19" i="36"/>
  <c r="AD19" i="36"/>
  <c r="AC19" i="36"/>
  <c r="AB19" i="36"/>
  <c r="AA19" i="36"/>
  <c r="Z19" i="36"/>
  <c r="Y19" i="36"/>
  <c r="X19" i="36"/>
  <c r="W19" i="36"/>
  <c r="V19" i="36"/>
  <c r="U19" i="36"/>
  <c r="T19" i="36"/>
  <c r="S19" i="36"/>
  <c r="R19" i="36"/>
  <c r="Q19" i="36"/>
  <c r="P19" i="36"/>
  <c r="O19" i="36"/>
  <c r="N19" i="36"/>
  <c r="M19" i="36"/>
  <c r="L19" i="36"/>
  <c r="K19" i="36"/>
  <c r="J19" i="36"/>
  <c r="I19" i="36"/>
  <c r="H19" i="36"/>
  <c r="G19" i="36"/>
  <c r="F19" i="36"/>
  <c r="E19" i="36"/>
  <c r="D19" i="36"/>
  <c r="C19" i="36"/>
  <c r="AK18" i="36"/>
  <c r="AJ18" i="36"/>
  <c r="AI18" i="36"/>
  <c r="AH18" i="36"/>
  <c r="AG18" i="36"/>
  <c r="AF18" i="36"/>
  <c r="AE18" i="36"/>
  <c r="AD18" i="36"/>
  <c r="AC18" i="36"/>
  <c r="AB18" i="36"/>
  <c r="AA18" i="36"/>
  <c r="Z18" i="36"/>
  <c r="Y18" i="36"/>
  <c r="X18" i="36"/>
  <c r="W18" i="36"/>
  <c r="V18" i="36"/>
  <c r="U18" i="36"/>
  <c r="T18" i="36"/>
  <c r="S18" i="36"/>
  <c r="R18" i="36"/>
  <c r="Q18" i="36"/>
  <c r="P18" i="36"/>
  <c r="O18" i="36"/>
  <c r="N18" i="36"/>
  <c r="M18" i="36"/>
  <c r="L18" i="36"/>
  <c r="K18" i="36"/>
  <c r="J18" i="36"/>
  <c r="I18" i="36"/>
  <c r="H18" i="36"/>
  <c r="G18" i="36"/>
  <c r="F18" i="36"/>
  <c r="E18" i="36"/>
  <c r="D18" i="36"/>
  <c r="C18" i="36"/>
  <c r="AT17" i="36"/>
  <c r="AS17" i="36"/>
  <c r="AR17" i="36"/>
  <c r="AP17" i="36"/>
  <c r="AM17" i="36"/>
  <c r="AT16" i="36"/>
  <c r="AS16" i="36"/>
  <c r="AR16" i="36"/>
  <c r="AM16" i="36"/>
  <c r="AT15" i="36"/>
  <c r="AS15" i="36"/>
  <c r="AR15" i="36"/>
  <c r="AM15" i="36"/>
  <c r="AT14" i="36"/>
  <c r="AS14" i="36"/>
  <c r="AR14" i="36"/>
  <c r="AM14" i="36"/>
  <c r="AT13" i="36"/>
  <c r="AS13" i="36"/>
  <c r="AR13" i="36"/>
  <c r="AM13" i="36"/>
  <c r="AT12" i="36"/>
  <c r="AS12" i="36"/>
  <c r="AR12" i="36"/>
  <c r="AM12" i="36"/>
  <c r="AT11" i="36"/>
  <c r="AS11" i="36"/>
  <c r="AR11" i="36"/>
  <c r="AM11" i="36"/>
  <c r="AT10" i="36"/>
  <c r="AR10" i="36"/>
  <c r="AM10" i="36"/>
  <c r="AT9" i="36"/>
  <c r="AS9" i="36"/>
  <c r="AR9" i="36"/>
  <c r="AM9" i="36"/>
  <c r="AT8" i="36"/>
  <c r="AS8" i="36"/>
  <c r="AR8" i="36"/>
  <c r="AM8" i="36"/>
  <c r="AT7" i="36"/>
  <c r="AS7" i="36"/>
  <c r="AR7" i="36"/>
  <c r="AM7" i="36"/>
  <c r="AT6" i="36"/>
  <c r="AS6" i="36"/>
  <c r="AR6" i="36"/>
  <c r="AM6" i="36"/>
  <c r="AT5" i="36"/>
  <c r="AS5" i="36"/>
  <c r="AR5" i="36"/>
  <c r="AM5" i="36"/>
  <c r="AT4" i="36"/>
  <c r="AS4" i="36"/>
  <c r="AM4" i="36"/>
  <c r="AV15" i="35" l="1"/>
  <c r="AQ20" i="35"/>
  <c r="AR20" i="35"/>
  <c r="AP20" i="35"/>
  <c r="C21" i="35"/>
  <c r="AA21" i="35"/>
  <c r="AA18" i="35"/>
  <c r="AP21" i="35"/>
  <c r="D18" i="35"/>
  <c r="E18" i="35"/>
  <c r="F18" i="35"/>
  <c r="G18" i="35"/>
  <c r="H18" i="35"/>
  <c r="I18" i="35"/>
  <c r="J18" i="35"/>
  <c r="K18" i="35"/>
  <c r="L18" i="35"/>
  <c r="M18" i="35"/>
  <c r="N18" i="35"/>
  <c r="O18" i="35"/>
  <c r="P18" i="35"/>
  <c r="Q18" i="35"/>
  <c r="R18" i="35"/>
  <c r="S18" i="35"/>
  <c r="T18" i="35"/>
  <c r="U18" i="35"/>
  <c r="V18" i="35"/>
  <c r="W18" i="35"/>
  <c r="X18" i="35"/>
  <c r="Y18" i="35"/>
  <c r="Z18" i="35"/>
  <c r="AB18" i="35"/>
  <c r="AC18" i="35"/>
  <c r="AD18" i="35"/>
  <c r="AE18" i="35"/>
  <c r="AF18" i="35"/>
  <c r="AG18" i="35"/>
  <c r="AH18" i="35"/>
  <c r="AI18" i="35"/>
  <c r="AJ18" i="35"/>
  <c r="AK18" i="35"/>
  <c r="AL18" i="35"/>
  <c r="AM18" i="35"/>
  <c r="AN18" i="35"/>
  <c r="AO18" i="35"/>
  <c r="AP18" i="35"/>
  <c r="AQ18" i="35"/>
  <c r="AR18" i="35"/>
  <c r="D19" i="35"/>
  <c r="E19" i="35"/>
  <c r="F19" i="35"/>
  <c r="G19" i="35"/>
  <c r="H19" i="35"/>
  <c r="I19" i="35"/>
  <c r="J19" i="35"/>
  <c r="K19" i="35"/>
  <c r="L19" i="35"/>
  <c r="M19" i="35"/>
  <c r="N19" i="35"/>
  <c r="O19" i="35"/>
  <c r="P19" i="35"/>
  <c r="Q19" i="35"/>
  <c r="R19" i="35"/>
  <c r="S19" i="35"/>
  <c r="T19" i="35"/>
  <c r="U19" i="35"/>
  <c r="V19" i="35"/>
  <c r="W19" i="35"/>
  <c r="X19" i="35"/>
  <c r="Y19" i="35"/>
  <c r="Z19" i="35"/>
  <c r="AA19" i="35"/>
  <c r="AB19" i="35"/>
  <c r="AC19" i="35"/>
  <c r="AD19" i="35"/>
  <c r="AE19" i="35"/>
  <c r="AF19" i="35"/>
  <c r="AG19" i="35"/>
  <c r="AH19" i="35"/>
  <c r="AI19" i="35"/>
  <c r="AJ19" i="35"/>
  <c r="AK19" i="35"/>
  <c r="AL19" i="35"/>
  <c r="AM19" i="35"/>
  <c r="AN19" i="35"/>
  <c r="AO19" i="35"/>
  <c r="AP19" i="35"/>
  <c r="AQ19" i="35"/>
  <c r="AR19" i="35"/>
  <c r="D20" i="35"/>
  <c r="E20" i="35"/>
  <c r="F20" i="35"/>
  <c r="G20" i="35"/>
  <c r="H20" i="35"/>
  <c r="I20" i="35"/>
  <c r="J20" i="35"/>
  <c r="K20" i="35"/>
  <c r="L20" i="35"/>
  <c r="M20" i="35"/>
  <c r="N20" i="35"/>
  <c r="O20" i="35"/>
  <c r="P20" i="35"/>
  <c r="Q20" i="35"/>
  <c r="R20" i="35"/>
  <c r="S20" i="35"/>
  <c r="T20" i="35"/>
  <c r="U20" i="35"/>
  <c r="V20" i="35"/>
  <c r="W20" i="35"/>
  <c r="X20" i="35"/>
  <c r="Y20" i="35"/>
  <c r="Z20" i="35"/>
  <c r="AA20" i="35"/>
  <c r="AB20" i="35"/>
  <c r="AC20" i="35"/>
  <c r="AD20" i="35"/>
  <c r="AE20" i="35"/>
  <c r="AF20" i="35"/>
  <c r="AG20" i="35"/>
  <c r="AH20" i="35"/>
  <c r="AI20" i="35"/>
  <c r="AJ20" i="35"/>
  <c r="AK20" i="35"/>
  <c r="AL20" i="35"/>
  <c r="AM20" i="35"/>
  <c r="AN20" i="35"/>
  <c r="AO20" i="35"/>
  <c r="D21" i="35"/>
  <c r="E21" i="35"/>
  <c r="F21" i="35"/>
  <c r="G21" i="35"/>
  <c r="H21" i="35"/>
  <c r="I21" i="35"/>
  <c r="J21" i="35"/>
  <c r="K21" i="35"/>
  <c r="L21" i="35"/>
  <c r="M21" i="35"/>
  <c r="N21" i="35"/>
  <c r="O21" i="35"/>
  <c r="P21" i="35"/>
  <c r="Q21" i="35"/>
  <c r="R21" i="35"/>
  <c r="S21" i="35"/>
  <c r="T21" i="35"/>
  <c r="U21" i="35"/>
  <c r="V21" i="35"/>
  <c r="W21" i="35"/>
  <c r="X21" i="35"/>
  <c r="Y21" i="35"/>
  <c r="Z21" i="35"/>
  <c r="AB21" i="35"/>
  <c r="AC21" i="35"/>
  <c r="AD21" i="35"/>
  <c r="AE21" i="35"/>
  <c r="AF21" i="35"/>
  <c r="AG21" i="35"/>
  <c r="AH21" i="35"/>
  <c r="AI21" i="35"/>
  <c r="AJ21" i="35"/>
  <c r="AK21" i="35"/>
  <c r="AL21" i="35"/>
  <c r="AM21" i="35"/>
  <c r="AN21" i="35"/>
  <c r="AO21" i="35"/>
  <c r="AQ21" i="35"/>
  <c r="AR21" i="35"/>
  <c r="C20" i="35"/>
  <c r="C19" i="35"/>
  <c r="C18" i="35"/>
  <c r="AT15" i="35" l="1"/>
  <c r="BA17" i="35"/>
  <c r="AZ17" i="35"/>
  <c r="AY17" i="35"/>
  <c r="AW17" i="35"/>
  <c r="AV17" i="35"/>
  <c r="AU17" i="35"/>
  <c r="AT17" i="35"/>
  <c r="BA16" i="35"/>
  <c r="AZ16" i="35"/>
  <c r="AY16" i="35"/>
  <c r="AW16" i="35"/>
  <c r="AV16" i="35"/>
  <c r="AU16" i="35"/>
  <c r="AT16" i="35"/>
  <c r="BA15" i="35"/>
  <c r="AZ15" i="35"/>
  <c r="AY15" i="35"/>
  <c r="AW15" i="35"/>
  <c r="AU15" i="35"/>
  <c r="BA14" i="35"/>
  <c r="AZ14" i="35"/>
  <c r="AY14" i="35"/>
  <c r="AW14" i="35"/>
  <c r="AV14" i="35"/>
  <c r="AU14" i="35"/>
  <c r="AT14" i="35"/>
  <c r="BA13" i="35"/>
  <c r="AZ13" i="35"/>
  <c r="AY13" i="35"/>
  <c r="AW13" i="35"/>
  <c r="AV13" i="35"/>
  <c r="AU13" i="35"/>
  <c r="AT13" i="35"/>
  <c r="BA12" i="35"/>
  <c r="AZ12" i="35"/>
  <c r="AY12" i="35"/>
  <c r="AW12" i="35"/>
  <c r="AV12" i="35"/>
  <c r="AU12" i="35"/>
  <c r="AT12" i="35"/>
  <c r="BA11" i="35"/>
  <c r="AZ11" i="35"/>
  <c r="AY11" i="35"/>
  <c r="AW11" i="35"/>
  <c r="AV11" i="35"/>
  <c r="AU11" i="35"/>
  <c r="AT11" i="35"/>
  <c r="BA10" i="35"/>
  <c r="AZ10" i="35"/>
  <c r="AY10" i="35"/>
  <c r="AW10" i="35"/>
  <c r="AV10" i="35"/>
  <c r="AU10" i="35"/>
  <c r="AT10" i="35"/>
  <c r="BA9" i="35"/>
  <c r="AZ9" i="35"/>
  <c r="AY9" i="35"/>
  <c r="AW9" i="35"/>
  <c r="AV9" i="35"/>
  <c r="AU9" i="35"/>
  <c r="AT9" i="35"/>
  <c r="BA8" i="35"/>
  <c r="AZ8" i="35"/>
  <c r="AY8" i="35"/>
  <c r="AW8" i="35"/>
  <c r="AV8" i="35"/>
  <c r="AU8" i="35"/>
  <c r="AT8" i="35"/>
  <c r="BA7" i="35"/>
  <c r="AZ7" i="35"/>
  <c r="AY7" i="35"/>
  <c r="AW7" i="35"/>
  <c r="AV7" i="35"/>
  <c r="AU7" i="35"/>
  <c r="AT7" i="35"/>
  <c r="BA6" i="35"/>
  <c r="AZ6" i="35"/>
  <c r="AY6" i="35"/>
  <c r="AW6" i="35"/>
  <c r="AV6" i="35"/>
  <c r="AU6" i="35"/>
  <c r="AT6" i="35"/>
  <c r="BA5" i="35"/>
  <c r="AZ5" i="35"/>
  <c r="AY5" i="35"/>
  <c r="AW5" i="35"/>
  <c r="AV5" i="35"/>
  <c r="AU5" i="35"/>
  <c r="AT5" i="35"/>
  <c r="BA4" i="35"/>
  <c r="AZ4" i="35"/>
  <c r="AY4" i="35"/>
  <c r="AW4" i="35"/>
  <c r="AV4" i="35"/>
  <c r="AU4" i="35"/>
  <c r="AT4" i="35"/>
  <c r="Y18" i="34" l="1"/>
  <c r="AX13" i="34" l="1"/>
  <c r="V18" i="34"/>
  <c r="V19" i="34"/>
  <c r="V20" i="34"/>
  <c r="V21" i="34"/>
  <c r="AX8" i="34"/>
  <c r="L19" i="34"/>
  <c r="AO18" i="34"/>
  <c r="AP18" i="34"/>
  <c r="AQ18" i="34"/>
  <c r="AR18" i="34"/>
  <c r="AO19" i="34"/>
  <c r="AP19" i="34"/>
  <c r="AQ19" i="34"/>
  <c r="AR19" i="34"/>
  <c r="AO20" i="34"/>
  <c r="AP20" i="34"/>
  <c r="AQ20" i="34"/>
  <c r="AR20" i="34"/>
  <c r="AO21" i="34"/>
  <c r="AP21" i="34"/>
  <c r="AQ21" i="34"/>
  <c r="AR21" i="34"/>
  <c r="AN21" i="34"/>
  <c r="AN20" i="34"/>
  <c r="AN19" i="34"/>
  <c r="AN18" i="34"/>
  <c r="M19" i="34"/>
  <c r="AU14" i="34" l="1"/>
  <c r="AX15" i="34"/>
  <c r="AX7" i="34"/>
  <c r="AX17" i="34"/>
  <c r="AU6" i="34"/>
  <c r="AD18" i="34"/>
  <c r="AD19" i="34"/>
  <c r="S18" i="34"/>
  <c r="BA6" i="34"/>
  <c r="AZ6" i="34"/>
  <c r="AY6" i="34"/>
  <c r="AX6" i="34"/>
  <c r="AW6" i="34"/>
  <c r="AV6" i="34"/>
  <c r="AT6" i="34"/>
  <c r="AX4" i="34"/>
  <c r="AX5" i="34"/>
  <c r="AX9" i="34"/>
  <c r="AX10" i="34"/>
  <c r="AX11" i="34"/>
  <c r="AX12" i="34"/>
  <c r="AX14" i="34"/>
  <c r="AX16" i="34"/>
  <c r="D18" i="34"/>
  <c r="E18" i="34"/>
  <c r="F18" i="34"/>
  <c r="G18" i="34"/>
  <c r="H18" i="34"/>
  <c r="I18" i="34"/>
  <c r="J18" i="34"/>
  <c r="K18" i="34"/>
  <c r="L18" i="34"/>
  <c r="M18" i="34"/>
  <c r="N18" i="34"/>
  <c r="O18" i="34"/>
  <c r="P18" i="34"/>
  <c r="Q18" i="34"/>
  <c r="R18" i="34"/>
  <c r="T18" i="34"/>
  <c r="U18" i="34"/>
  <c r="W18" i="34"/>
  <c r="X18" i="34"/>
  <c r="Z18" i="34"/>
  <c r="AA18" i="34"/>
  <c r="AB18" i="34"/>
  <c r="AC18" i="34"/>
  <c r="AE18" i="34"/>
  <c r="AF18" i="34"/>
  <c r="AG18" i="34"/>
  <c r="AH18" i="34"/>
  <c r="AI18" i="34"/>
  <c r="AJ18" i="34"/>
  <c r="AK18" i="34"/>
  <c r="AL18" i="34"/>
  <c r="AM18" i="34"/>
  <c r="D19" i="34"/>
  <c r="E19" i="34"/>
  <c r="F19" i="34"/>
  <c r="G19" i="34"/>
  <c r="H19" i="34"/>
  <c r="I19" i="34"/>
  <c r="J19" i="34"/>
  <c r="K19" i="34"/>
  <c r="N19" i="34"/>
  <c r="O19" i="34"/>
  <c r="P19" i="34"/>
  <c r="Q19" i="34"/>
  <c r="R19" i="34"/>
  <c r="S19" i="34"/>
  <c r="T19" i="34"/>
  <c r="U19" i="34"/>
  <c r="W19" i="34"/>
  <c r="X19" i="34"/>
  <c r="Y19" i="34"/>
  <c r="Z19" i="34"/>
  <c r="AA19" i="34"/>
  <c r="AB19" i="34"/>
  <c r="AC19" i="34"/>
  <c r="AE19" i="34"/>
  <c r="AF19" i="34"/>
  <c r="AG19" i="34"/>
  <c r="AH19" i="34"/>
  <c r="AI19" i="34"/>
  <c r="AJ19" i="34"/>
  <c r="AK19" i="34"/>
  <c r="AL19" i="34"/>
  <c r="AM19" i="34"/>
  <c r="D20" i="34"/>
  <c r="E20" i="34"/>
  <c r="F20" i="34"/>
  <c r="G20" i="34"/>
  <c r="H20" i="34"/>
  <c r="I20" i="34"/>
  <c r="J20" i="34"/>
  <c r="K20" i="34"/>
  <c r="L20" i="34"/>
  <c r="M20" i="34"/>
  <c r="N20" i="34"/>
  <c r="O20" i="34"/>
  <c r="P20" i="34"/>
  <c r="Q20" i="34"/>
  <c r="R20" i="34"/>
  <c r="S20" i="34"/>
  <c r="T20" i="34"/>
  <c r="U20" i="34"/>
  <c r="W20" i="34"/>
  <c r="X20" i="34"/>
  <c r="Y20" i="34"/>
  <c r="Z20" i="34"/>
  <c r="AA20" i="34"/>
  <c r="AB20" i="34"/>
  <c r="AC20" i="34"/>
  <c r="AD20" i="34"/>
  <c r="AE20" i="34"/>
  <c r="AF20" i="34"/>
  <c r="AG20" i="34"/>
  <c r="AH20" i="34"/>
  <c r="AI20" i="34"/>
  <c r="AJ20" i="34"/>
  <c r="AK20" i="34"/>
  <c r="AL20" i="34"/>
  <c r="AM20" i="34"/>
  <c r="D21" i="34"/>
  <c r="E21" i="34"/>
  <c r="F21" i="34"/>
  <c r="G21" i="34"/>
  <c r="H21" i="34"/>
  <c r="I21" i="34"/>
  <c r="J21" i="34"/>
  <c r="K21" i="34"/>
  <c r="L21" i="34"/>
  <c r="M21" i="34"/>
  <c r="N21" i="34"/>
  <c r="O21" i="34"/>
  <c r="P21" i="34"/>
  <c r="Q21" i="34"/>
  <c r="R21" i="34"/>
  <c r="S21" i="34"/>
  <c r="T21" i="34"/>
  <c r="U21" i="34"/>
  <c r="W21" i="34"/>
  <c r="X21" i="34"/>
  <c r="Y21" i="34"/>
  <c r="Z21" i="34"/>
  <c r="AA21" i="34"/>
  <c r="AB21" i="34"/>
  <c r="AC21" i="34"/>
  <c r="AD21" i="34"/>
  <c r="AE21" i="34"/>
  <c r="AF21" i="34"/>
  <c r="AG21" i="34"/>
  <c r="AH21" i="34"/>
  <c r="AI21" i="34"/>
  <c r="AJ21" i="34"/>
  <c r="AK21" i="34"/>
  <c r="AL21" i="34"/>
  <c r="AM21" i="34"/>
  <c r="C21" i="34"/>
  <c r="C20" i="34"/>
  <c r="C19" i="34"/>
  <c r="C18" i="34"/>
  <c r="BA4" i="34" l="1"/>
  <c r="BA5" i="34"/>
  <c r="BA7" i="34"/>
  <c r="BA8" i="34"/>
  <c r="BA9" i="34"/>
  <c r="BA10" i="34"/>
  <c r="BA11" i="34"/>
  <c r="BA12" i="34"/>
  <c r="BA13" i="34"/>
  <c r="BA14" i="34"/>
  <c r="BA15" i="34"/>
  <c r="BA16" i="34"/>
  <c r="BA17" i="34"/>
  <c r="AZ5" i="34"/>
  <c r="AZ7" i="34"/>
  <c r="AZ8" i="34"/>
  <c r="AZ9" i="34"/>
  <c r="AZ10" i="34"/>
  <c r="AZ11" i="34"/>
  <c r="AZ12" i="34"/>
  <c r="AZ13" i="34"/>
  <c r="AZ14" i="34"/>
  <c r="AZ15" i="34"/>
  <c r="AZ16" i="34"/>
  <c r="AZ17" i="34"/>
  <c r="AZ4" i="34"/>
  <c r="AY5" i="34"/>
  <c r="AY7" i="34"/>
  <c r="AY8" i="34"/>
  <c r="AY9" i="34"/>
  <c r="AY10" i="34"/>
  <c r="AY11" i="34"/>
  <c r="AY12" i="34"/>
  <c r="AY13" i="34"/>
  <c r="AY14" i="34"/>
  <c r="AY15" i="34"/>
  <c r="AY16" i="34"/>
  <c r="AY17" i="34"/>
  <c r="AY4" i="34"/>
  <c r="AW5" i="34"/>
  <c r="AW7" i="34"/>
  <c r="AW8" i="34"/>
  <c r="AW9" i="34"/>
  <c r="AW10" i="34"/>
  <c r="AW11" i="34"/>
  <c r="AW12" i="34"/>
  <c r="AW13" i="34"/>
  <c r="AW14" i="34"/>
  <c r="AW15" i="34"/>
  <c r="AW16" i="34"/>
  <c r="AW17" i="34"/>
  <c r="AW4" i="34"/>
  <c r="AV5" i="34"/>
  <c r="AV7" i="34"/>
  <c r="AV8" i="34"/>
  <c r="AV9" i="34"/>
  <c r="AV10" i="34"/>
  <c r="AV11" i="34"/>
  <c r="AV12" i="34"/>
  <c r="AV13" i="34"/>
  <c r="AV14" i="34"/>
  <c r="AV15" i="34"/>
  <c r="AV16" i="34"/>
  <c r="AV17" i="34"/>
  <c r="AV4" i="34"/>
  <c r="AU5" i="34"/>
  <c r="AU7" i="34"/>
  <c r="AU8" i="34"/>
  <c r="AU9" i="34"/>
  <c r="AU10" i="34"/>
  <c r="AU11" i="34"/>
  <c r="AU12" i="34"/>
  <c r="AU13" i="34"/>
  <c r="AU15" i="34"/>
  <c r="AU16" i="34"/>
  <c r="AU17" i="34"/>
  <c r="AU4" i="34"/>
  <c r="AT5" i="34"/>
  <c r="AT7" i="34"/>
  <c r="AT8" i="34"/>
  <c r="AT9" i="34"/>
  <c r="AT10" i="34"/>
  <c r="AT11" i="34"/>
  <c r="AT12" i="34"/>
  <c r="AT13" i="34"/>
  <c r="AT14" i="34"/>
  <c r="AT15" i="34"/>
  <c r="AT16" i="34"/>
  <c r="AT4" i="34"/>
  <c r="AT17" i="34"/>
</calcChain>
</file>

<file path=xl/comments1.xml><?xml version="1.0" encoding="utf-8"?>
<comments xmlns="http://schemas.openxmlformats.org/spreadsheetml/2006/main">
  <authors>
    <author>samsung</author>
  </authors>
  <commentList>
    <comment ref="U10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16 17 18 19 </t>
        </r>
        <r>
          <rPr>
            <sz val="9"/>
            <color indexed="81"/>
            <rFont val="돋움"/>
            <family val="3"/>
            <charset val="129"/>
          </rPr>
          <t xml:space="preserve">이거나
</t>
        </r>
        <r>
          <rPr>
            <sz val="9"/>
            <color indexed="81"/>
            <rFont val="Tahoma"/>
            <family val="2"/>
          </rPr>
          <t xml:space="preserve">17 18 19 20 </t>
        </r>
        <r>
          <rPr>
            <sz val="9"/>
            <color indexed="81"/>
            <rFont val="돋움"/>
            <family val="3"/>
            <charset val="129"/>
          </rPr>
          <t>오프원함</t>
        </r>
      </text>
    </comment>
  </commentList>
</comments>
</file>

<file path=xl/comments2.xml><?xml version="1.0" encoding="utf-8"?>
<comments xmlns="http://schemas.openxmlformats.org/spreadsheetml/2006/main">
  <authors>
    <author>samsung</author>
  </authors>
  <commentList>
    <comment ref="W8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18-19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4-6</t>
        </r>
      </text>
    </comment>
  </commentList>
</comments>
</file>

<file path=xl/sharedStrings.xml><?xml version="1.0" encoding="utf-8"?>
<sst xmlns="http://schemas.openxmlformats.org/spreadsheetml/2006/main" count="19726" uniqueCount="1890">
  <si>
    <t xml:space="preserve">3월                                                                                                                                                                                                 </t>
    <phoneticPr fontId="5" type="noConversion"/>
  </si>
  <si>
    <t>N</t>
  </si>
  <si>
    <t>Q</t>
    <phoneticPr fontId="5" type="noConversion"/>
  </si>
  <si>
    <t>월</t>
  </si>
  <si>
    <t>화</t>
  </si>
  <si>
    <t>수</t>
  </si>
  <si>
    <t>목</t>
  </si>
  <si>
    <t>금</t>
  </si>
  <si>
    <t>토</t>
  </si>
  <si>
    <t>일</t>
  </si>
  <si>
    <t>화</t>
    <phoneticPr fontId="5" type="noConversion"/>
  </si>
  <si>
    <t>손미영</t>
  </si>
  <si>
    <t>손은아</t>
  </si>
  <si>
    <t>이혜진</t>
  </si>
  <si>
    <t>장혜인</t>
  </si>
  <si>
    <t>김선아</t>
  </si>
  <si>
    <t>나소연</t>
  </si>
  <si>
    <t>D</t>
  </si>
  <si>
    <t>E</t>
  </si>
  <si>
    <t>J</t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</si>
  <si>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</si>
  <si>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</si>
  <si>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</si>
  <si>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</si>
  <si>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W</t>
    <phoneticPr fontId="3" type="noConversion"/>
  </si>
  <si>
    <t>L</t>
    <phoneticPr fontId="3" type="noConversion"/>
  </si>
  <si>
    <t>W</t>
    <phoneticPr fontId="3" type="noConversion"/>
  </si>
  <si>
    <t>D</t>
    <phoneticPr fontId="3" type="noConversion"/>
  </si>
  <si>
    <t>W</t>
    <phoneticPr fontId="3" type="noConversion"/>
  </si>
  <si>
    <t>E</t>
    <phoneticPr fontId="3" type="noConversion"/>
  </si>
  <si>
    <t>D</t>
    <phoneticPr fontId="3" type="noConversion"/>
  </si>
  <si>
    <t>J</t>
    <phoneticPr fontId="3" type="noConversion"/>
  </si>
  <si>
    <t>J</t>
    <phoneticPr fontId="3" type="noConversion"/>
  </si>
  <si>
    <t>D</t>
    <phoneticPr fontId="3" type="noConversion"/>
  </si>
  <si>
    <t>D</t>
    <phoneticPr fontId="3" type="noConversion"/>
  </si>
  <si>
    <t>W</t>
    <phoneticPr fontId="3" type="noConversion"/>
  </si>
  <si>
    <t>W</t>
    <phoneticPr fontId="3" type="noConversion"/>
  </si>
  <si>
    <t>A</t>
    <phoneticPr fontId="3" type="noConversion"/>
  </si>
  <si>
    <t>A</t>
    <phoneticPr fontId="3" type="noConversion"/>
  </si>
  <si>
    <t>A</t>
    <phoneticPr fontId="3" type="noConversion"/>
  </si>
  <si>
    <t>P</t>
    <phoneticPr fontId="3" type="noConversion"/>
  </si>
  <si>
    <t>Q</t>
    <phoneticPr fontId="3" type="noConversion"/>
  </si>
  <si>
    <t>P</t>
    <phoneticPr fontId="3" type="noConversion"/>
  </si>
  <si>
    <t>Q</t>
    <phoneticPr fontId="3" type="noConversion"/>
  </si>
  <si>
    <t>V</t>
    <phoneticPr fontId="3" type="noConversion"/>
  </si>
  <si>
    <t>w</t>
    <phoneticPr fontId="3" type="noConversion"/>
  </si>
  <si>
    <t>J</t>
    <phoneticPr fontId="3" type="noConversion"/>
  </si>
  <si>
    <t>W</t>
    <phoneticPr fontId="3" type="noConversion"/>
  </si>
  <si>
    <t>E</t>
    <phoneticPr fontId="3" type="noConversion"/>
  </si>
  <si>
    <t>D</t>
    <phoneticPr fontId="3" type="noConversion"/>
  </si>
  <si>
    <t>E</t>
    <phoneticPr fontId="3" type="noConversion"/>
  </si>
  <si>
    <t>최선미</t>
    <phoneticPr fontId="3" type="noConversion"/>
  </si>
  <si>
    <t>L</t>
    <phoneticPr fontId="3" type="noConversion"/>
  </si>
  <si>
    <t>장미선</t>
    <phoneticPr fontId="3" type="noConversion"/>
  </si>
  <si>
    <t xml:space="preserve">4월                                                                                                                                                                                                 </t>
    <phoneticPr fontId="5" type="noConversion"/>
  </si>
  <si>
    <t>W</t>
  </si>
  <si>
    <t>P</t>
  </si>
  <si>
    <t>Q</t>
  </si>
  <si>
    <t>V</t>
    <phoneticPr fontId="3" type="noConversion"/>
  </si>
  <si>
    <t>E</t>
    <phoneticPr fontId="3" type="noConversion"/>
  </si>
  <si>
    <t>J</t>
    <phoneticPr fontId="3" type="noConversion"/>
  </si>
  <si>
    <t>G</t>
    <phoneticPr fontId="3" type="noConversion"/>
  </si>
  <si>
    <t>N</t>
    <phoneticPr fontId="3" type="noConversion"/>
  </si>
  <si>
    <t>노조</t>
    <phoneticPr fontId="3" type="noConversion"/>
  </si>
  <si>
    <t>L</t>
  </si>
  <si>
    <t>대1</t>
  </si>
  <si>
    <t>대1</t>
    <phoneticPr fontId="3" type="noConversion"/>
  </si>
  <si>
    <t xml:space="preserve">5월                                                                                                                                                                                                 </t>
    <phoneticPr fontId="5" type="noConversion"/>
  </si>
  <si>
    <t xml:space="preserve">6월                                                                                                                                                                                                 </t>
    <phoneticPr fontId="5" type="noConversion"/>
  </si>
  <si>
    <t>E</t>
    <phoneticPr fontId="3" type="noConversion"/>
  </si>
  <si>
    <t>V</t>
    <phoneticPr fontId="3" type="noConversion"/>
  </si>
  <si>
    <t xml:space="preserve">7월                                                                                                                                                                                                 </t>
    <phoneticPr fontId="5" type="noConversion"/>
  </si>
  <si>
    <t>V</t>
  </si>
  <si>
    <t>w</t>
  </si>
  <si>
    <t>U</t>
    <phoneticPr fontId="3" type="noConversion"/>
  </si>
  <si>
    <t xml:space="preserve">                                                                       </t>
    <phoneticPr fontId="3" type="noConversion"/>
  </si>
  <si>
    <t>U</t>
    <phoneticPr fontId="3" type="noConversion"/>
  </si>
  <si>
    <t>U</t>
  </si>
  <si>
    <t>g</t>
    <phoneticPr fontId="3" type="noConversion"/>
  </si>
  <si>
    <t xml:space="preserve">1월                                                                                                                                                                                                 </t>
    <phoneticPr fontId="5" type="noConversion"/>
  </si>
  <si>
    <t>N</t>
    <phoneticPr fontId="3" type="noConversion"/>
  </si>
  <si>
    <t xml:space="preserve">2월                                                                                                                                                                                                 </t>
    <phoneticPr fontId="5" type="noConversion"/>
  </si>
  <si>
    <t>대1</t>
    <phoneticPr fontId="3" type="noConversion"/>
  </si>
  <si>
    <t>P</t>
    <phoneticPr fontId="5" type="noConversion"/>
  </si>
  <si>
    <t>수면</t>
    <phoneticPr fontId="3" type="noConversion"/>
  </si>
  <si>
    <t>수면</t>
    <phoneticPr fontId="3" type="noConversion"/>
  </si>
  <si>
    <t>대휴</t>
    <phoneticPr fontId="3" type="noConversion"/>
  </si>
  <si>
    <t>서서영</t>
    <phoneticPr fontId="3" type="noConversion"/>
  </si>
  <si>
    <t>E</t>
    <phoneticPr fontId="3" type="noConversion"/>
  </si>
  <si>
    <t>D</t>
    <phoneticPr fontId="3" type="noConversion"/>
  </si>
  <si>
    <t>수면</t>
  </si>
  <si>
    <t>이유리</t>
    <phoneticPr fontId="3" type="noConversion"/>
  </si>
  <si>
    <t>G</t>
  </si>
  <si>
    <t>N</t>
    <phoneticPr fontId="3" type="noConversion"/>
  </si>
  <si>
    <t>R7</t>
    <phoneticPr fontId="3" type="noConversion"/>
  </si>
  <si>
    <t>L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</si>
  <si>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</si>
  <si>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</si>
  <si>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</si>
  <si>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이유리</t>
  </si>
  <si>
    <t>E</t>
    <phoneticPr fontId="3" type="noConversion"/>
  </si>
  <si>
    <t>D</t>
    <phoneticPr fontId="3" type="noConversion"/>
  </si>
  <si>
    <t>W</t>
    <phoneticPr fontId="3" type="noConversion"/>
  </si>
  <si>
    <t>J</t>
    <phoneticPr fontId="3" type="noConversion"/>
  </si>
  <si>
    <t>Q</t>
    <phoneticPr fontId="3" type="noConversion"/>
  </si>
  <si>
    <t>장미선</t>
  </si>
  <si>
    <t>김수현</t>
  </si>
  <si>
    <t>N</t>
    <phoneticPr fontId="3" type="noConversion"/>
  </si>
  <si>
    <t>D</t>
    <phoneticPr fontId="3" type="noConversion"/>
  </si>
  <si>
    <t>L</t>
    <phoneticPr fontId="3" type="noConversion"/>
  </si>
  <si>
    <t>R7</t>
    <phoneticPr fontId="3" type="noConversion"/>
  </si>
  <si>
    <t>김태림</t>
    <phoneticPr fontId="3" type="noConversion"/>
  </si>
  <si>
    <t>김선아</t>
    <phoneticPr fontId="3" type="noConversion"/>
  </si>
  <si>
    <t>장혜인</t>
    <phoneticPr fontId="3" type="noConversion"/>
  </si>
  <si>
    <t>N</t>
    <phoneticPr fontId="3" type="noConversion"/>
  </si>
  <si>
    <t>N</t>
    <phoneticPr fontId="3" type="noConversion"/>
  </si>
  <si>
    <t>E</t>
    <phoneticPr fontId="3" type="noConversion"/>
  </si>
  <si>
    <t>N</t>
    <phoneticPr fontId="3" type="noConversion"/>
  </si>
  <si>
    <t>E</t>
    <phoneticPr fontId="3" type="noConversion"/>
  </si>
  <si>
    <t>W</t>
    <phoneticPr fontId="3" type="noConversion"/>
  </si>
  <si>
    <t>U</t>
    <phoneticPr fontId="3" type="noConversion"/>
  </si>
  <si>
    <t xml:space="preserve">1월                                                                                                                                                                                                 </t>
    <phoneticPr fontId="5" type="noConversion"/>
  </si>
  <si>
    <t>A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</si>
  <si>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</si>
  <si>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</si>
  <si>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</si>
  <si>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</si>
  <si>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</si>
  <si>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</si>
  <si>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</si>
  <si>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박경리</t>
    <phoneticPr fontId="3" type="noConversion"/>
  </si>
  <si>
    <t>N</t>
    <phoneticPr fontId="3" type="noConversion"/>
  </si>
  <si>
    <t>W</t>
    <phoneticPr fontId="3" type="noConversion"/>
  </si>
  <si>
    <t>L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</si>
  <si>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</si>
  <si>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</si>
  <si>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</si>
  <si>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</si>
  <si>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</si>
  <si>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</si>
  <si>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최주완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</si>
  <si>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</si>
  <si>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</si>
  <si>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</si>
  <si>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D</t>
    <phoneticPr fontId="3" type="noConversion"/>
  </si>
  <si>
    <t>E</t>
    <phoneticPr fontId="3" type="noConversion"/>
  </si>
  <si>
    <t>E</t>
    <phoneticPr fontId="3" type="noConversion"/>
  </si>
  <si>
    <t>D</t>
    <phoneticPr fontId="3" type="noConversion"/>
  </si>
  <si>
    <t>E</t>
    <phoneticPr fontId="3" type="noConversion"/>
  </si>
  <si>
    <t>D</t>
    <phoneticPr fontId="3" type="noConversion"/>
  </si>
  <si>
    <t>J</t>
    <phoneticPr fontId="3" type="noConversion"/>
  </si>
  <si>
    <t>D</t>
    <phoneticPr fontId="3" type="noConversion"/>
  </si>
  <si>
    <t>D</t>
    <phoneticPr fontId="3" type="noConversion"/>
  </si>
  <si>
    <t>D</t>
    <phoneticPr fontId="3" type="noConversion"/>
  </si>
  <si>
    <t>D</t>
    <phoneticPr fontId="3" type="noConversion"/>
  </si>
  <si>
    <t>E</t>
    <phoneticPr fontId="3" type="noConversion"/>
  </si>
  <si>
    <t>D</t>
    <phoneticPr fontId="3" type="noConversion"/>
  </si>
  <si>
    <t>N</t>
    <phoneticPr fontId="3" type="noConversion"/>
  </si>
  <si>
    <t>N</t>
    <phoneticPr fontId="3" type="noConversion"/>
  </si>
  <si>
    <t>J</t>
    <phoneticPr fontId="3" type="noConversion"/>
  </si>
  <si>
    <t>J</t>
    <phoneticPr fontId="3" type="noConversion"/>
  </si>
  <si>
    <t>J</t>
    <phoneticPr fontId="3" type="noConversion"/>
  </si>
  <si>
    <t>E</t>
    <phoneticPr fontId="3" type="noConversion"/>
  </si>
  <si>
    <t>D</t>
    <phoneticPr fontId="3" type="noConversion"/>
  </si>
  <si>
    <t>W</t>
    <phoneticPr fontId="3" type="noConversion"/>
  </si>
  <si>
    <t>J</t>
    <phoneticPr fontId="3" type="noConversion"/>
  </si>
  <si>
    <t>N</t>
    <phoneticPr fontId="3" type="noConversion"/>
  </si>
  <si>
    <t>J</t>
    <phoneticPr fontId="3" type="noConversion"/>
  </si>
  <si>
    <t>E</t>
    <phoneticPr fontId="3" type="noConversion"/>
  </si>
  <si>
    <t>W</t>
    <phoneticPr fontId="3" type="noConversion"/>
  </si>
  <si>
    <t>J</t>
    <phoneticPr fontId="3" type="noConversion"/>
  </si>
  <si>
    <t>W</t>
    <phoneticPr fontId="3" type="noConversion"/>
  </si>
  <si>
    <t>A</t>
    <phoneticPr fontId="3" type="noConversion"/>
  </si>
  <si>
    <t>L</t>
    <phoneticPr fontId="3" type="noConversion"/>
  </si>
  <si>
    <t>L</t>
    <phoneticPr fontId="3" type="noConversion"/>
  </si>
  <si>
    <t>L</t>
    <phoneticPr fontId="3" type="noConversion"/>
  </si>
  <si>
    <t>L</t>
    <phoneticPr fontId="3" type="noConversion"/>
  </si>
  <si>
    <t>L</t>
    <phoneticPr fontId="3" type="noConversion"/>
  </si>
  <si>
    <t>V</t>
    <phoneticPr fontId="3" type="noConversion"/>
  </si>
  <si>
    <t>Q</t>
    <phoneticPr fontId="3" type="noConversion"/>
  </si>
  <si>
    <t>w</t>
    <phoneticPr fontId="3" type="noConversion"/>
  </si>
  <si>
    <t>V</t>
    <phoneticPr fontId="3" type="noConversion"/>
  </si>
  <si>
    <t>Q</t>
    <phoneticPr fontId="3" type="noConversion"/>
  </si>
  <si>
    <t>V</t>
    <phoneticPr fontId="3" type="noConversion"/>
  </si>
  <si>
    <t>V</t>
    <phoneticPr fontId="3" type="noConversion"/>
  </si>
  <si>
    <t>P</t>
    <phoneticPr fontId="3" type="noConversion"/>
  </si>
  <si>
    <t>P</t>
    <phoneticPr fontId="3" type="noConversion"/>
  </si>
  <si>
    <t>대1</t>
    <phoneticPr fontId="3" type="noConversion"/>
  </si>
  <si>
    <t>대휴</t>
    <phoneticPr fontId="3" type="noConversion"/>
  </si>
  <si>
    <t>Q</t>
    <phoneticPr fontId="3" type="noConversion"/>
  </si>
  <si>
    <t>V</t>
    <phoneticPr fontId="3" type="noConversion"/>
  </si>
  <si>
    <t>Q</t>
    <phoneticPr fontId="3" type="noConversion"/>
  </si>
  <si>
    <t>대1</t>
    <phoneticPr fontId="3" type="noConversion"/>
  </si>
  <si>
    <t>w</t>
    <phoneticPr fontId="3" type="noConversion"/>
  </si>
  <si>
    <t>대휴</t>
    <phoneticPr fontId="3" type="noConversion"/>
  </si>
  <si>
    <t>D</t>
    <phoneticPr fontId="3" type="noConversion"/>
  </si>
  <si>
    <t>E</t>
    <phoneticPr fontId="3" type="noConversion"/>
  </si>
  <si>
    <t>L</t>
    <phoneticPr fontId="3" type="noConversion"/>
  </si>
  <si>
    <t>E</t>
    <phoneticPr fontId="3" type="noConversion"/>
  </si>
  <si>
    <t>D</t>
    <phoneticPr fontId="3" type="noConversion"/>
  </si>
  <si>
    <t>J</t>
    <phoneticPr fontId="3" type="noConversion"/>
  </si>
  <si>
    <t>W</t>
    <phoneticPr fontId="3" type="noConversion"/>
  </si>
  <si>
    <t>W</t>
    <phoneticPr fontId="3" type="noConversion"/>
  </si>
  <si>
    <t>N</t>
    <phoneticPr fontId="3" type="noConversion"/>
  </si>
  <si>
    <t>J</t>
    <phoneticPr fontId="3" type="noConversion"/>
  </si>
  <si>
    <t>J</t>
    <phoneticPr fontId="3" type="noConversion"/>
  </si>
  <si>
    <t>W</t>
    <phoneticPr fontId="3" type="noConversion"/>
  </si>
  <si>
    <t>E</t>
    <phoneticPr fontId="3" type="noConversion"/>
  </si>
  <si>
    <t>D</t>
    <phoneticPr fontId="3" type="noConversion"/>
  </si>
  <si>
    <t>D</t>
    <phoneticPr fontId="3" type="noConversion"/>
  </si>
  <si>
    <t>W</t>
    <phoneticPr fontId="3" type="noConversion"/>
  </si>
  <si>
    <t>V</t>
    <phoneticPr fontId="3" type="noConversion"/>
  </si>
  <si>
    <t>P</t>
    <phoneticPr fontId="3" type="noConversion"/>
  </si>
  <si>
    <t>D</t>
    <phoneticPr fontId="3" type="noConversion"/>
  </si>
  <si>
    <t>N</t>
    <phoneticPr fontId="3" type="noConversion"/>
  </si>
  <si>
    <t>W</t>
    <phoneticPr fontId="3" type="noConversion"/>
  </si>
  <si>
    <t>N</t>
    <phoneticPr fontId="3" type="noConversion"/>
  </si>
  <si>
    <t>W</t>
    <phoneticPr fontId="3" type="noConversion"/>
  </si>
  <si>
    <t>대1</t>
    <phoneticPr fontId="3" type="noConversion"/>
  </si>
  <si>
    <t>J</t>
    <phoneticPr fontId="3" type="noConversion"/>
  </si>
  <si>
    <t>대1</t>
    <phoneticPr fontId="3" type="noConversion"/>
  </si>
  <si>
    <t>D</t>
    <phoneticPr fontId="3" type="noConversion"/>
  </si>
  <si>
    <t>서서영</t>
    <phoneticPr fontId="3" type="noConversion"/>
  </si>
  <si>
    <t>최선미</t>
    <phoneticPr fontId="3" type="noConversion"/>
  </si>
  <si>
    <t>손미영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</si>
  <si>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</si>
  <si>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</si>
  <si>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</si>
  <si>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</si>
  <si>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</si>
  <si>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</si>
  <si>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</si>
  <si>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</si>
  <si>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</si>
  <si>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</si>
  <si>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</si>
  <si>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</si>
  <si>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</si>
  <si>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</si>
  <si>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</si>
  <si>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</si>
  <si>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</si>
  <si>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</si>
  <si>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</si>
  <si>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</si>
  <si>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D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</si>
  <si>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</si>
  <si>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</si>
  <si>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</si>
  <si>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</si>
  <si>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E</t>
    <phoneticPr fontId="3" type="noConversion"/>
  </si>
  <si>
    <t>D</t>
    <phoneticPr fontId="3" type="noConversion"/>
  </si>
  <si>
    <t>J</t>
    <phoneticPr fontId="3" type="noConversion"/>
  </si>
  <si>
    <t>W</t>
    <phoneticPr fontId="3" type="noConversion"/>
  </si>
  <si>
    <t>E</t>
    <phoneticPr fontId="3" type="noConversion"/>
  </si>
  <si>
    <t>W</t>
    <phoneticPr fontId="3" type="noConversion"/>
  </si>
  <si>
    <t>W</t>
    <phoneticPr fontId="3" type="noConversion"/>
  </si>
  <si>
    <t>D</t>
    <phoneticPr fontId="3" type="noConversion"/>
  </si>
  <si>
    <t>E</t>
    <phoneticPr fontId="3" type="noConversion"/>
  </si>
  <si>
    <t>W</t>
    <phoneticPr fontId="3" type="noConversion"/>
  </si>
  <si>
    <t>J</t>
    <phoneticPr fontId="3" type="noConversion"/>
  </si>
  <si>
    <t>W</t>
    <phoneticPr fontId="3" type="noConversion"/>
  </si>
  <si>
    <t>D</t>
    <phoneticPr fontId="3" type="noConversion"/>
  </si>
  <si>
    <t>E</t>
    <phoneticPr fontId="3" type="noConversion"/>
  </si>
  <si>
    <t>E</t>
    <phoneticPr fontId="3" type="noConversion"/>
  </si>
  <si>
    <t>E</t>
    <phoneticPr fontId="3" type="noConversion"/>
  </si>
  <si>
    <t>J</t>
    <phoneticPr fontId="3" type="noConversion"/>
  </si>
  <si>
    <t>W</t>
    <phoneticPr fontId="3" type="noConversion"/>
  </si>
  <si>
    <t>E</t>
    <phoneticPr fontId="3" type="noConversion"/>
  </si>
  <si>
    <t>E</t>
    <phoneticPr fontId="3" type="noConversion"/>
  </si>
  <si>
    <t>W</t>
    <phoneticPr fontId="3" type="noConversion"/>
  </si>
  <si>
    <t>P</t>
    <phoneticPr fontId="3" type="noConversion"/>
  </si>
  <si>
    <t>D</t>
    <phoneticPr fontId="3" type="noConversion"/>
  </si>
  <si>
    <t>W</t>
    <phoneticPr fontId="3" type="noConversion"/>
  </si>
  <si>
    <t>W</t>
    <phoneticPr fontId="3" type="noConversion"/>
  </si>
  <si>
    <t>Q</t>
    <phoneticPr fontId="3" type="noConversion"/>
  </si>
  <si>
    <t>수면</t>
    <phoneticPr fontId="3" type="noConversion"/>
  </si>
  <si>
    <t>P</t>
    <phoneticPr fontId="3" type="noConversion"/>
  </si>
  <si>
    <t>V</t>
    <phoneticPr fontId="3" type="noConversion"/>
  </si>
  <si>
    <t>P</t>
    <phoneticPr fontId="3" type="noConversion"/>
  </si>
  <si>
    <t>Q</t>
    <phoneticPr fontId="3" type="noConversion"/>
  </si>
  <si>
    <t>V</t>
    <phoneticPr fontId="3" type="noConversion"/>
  </si>
  <si>
    <t>V</t>
    <phoneticPr fontId="3" type="noConversion"/>
  </si>
  <si>
    <t>수면</t>
    <phoneticPr fontId="3" type="noConversion"/>
  </si>
  <si>
    <t>E</t>
    <phoneticPr fontId="3" type="noConversion"/>
  </si>
  <si>
    <t>E</t>
    <phoneticPr fontId="3" type="noConversion"/>
  </si>
  <si>
    <t>L</t>
    <phoneticPr fontId="3" type="noConversion"/>
  </si>
  <si>
    <t>인증대비교육 D참석</t>
    <phoneticPr fontId="3" type="noConversion"/>
  </si>
  <si>
    <t>신규노조교육</t>
    <phoneticPr fontId="3" type="noConversion"/>
  </si>
  <si>
    <t>이휘연</t>
    <phoneticPr fontId="3" type="noConversion"/>
  </si>
  <si>
    <t>김보경</t>
    <phoneticPr fontId="3" type="noConversion"/>
  </si>
  <si>
    <t>J</t>
    <phoneticPr fontId="3" type="noConversion"/>
  </si>
  <si>
    <t>W</t>
    <phoneticPr fontId="3" type="noConversion"/>
  </si>
  <si>
    <t>W</t>
    <phoneticPr fontId="3" type="noConversion"/>
  </si>
  <si>
    <t>간호국</t>
    <phoneticPr fontId="3" type="noConversion"/>
  </si>
  <si>
    <t>이휘연/장혜인</t>
    <phoneticPr fontId="3" type="noConversion"/>
  </si>
  <si>
    <t>김보경/나소연</t>
    <phoneticPr fontId="3" type="noConversion"/>
  </si>
  <si>
    <t>W</t>
    <phoneticPr fontId="3" type="noConversion"/>
  </si>
  <si>
    <t>D</t>
    <phoneticPr fontId="3" type="noConversion"/>
  </si>
  <si>
    <t>W</t>
    <phoneticPr fontId="3" type="noConversion"/>
  </si>
  <si>
    <t>D</t>
    <phoneticPr fontId="3" type="noConversion"/>
  </si>
  <si>
    <t>D</t>
    <phoneticPr fontId="3" type="noConversion"/>
  </si>
  <si>
    <t>D</t>
    <phoneticPr fontId="3" type="noConversion"/>
  </si>
  <si>
    <t>P</t>
    <phoneticPr fontId="3" type="noConversion"/>
  </si>
  <si>
    <t>N</t>
    <phoneticPr fontId="3" type="noConversion"/>
  </si>
  <si>
    <t>Q</t>
    <phoneticPr fontId="3" type="noConversion"/>
  </si>
  <si>
    <t>D</t>
    <phoneticPr fontId="3" type="noConversion"/>
  </si>
  <si>
    <t>W</t>
    <phoneticPr fontId="3" type="noConversion"/>
  </si>
  <si>
    <t>E</t>
    <phoneticPr fontId="3" type="noConversion"/>
  </si>
  <si>
    <t>간호국 교육</t>
    <phoneticPr fontId="3" type="noConversion"/>
  </si>
  <si>
    <t>E</t>
    <phoneticPr fontId="3" type="noConversion"/>
  </si>
  <si>
    <t>E</t>
    <phoneticPr fontId="3" type="noConversion"/>
  </si>
  <si>
    <t>W</t>
    <phoneticPr fontId="3" type="noConversion"/>
  </si>
  <si>
    <t>N</t>
    <phoneticPr fontId="3" type="noConversion"/>
  </si>
  <si>
    <t>L</t>
    <phoneticPr fontId="3" type="noConversion"/>
  </si>
  <si>
    <t>L</t>
    <phoneticPr fontId="3" type="noConversion"/>
  </si>
  <si>
    <t>신규6주</t>
    <phoneticPr fontId="3" type="noConversion"/>
  </si>
  <si>
    <t>E</t>
    <phoneticPr fontId="3" type="noConversion"/>
  </si>
  <si>
    <t>N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</si>
  <si>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</si>
  <si>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</si>
  <si>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</si>
  <si>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</si>
  <si>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J</t>
    <phoneticPr fontId="3" type="noConversion"/>
  </si>
  <si>
    <t>P</t>
    <phoneticPr fontId="3" type="noConversion"/>
  </si>
  <si>
    <t>수면</t>
    <phoneticPr fontId="3" type="noConversion"/>
  </si>
  <si>
    <t>E</t>
    <phoneticPr fontId="3" type="noConversion"/>
  </si>
  <si>
    <t>D</t>
    <phoneticPr fontId="3" type="noConversion"/>
  </si>
  <si>
    <t>W</t>
    <phoneticPr fontId="3" type="noConversion"/>
  </si>
  <si>
    <t>W</t>
    <phoneticPr fontId="3" type="noConversion"/>
  </si>
  <si>
    <t>D</t>
    <phoneticPr fontId="3" type="noConversion"/>
  </si>
  <si>
    <t>E</t>
    <phoneticPr fontId="3" type="noConversion"/>
  </si>
  <si>
    <t>W</t>
    <phoneticPr fontId="3" type="noConversion"/>
  </si>
  <si>
    <t>W</t>
    <phoneticPr fontId="3" type="noConversion"/>
  </si>
  <si>
    <t>E</t>
    <phoneticPr fontId="3" type="noConversion"/>
  </si>
  <si>
    <t>E</t>
    <phoneticPr fontId="3" type="noConversion"/>
  </si>
  <si>
    <t>D</t>
    <phoneticPr fontId="3" type="noConversion"/>
  </si>
  <si>
    <t>D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</si>
  <si>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</si>
  <si>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</si>
  <si>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</si>
  <si>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인증평가</t>
    <phoneticPr fontId="3" type="noConversion"/>
  </si>
  <si>
    <t>3차 자체평가</t>
    <phoneticPr fontId="3" type="noConversion"/>
  </si>
  <si>
    <t>D</t>
    <phoneticPr fontId="3" type="noConversion"/>
  </si>
  <si>
    <t>E</t>
    <phoneticPr fontId="3" type="noConversion"/>
  </si>
  <si>
    <t>W</t>
    <phoneticPr fontId="3" type="noConversion"/>
  </si>
  <si>
    <t>E</t>
    <phoneticPr fontId="3" type="noConversion"/>
  </si>
  <si>
    <t>J</t>
    <phoneticPr fontId="3" type="noConversion"/>
  </si>
  <si>
    <t>D</t>
    <phoneticPr fontId="3" type="noConversion"/>
  </si>
  <si>
    <t>E</t>
    <phoneticPr fontId="3" type="noConversion"/>
  </si>
  <si>
    <t>W</t>
    <phoneticPr fontId="3" type="noConversion"/>
  </si>
  <si>
    <t>D</t>
    <phoneticPr fontId="3" type="noConversion"/>
  </si>
  <si>
    <t>W</t>
    <phoneticPr fontId="3" type="noConversion"/>
  </si>
  <si>
    <t>D</t>
    <phoneticPr fontId="3" type="noConversion"/>
  </si>
  <si>
    <t>E</t>
    <phoneticPr fontId="3" type="noConversion"/>
  </si>
  <si>
    <t>E</t>
    <phoneticPr fontId="3" type="noConversion"/>
  </si>
  <si>
    <t>D</t>
    <phoneticPr fontId="3" type="noConversion"/>
  </si>
  <si>
    <t>D</t>
    <phoneticPr fontId="3" type="noConversion"/>
  </si>
  <si>
    <t>D</t>
    <phoneticPr fontId="3" type="noConversion"/>
  </si>
  <si>
    <t>D</t>
    <phoneticPr fontId="3" type="noConversion"/>
  </si>
  <si>
    <t>D</t>
    <phoneticPr fontId="3" type="noConversion"/>
  </si>
  <si>
    <t>D</t>
    <phoneticPr fontId="3" type="noConversion"/>
  </si>
  <si>
    <t>E</t>
    <phoneticPr fontId="3" type="noConversion"/>
  </si>
  <si>
    <t>W</t>
    <phoneticPr fontId="3" type="noConversion"/>
  </si>
  <si>
    <t>E</t>
    <phoneticPr fontId="3" type="noConversion"/>
  </si>
  <si>
    <t>D</t>
    <phoneticPr fontId="3" type="noConversion"/>
  </si>
  <si>
    <t>W</t>
    <phoneticPr fontId="3" type="noConversion"/>
  </si>
  <si>
    <t>W</t>
    <phoneticPr fontId="3" type="noConversion"/>
  </si>
  <si>
    <t>N</t>
    <phoneticPr fontId="3" type="noConversion"/>
  </si>
  <si>
    <t>W</t>
    <phoneticPr fontId="3" type="noConversion"/>
  </si>
  <si>
    <t>노조대의원대회</t>
    <phoneticPr fontId="3" type="noConversion"/>
  </si>
  <si>
    <t>3/1신규</t>
    <phoneticPr fontId="3" type="noConversion"/>
  </si>
  <si>
    <t>E</t>
    <phoneticPr fontId="3" type="noConversion"/>
  </si>
  <si>
    <t>W</t>
    <phoneticPr fontId="3" type="noConversion"/>
  </si>
  <si>
    <t>E</t>
    <phoneticPr fontId="3" type="noConversion"/>
  </si>
  <si>
    <t>E</t>
    <phoneticPr fontId="3" type="noConversion"/>
  </si>
  <si>
    <t>신규</t>
    <phoneticPr fontId="3" type="noConversion"/>
  </si>
  <si>
    <t>D</t>
    <phoneticPr fontId="3" type="noConversion"/>
  </si>
  <si>
    <t>E</t>
    <phoneticPr fontId="3" type="noConversion"/>
  </si>
  <si>
    <t>W</t>
    <phoneticPr fontId="3" type="noConversion"/>
  </si>
  <si>
    <t>J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</si>
  <si>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</si>
  <si>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</si>
  <si>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</si>
  <si>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Q</t>
    <phoneticPr fontId="3" type="noConversion"/>
  </si>
  <si>
    <t>W</t>
    <phoneticPr fontId="3" type="noConversion"/>
  </si>
  <si>
    <t>D</t>
    <phoneticPr fontId="3" type="noConversion"/>
  </si>
  <si>
    <t>P</t>
    <phoneticPr fontId="3" type="noConversion"/>
  </si>
  <si>
    <t>Q</t>
    <phoneticPr fontId="3" type="noConversion"/>
  </si>
  <si>
    <t>N</t>
    <phoneticPr fontId="3" type="noConversion"/>
  </si>
  <si>
    <t>P</t>
    <phoneticPr fontId="3" type="noConversion"/>
  </si>
  <si>
    <t>P</t>
    <phoneticPr fontId="3" type="noConversion"/>
  </si>
  <si>
    <t>Q</t>
    <phoneticPr fontId="3" type="noConversion"/>
  </si>
  <si>
    <t>w</t>
    <phoneticPr fontId="3" type="noConversion"/>
  </si>
  <si>
    <t>P</t>
    <phoneticPr fontId="3" type="noConversion"/>
  </si>
  <si>
    <t>Q</t>
    <phoneticPr fontId="3" type="noConversion"/>
  </si>
  <si>
    <t>W</t>
    <phoneticPr fontId="3" type="noConversion"/>
  </si>
  <si>
    <t>E</t>
    <phoneticPr fontId="3" type="noConversion"/>
  </si>
  <si>
    <t>간호국</t>
    <phoneticPr fontId="3" type="noConversion"/>
  </si>
  <si>
    <t>L</t>
    <phoneticPr fontId="3" type="noConversion"/>
  </si>
  <si>
    <t>W</t>
    <phoneticPr fontId="3" type="noConversion"/>
  </si>
  <si>
    <t>D</t>
    <phoneticPr fontId="3" type="noConversion"/>
  </si>
  <si>
    <t>W</t>
    <phoneticPr fontId="3" type="noConversion"/>
  </si>
  <si>
    <t>W</t>
    <phoneticPr fontId="3" type="noConversion"/>
  </si>
  <si>
    <t>D</t>
    <phoneticPr fontId="3" type="noConversion"/>
  </si>
  <si>
    <t>배수민/이혜진</t>
    <phoneticPr fontId="3" type="noConversion"/>
  </si>
  <si>
    <t>신승애/장미선</t>
    <phoneticPr fontId="3" type="noConversion"/>
  </si>
  <si>
    <t>E</t>
    <phoneticPr fontId="3" type="noConversion"/>
  </si>
  <si>
    <t>D</t>
    <phoneticPr fontId="3" type="noConversion"/>
  </si>
  <si>
    <t>E</t>
    <phoneticPr fontId="3" type="noConversion"/>
  </si>
  <si>
    <t>W</t>
    <phoneticPr fontId="3" type="noConversion"/>
  </si>
  <si>
    <t>Q</t>
    <phoneticPr fontId="3" type="noConversion"/>
  </si>
  <si>
    <t>W</t>
    <phoneticPr fontId="3" type="noConversion"/>
  </si>
  <si>
    <t>P</t>
    <phoneticPr fontId="3" type="noConversion"/>
  </si>
  <si>
    <t>P</t>
    <phoneticPr fontId="3" type="noConversion"/>
  </si>
  <si>
    <t>D</t>
    <phoneticPr fontId="3" type="noConversion"/>
  </si>
  <si>
    <t>N</t>
    <phoneticPr fontId="3" type="noConversion"/>
  </si>
  <si>
    <t>신규6주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</si>
  <si>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</si>
  <si>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</si>
  <si>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</si>
  <si>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</si>
  <si>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</si>
  <si>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</si>
  <si>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</si>
  <si>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</si>
  <si>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노조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</si>
  <si>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</si>
  <si>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</si>
  <si>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</si>
  <si>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</si>
  <si>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</si>
  <si>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</si>
  <si>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</si>
  <si>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D</t>
    <phoneticPr fontId="3" type="noConversion"/>
  </si>
  <si>
    <t>W</t>
    <phoneticPr fontId="3" type="noConversion"/>
  </si>
  <si>
    <t>E</t>
    <phoneticPr fontId="3" type="noConversion"/>
  </si>
  <si>
    <t>J</t>
    <phoneticPr fontId="3" type="noConversion"/>
  </si>
  <si>
    <t>E</t>
    <phoneticPr fontId="3" type="noConversion"/>
  </si>
  <si>
    <t>J</t>
    <phoneticPr fontId="3" type="noConversion"/>
  </si>
  <si>
    <t>W</t>
    <phoneticPr fontId="3" type="noConversion"/>
  </si>
  <si>
    <t>E</t>
    <phoneticPr fontId="3" type="noConversion"/>
  </si>
  <si>
    <t>D</t>
    <phoneticPr fontId="3" type="noConversion"/>
  </si>
  <si>
    <t>W</t>
    <phoneticPr fontId="3" type="noConversion"/>
  </si>
  <si>
    <t>W</t>
    <phoneticPr fontId="3" type="noConversion"/>
  </si>
  <si>
    <t>E</t>
    <phoneticPr fontId="3" type="noConversion"/>
  </si>
  <si>
    <t>E</t>
    <phoneticPr fontId="3" type="noConversion"/>
  </si>
  <si>
    <t>E</t>
    <phoneticPr fontId="3" type="noConversion"/>
  </si>
  <si>
    <t>W</t>
    <phoneticPr fontId="3" type="noConversion"/>
  </si>
  <si>
    <t>D</t>
    <phoneticPr fontId="3" type="noConversion"/>
  </si>
  <si>
    <t>D</t>
    <phoneticPr fontId="3" type="noConversion"/>
  </si>
  <si>
    <t>D</t>
    <phoneticPr fontId="3" type="noConversion"/>
  </si>
  <si>
    <t>E</t>
    <phoneticPr fontId="3" type="noConversion"/>
  </si>
  <si>
    <t>P</t>
    <phoneticPr fontId="3" type="noConversion"/>
  </si>
  <si>
    <t>P</t>
    <phoneticPr fontId="3" type="noConversion"/>
  </si>
  <si>
    <t>탈상</t>
    <phoneticPr fontId="3" type="noConversion"/>
  </si>
  <si>
    <t>P</t>
    <phoneticPr fontId="3" type="noConversion"/>
  </si>
  <si>
    <t>Q</t>
    <phoneticPr fontId="3" type="noConversion"/>
  </si>
  <si>
    <t>V</t>
    <phoneticPr fontId="3" type="noConversion"/>
  </si>
  <si>
    <t>U</t>
    <phoneticPr fontId="3" type="noConversion"/>
  </si>
  <si>
    <t>J</t>
    <phoneticPr fontId="3" type="noConversion"/>
  </si>
  <si>
    <t>응급증상의 이해(화상)</t>
    <phoneticPr fontId="3" type="noConversion"/>
  </si>
  <si>
    <t>탈상</t>
  </si>
  <si>
    <t>배수민</t>
    <phoneticPr fontId="3" type="noConversion"/>
  </si>
  <si>
    <t>신승애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</si>
  <si>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</si>
  <si>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</si>
  <si>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</si>
  <si>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</si>
  <si>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</si>
  <si>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</si>
  <si>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</si>
  <si>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</si>
  <si>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</si>
  <si>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금</t>
    <phoneticPr fontId="3" type="noConversion"/>
  </si>
  <si>
    <t>W</t>
    <phoneticPr fontId="3" type="noConversion"/>
  </si>
  <si>
    <t>청원</t>
    <phoneticPr fontId="3" type="noConversion"/>
  </si>
  <si>
    <t>D</t>
    <phoneticPr fontId="3" type="noConversion"/>
  </si>
  <si>
    <t>W</t>
    <phoneticPr fontId="3" type="noConversion"/>
  </si>
  <si>
    <t>D</t>
    <phoneticPr fontId="3" type="noConversion"/>
  </si>
  <si>
    <t>D</t>
    <phoneticPr fontId="3" type="noConversion"/>
  </si>
  <si>
    <t>W</t>
    <phoneticPr fontId="3" type="noConversion"/>
  </si>
  <si>
    <t>E</t>
    <phoneticPr fontId="3" type="noConversion"/>
  </si>
  <si>
    <t>E</t>
    <phoneticPr fontId="3" type="noConversion"/>
  </si>
  <si>
    <t>D</t>
    <phoneticPr fontId="3" type="noConversion"/>
  </si>
  <si>
    <t>E</t>
    <phoneticPr fontId="3" type="noConversion"/>
  </si>
  <si>
    <t>E</t>
    <phoneticPr fontId="3" type="noConversion"/>
  </si>
  <si>
    <t>E</t>
    <phoneticPr fontId="3" type="noConversion"/>
  </si>
  <si>
    <t>D</t>
    <phoneticPr fontId="3" type="noConversion"/>
  </si>
  <si>
    <t>G</t>
    <phoneticPr fontId="3" type="noConversion"/>
  </si>
  <si>
    <t>E</t>
    <phoneticPr fontId="3" type="noConversion"/>
  </si>
  <si>
    <t>노조대의원대회</t>
    <phoneticPr fontId="3" type="noConversion"/>
  </si>
  <si>
    <t>D</t>
    <phoneticPr fontId="3" type="noConversion"/>
  </si>
  <si>
    <t>L</t>
    <phoneticPr fontId="3" type="noConversion"/>
  </si>
  <si>
    <t>L</t>
    <phoneticPr fontId="3" type="noConversion"/>
  </si>
  <si>
    <t>L</t>
    <phoneticPr fontId="3" type="noConversion"/>
  </si>
  <si>
    <t>Q</t>
    <phoneticPr fontId="3" type="noConversion"/>
  </si>
  <si>
    <t>L</t>
    <phoneticPr fontId="3" type="noConversion"/>
  </si>
  <si>
    <t>W</t>
    <phoneticPr fontId="3" type="noConversion"/>
  </si>
  <si>
    <t>E</t>
    <phoneticPr fontId="3" type="noConversion"/>
  </si>
  <si>
    <t>D</t>
    <phoneticPr fontId="3" type="noConversion"/>
  </si>
  <si>
    <t>E</t>
    <phoneticPr fontId="3" type="noConversion"/>
  </si>
  <si>
    <t>N</t>
    <phoneticPr fontId="3" type="noConversion"/>
  </si>
  <si>
    <t>W</t>
    <phoneticPr fontId="3" type="noConversion"/>
  </si>
  <si>
    <t>J</t>
    <phoneticPr fontId="3" type="noConversion"/>
  </si>
  <si>
    <t>D</t>
    <phoneticPr fontId="3" type="noConversion"/>
  </si>
  <si>
    <t>W</t>
    <phoneticPr fontId="3" type="noConversion"/>
  </si>
  <si>
    <t>D</t>
    <phoneticPr fontId="3" type="noConversion"/>
  </si>
  <si>
    <t>E</t>
    <phoneticPr fontId="3" type="noConversion"/>
  </si>
  <si>
    <t>L</t>
    <phoneticPr fontId="3" type="noConversion"/>
  </si>
  <si>
    <t>W</t>
    <phoneticPr fontId="3" type="noConversion"/>
  </si>
  <si>
    <t>E</t>
    <phoneticPr fontId="3" type="noConversion"/>
  </si>
  <si>
    <t>D</t>
    <phoneticPr fontId="3" type="noConversion"/>
  </si>
  <si>
    <t>D</t>
    <phoneticPr fontId="3" type="noConversion"/>
  </si>
  <si>
    <t>E</t>
    <phoneticPr fontId="3" type="noConversion"/>
  </si>
  <si>
    <t>W</t>
    <phoneticPr fontId="3" type="noConversion"/>
  </si>
  <si>
    <t>D</t>
    <phoneticPr fontId="3" type="noConversion"/>
  </si>
  <si>
    <t>W</t>
    <phoneticPr fontId="3" type="noConversion"/>
  </si>
  <si>
    <t>E</t>
    <phoneticPr fontId="3" type="noConversion"/>
  </si>
  <si>
    <t>J</t>
    <phoneticPr fontId="3" type="noConversion"/>
  </si>
  <si>
    <t>E</t>
    <phoneticPr fontId="3" type="noConversion"/>
  </si>
  <si>
    <t>D</t>
    <phoneticPr fontId="3" type="noConversion"/>
  </si>
  <si>
    <t>W</t>
    <phoneticPr fontId="3" type="noConversion"/>
  </si>
  <si>
    <t>Q</t>
    <phoneticPr fontId="3" type="noConversion"/>
  </si>
  <si>
    <t>W</t>
    <phoneticPr fontId="3" type="noConversion"/>
  </si>
  <si>
    <t>D</t>
    <phoneticPr fontId="3" type="noConversion"/>
  </si>
  <si>
    <t>D</t>
    <phoneticPr fontId="3" type="noConversion"/>
  </si>
  <si>
    <t>W</t>
    <phoneticPr fontId="3" type="noConversion"/>
  </si>
  <si>
    <t>W</t>
    <phoneticPr fontId="3" type="noConversion"/>
  </si>
  <si>
    <t>J</t>
    <phoneticPr fontId="3" type="noConversion"/>
  </si>
  <si>
    <t>N</t>
    <phoneticPr fontId="3" type="noConversion"/>
  </si>
  <si>
    <t>W</t>
    <phoneticPr fontId="3" type="noConversion"/>
  </si>
  <si>
    <t>N</t>
    <phoneticPr fontId="3" type="noConversion"/>
  </si>
  <si>
    <t>E</t>
    <phoneticPr fontId="3" type="noConversion"/>
  </si>
  <si>
    <t>수면</t>
    <phoneticPr fontId="3" type="noConversion"/>
  </si>
  <si>
    <t>D</t>
    <phoneticPr fontId="3" type="noConversion"/>
  </si>
  <si>
    <t>E</t>
    <phoneticPr fontId="3" type="noConversion"/>
  </si>
  <si>
    <t>E</t>
    <phoneticPr fontId="3" type="noConversion"/>
  </si>
  <si>
    <t>W</t>
    <phoneticPr fontId="3" type="noConversion"/>
  </si>
  <si>
    <t>E</t>
    <phoneticPr fontId="3" type="noConversion"/>
  </si>
  <si>
    <t>Q</t>
    <phoneticPr fontId="3" type="noConversion"/>
  </si>
  <si>
    <t>D</t>
    <phoneticPr fontId="3" type="noConversion"/>
  </si>
  <si>
    <t>E</t>
    <phoneticPr fontId="3" type="noConversion"/>
  </si>
  <si>
    <t>Q</t>
    <phoneticPr fontId="3" type="noConversion"/>
  </si>
  <si>
    <t>수면</t>
    <phoneticPr fontId="3" type="noConversion"/>
  </si>
  <si>
    <t>W</t>
    <phoneticPr fontId="3" type="noConversion"/>
  </si>
  <si>
    <t>Q</t>
    <phoneticPr fontId="3" type="noConversion"/>
  </si>
  <si>
    <t>V</t>
    <phoneticPr fontId="3" type="noConversion"/>
  </si>
  <si>
    <t>w</t>
    <phoneticPr fontId="3" type="noConversion"/>
  </si>
  <si>
    <t>D</t>
    <phoneticPr fontId="3" type="noConversion"/>
  </si>
  <si>
    <t>E</t>
    <phoneticPr fontId="3" type="noConversion"/>
  </si>
  <si>
    <t>E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</si>
  <si>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</si>
  <si>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</si>
  <si>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</si>
  <si>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</si>
  <si>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</si>
  <si>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</si>
  <si>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</si>
  <si>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</si>
  <si>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</si>
  <si>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</si>
  <si>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J</t>
    <phoneticPr fontId="3" type="noConversion"/>
  </si>
  <si>
    <t>J</t>
    <phoneticPr fontId="3" type="noConversion"/>
  </si>
  <si>
    <t>D</t>
    <phoneticPr fontId="3" type="noConversion"/>
  </si>
  <si>
    <t>E</t>
    <phoneticPr fontId="3" type="noConversion"/>
  </si>
  <si>
    <t>W</t>
    <phoneticPr fontId="3" type="noConversion"/>
  </si>
  <si>
    <t>D</t>
    <phoneticPr fontId="3" type="noConversion"/>
  </si>
  <si>
    <t>W</t>
    <phoneticPr fontId="3" type="noConversion"/>
  </si>
  <si>
    <t>E</t>
    <phoneticPr fontId="3" type="noConversion"/>
  </si>
  <si>
    <t>W</t>
    <phoneticPr fontId="3" type="noConversion"/>
  </si>
  <si>
    <t>L</t>
    <phoneticPr fontId="3" type="noConversion"/>
  </si>
  <si>
    <t>L</t>
    <phoneticPr fontId="3" type="noConversion"/>
  </si>
  <si>
    <t>Q</t>
    <phoneticPr fontId="3" type="noConversion"/>
  </si>
  <si>
    <t>P</t>
    <phoneticPr fontId="3" type="noConversion"/>
  </si>
  <si>
    <t>P</t>
    <phoneticPr fontId="3" type="noConversion"/>
  </si>
  <si>
    <t>Q</t>
    <phoneticPr fontId="3" type="noConversion"/>
  </si>
  <si>
    <t>W</t>
    <phoneticPr fontId="3" type="noConversion"/>
  </si>
  <si>
    <t>W</t>
    <phoneticPr fontId="3" type="noConversion"/>
  </si>
  <si>
    <t>E</t>
    <phoneticPr fontId="3" type="noConversion"/>
  </si>
  <si>
    <t>E</t>
    <phoneticPr fontId="3" type="noConversion"/>
  </si>
  <si>
    <t>E</t>
    <phoneticPr fontId="3" type="noConversion"/>
  </si>
  <si>
    <t>대1</t>
    <phoneticPr fontId="3" type="noConversion"/>
  </si>
  <si>
    <t>대1</t>
    <phoneticPr fontId="3" type="noConversion"/>
  </si>
  <si>
    <t>밀린W</t>
    <phoneticPr fontId="3" type="noConversion"/>
  </si>
  <si>
    <t>6/6까지</t>
    <phoneticPr fontId="3" type="noConversion"/>
  </si>
  <si>
    <t>최선미</t>
  </si>
  <si>
    <t>윤미영</t>
    <phoneticPr fontId="3" type="noConversion"/>
  </si>
  <si>
    <t>D</t>
    <phoneticPr fontId="3" type="noConversion"/>
  </si>
  <si>
    <t>L</t>
    <phoneticPr fontId="3" type="noConversion"/>
  </si>
  <si>
    <t>E</t>
    <phoneticPr fontId="3" type="noConversion"/>
  </si>
  <si>
    <t>E</t>
    <phoneticPr fontId="3" type="noConversion"/>
  </si>
  <si>
    <t>W</t>
    <phoneticPr fontId="3" type="noConversion"/>
  </si>
  <si>
    <t>W</t>
    <phoneticPr fontId="3" type="noConversion"/>
  </si>
  <si>
    <t>E</t>
    <phoneticPr fontId="3" type="noConversion"/>
  </si>
  <si>
    <t>D</t>
    <phoneticPr fontId="3" type="noConversion"/>
  </si>
  <si>
    <t>J</t>
    <phoneticPr fontId="3" type="noConversion"/>
  </si>
  <si>
    <t>W</t>
    <phoneticPr fontId="3" type="noConversion"/>
  </si>
  <si>
    <t>D</t>
    <phoneticPr fontId="3" type="noConversion"/>
  </si>
  <si>
    <t>보수-
심혈관계질환의이해</t>
    <phoneticPr fontId="3" type="noConversion"/>
  </si>
  <si>
    <t>E</t>
    <phoneticPr fontId="3" type="noConversion"/>
  </si>
  <si>
    <t>W</t>
    <phoneticPr fontId="3" type="noConversion"/>
  </si>
  <si>
    <t>D</t>
    <phoneticPr fontId="3" type="noConversion"/>
  </si>
  <si>
    <t>D</t>
    <phoneticPr fontId="3" type="noConversion"/>
  </si>
  <si>
    <t>D</t>
    <phoneticPr fontId="3" type="noConversion"/>
  </si>
  <si>
    <t>D</t>
    <phoneticPr fontId="3" type="noConversion"/>
  </si>
  <si>
    <t>J</t>
    <phoneticPr fontId="3" type="noConversion"/>
  </si>
  <si>
    <t>청원</t>
    <phoneticPr fontId="3" type="noConversion"/>
  </si>
  <si>
    <t>L</t>
    <phoneticPr fontId="3" type="noConversion"/>
  </si>
  <si>
    <t>P</t>
    <phoneticPr fontId="3" type="noConversion"/>
  </si>
  <si>
    <t>Q</t>
    <phoneticPr fontId="3" type="noConversion"/>
  </si>
  <si>
    <t>V</t>
    <phoneticPr fontId="3" type="noConversion"/>
  </si>
  <si>
    <t>W</t>
    <phoneticPr fontId="3" type="noConversion"/>
  </si>
  <si>
    <t>g1</t>
    <phoneticPr fontId="3" type="noConversion"/>
  </si>
  <si>
    <t>W</t>
    <phoneticPr fontId="3" type="noConversion"/>
  </si>
  <si>
    <t>D</t>
    <phoneticPr fontId="3" type="noConversion"/>
  </si>
  <si>
    <t>cs교육15:40~17:00</t>
    <phoneticPr fontId="3" type="noConversion"/>
  </si>
  <si>
    <t>수면</t>
    <phoneticPr fontId="3" type="noConversion"/>
  </si>
  <si>
    <t>w</t>
    <phoneticPr fontId="3" type="noConversion"/>
  </si>
  <si>
    <t>J</t>
    <phoneticPr fontId="3" type="noConversion"/>
  </si>
  <si>
    <t>이휘연결혼식</t>
    <phoneticPr fontId="3" type="noConversion"/>
  </si>
  <si>
    <t>W</t>
    <phoneticPr fontId="3" type="noConversion"/>
  </si>
  <si>
    <t>P</t>
    <phoneticPr fontId="3" type="noConversion"/>
  </si>
  <si>
    <t>Q</t>
    <phoneticPr fontId="3" type="noConversion"/>
  </si>
  <si>
    <t>4/29</t>
    <phoneticPr fontId="3" type="noConversion"/>
  </si>
  <si>
    <t>D</t>
    <phoneticPr fontId="3" type="noConversion"/>
  </si>
  <si>
    <t>W</t>
    <phoneticPr fontId="3" type="noConversion"/>
  </si>
  <si>
    <t>D</t>
    <phoneticPr fontId="3" type="noConversion"/>
  </si>
  <si>
    <t>E</t>
    <phoneticPr fontId="3" type="noConversion"/>
  </si>
  <si>
    <t>W</t>
    <phoneticPr fontId="3" type="noConversion"/>
  </si>
  <si>
    <t>Q</t>
    <phoneticPr fontId="3" type="noConversion"/>
  </si>
  <si>
    <t>W</t>
    <phoneticPr fontId="3" type="noConversion"/>
  </si>
  <si>
    <t>P</t>
    <phoneticPr fontId="3" type="noConversion"/>
  </si>
  <si>
    <r>
      <t>이태경/</t>
    </r>
    <r>
      <rPr>
        <b/>
        <sz val="9"/>
        <color rgb="FF000000"/>
        <rFont val="맑은 고딕"/>
        <family val="3"/>
        <charset val="129"/>
      </rPr>
      <t>김수현</t>
    </r>
    <phoneticPr fontId="3" type="noConversion"/>
  </si>
  <si>
    <t>L</t>
    <phoneticPr fontId="3" type="noConversion"/>
  </si>
  <si>
    <t>N</t>
    <phoneticPr fontId="3" type="noConversion"/>
  </si>
  <si>
    <t>N</t>
    <phoneticPr fontId="3" type="noConversion"/>
  </si>
  <si>
    <t>E</t>
    <phoneticPr fontId="3" type="noConversion"/>
  </si>
  <si>
    <t>리더십교육
12:30~16:00</t>
    <phoneticPr fontId="3" type="noConversion"/>
  </si>
  <si>
    <t>6/3</t>
    <phoneticPr fontId="3" type="noConversion"/>
  </si>
  <si>
    <t>보수-환자안전관리</t>
    <phoneticPr fontId="3" type="noConversion"/>
  </si>
  <si>
    <t>소방훈련:16시 DAY</t>
    <phoneticPr fontId="3" type="noConversion"/>
  </si>
  <si>
    <t>D</t>
    <phoneticPr fontId="3" type="noConversion"/>
  </si>
  <si>
    <t>D</t>
    <phoneticPr fontId="3" type="noConversion"/>
  </si>
  <si>
    <t>D</t>
    <phoneticPr fontId="3" type="noConversion"/>
  </si>
  <si>
    <t>N</t>
    <phoneticPr fontId="3" type="noConversion"/>
  </si>
  <si>
    <t>N</t>
    <phoneticPr fontId="3" type="noConversion"/>
  </si>
  <si>
    <t>W</t>
    <phoneticPr fontId="3" type="noConversion"/>
  </si>
  <si>
    <t>G</t>
    <phoneticPr fontId="3" type="noConversion"/>
  </si>
  <si>
    <t>D</t>
    <phoneticPr fontId="3" type="noConversion"/>
  </si>
  <si>
    <t>E</t>
    <phoneticPr fontId="3" type="noConversion"/>
  </si>
  <si>
    <t>N</t>
    <phoneticPr fontId="3" type="noConversion"/>
  </si>
  <si>
    <t>E</t>
    <phoneticPr fontId="3" type="noConversion"/>
  </si>
  <si>
    <t>E</t>
    <phoneticPr fontId="3" type="noConversion"/>
  </si>
  <si>
    <t>E</t>
    <phoneticPr fontId="3" type="noConversion"/>
  </si>
  <si>
    <t>W</t>
    <phoneticPr fontId="3" type="noConversion"/>
  </si>
  <si>
    <t>D</t>
    <phoneticPr fontId="3" type="noConversion"/>
  </si>
  <si>
    <t>W</t>
    <phoneticPr fontId="3" type="noConversion"/>
  </si>
  <si>
    <t>J</t>
    <phoneticPr fontId="3" type="noConversion"/>
  </si>
  <si>
    <t>N</t>
    <phoneticPr fontId="3" type="noConversion"/>
  </si>
  <si>
    <t>E</t>
    <phoneticPr fontId="3" type="noConversion"/>
  </si>
  <si>
    <t>W</t>
    <phoneticPr fontId="3" type="noConversion"/>
  </si>
  <si>
    <t>D</t>
    <phoneticPr fontId="3" type="noConversion"/>
  </si>
  <si>
    <t>J</t>
    <phoneticPr fontId="3" type="noConversion"/>
  </si>
  <si>
    <t>W</t>
    <phoneticPr fontId="3" type="noConversion"/>
  </si>
  <si>
    <t>D</t>
    <phoneticPr fontId="3" type="noConversion"/>
  </si>
  <si>
    <t>W</t>
    <phoneticPr fontId="3" type="noConversion"/>
  </si>
  <si>
    <t>W</t>
    <phoneticPr fontId="3" type="noConversion"/>
  </si>
  <si>
    <t>N</t>
    <phoneticPr fontId="3" type="noConversion"/>
  </si>
  <si>
    <t>W</t>
    <phoneticPr fontId="3" type="noConversion"/>
  </si>
  <si>
    <t>D</t>
    <phoneticPr fontId="3" type="noConversion"/>
  </si>
  <si>
    <t>J</t>
    <phoneticPr fontId="3" type="noConversion"/>
  </si>
  <si>
    <t>E</t>
    <phoneticPr fontId="3" type="noConversion"/>
  </si>
  <si>
    <t>L</t>
    <phoneticPr fontId="3" type="noConversion"/>
  </si>
  <si>
    <t>Q</t>
    <phoneticPr fontId="3" type="noConversion"/>
  </si>
  <si>
    <t>Q</t>
    <phoneticPr fontId="3" type="noConversion"/>
  </si>
  <si>
    <t>P</t>
    <phoneticPr fontId="3" type="noConversion"/>
  </si>
  <si>
    <t>수면</t>
    <phoneticPr fontId="3" type="noConversion"/>
  </si>
  <si>
    <t>Q</t>
    <phoneticPr fontId="3" type="noConversion"/>
  </si>
  <si>
    <t>D</t>
    <phoneticPr fontId="3" type="noConversion"/>
  </si>
  <si>
    <t>항암제투여간호</t>
    <phoneticPr fontId="3" type="noConversion"/>
  </si>
  <si>
    <t>E</t>
    <phoneticPr fontId="3" type="noConversion"/>
  </si>
  <si>
    <t>E</t>
    <phoneticPr fontId="3" type="noConversion"/>
  </si>
  <si>
    <t>D</t>
    <phoneticPr fontId="3" type="noConversion"/>
  </si>
  <si>
    <t>J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</si>
  <si>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</si>
  <si>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</si>
  <si>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</si>
  <si>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</si>
  <si>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</si>
  <si>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</si>
  <si>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노조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</si>
  <si>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</si>
  <si>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</si>
  <si>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</si>
  <si>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</si>
  <si>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</si>
  <si>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</si>
  <si>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</si>
  <si>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</si>
  <si>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E</t>
    <phoneticPr fontId="3" type="noConversion"/>
  </si>
  <si>
    <t>N</t>
    <phoneticPr fontId="3" type="noConversion"/>
  </si>
  <si>
    <t>W</t>
    <phoneticPr fontId="3" type="noConversion"/>
  </si>
  <si>
    <t>D</t>
    <phoneticPr fontId="3" type="noConversion"/>
  </si>
  <si>
    <t>E</t>
    <phoneticPr fontId="3" type="noConversion"/>
  </si>
  <si>
    <t>W</t>
    <phoneticPr fontId="3" type="noConversion"/>
  </si>
  <si>
    <t>D</t>
    <phoneticPr fontId="3" type="noConversion"/>
  </si>
  <si>
    <t>D</t>
    <phoneticPr fontId="3" type="noConversion"/>
  </si>
  <si>
    <t>D</t>
    <phoneticPr fontId="3" type="noConversion"/>
  </si>
  <si>
    <t>E</t>
    <phoneticPr fontId="3" type="noConversion"/>
  </si>
  <si>
    <t>D</t>
    <phoneticPr fontId="3" type="noConversion"/>
  </si>
  <si>
    <t>D</t>
    <phoneticPr fontId="3" type="noConversion"/>
  </si>
  <si>
    <t>D</t>
    <phoneticPr fontId="3" type="noConversion"/>
  </si>
  <si>
    <t>E</t>
    <phoneticPr fontId="3" type="noConversion"/>
  </si>
  <si>
    <t>E</t>
    <phoneticPr fontId="3" type="noConversion"/>
  </si>
  <si>
    <t>J</t>
    <phoneticPr fontId="3" type="noConversion"/>
  </si>
  <si>
    <t>D</t>
    <phoneticPr fontId="3" type="noConversion"/>
  </si>
  <si>
    <t>D</t>
    <phoneticPr fontId="3" type="noConversion"/>
  </si>
  <si>
    <t>J</t>
    <phoneticPr fontId="3" type="noConversion"/>
  </si>
  <si>
    <t>W</t>
    <phoneticPr fontId="3" type="noConversion"/>
  </si>
  <si>
    <t>D</t>
    <phoneticPr fontId="3" type="noConversion"/>
  </si>
  <si>
    <t>D</t>
    <phoneticPr fontId="3" type="noConversion"/>
  </si>
  <si>
    <t>D(노조)</t>
    <phoneticPr fontId="3" type="noConversion"/>
  </si>
  <si>
    <t>L</t>
    <phoneticPr fontId="3" type="noConversion"/>
  </si>
  <si>
    <t>L</t>
    <phoneticPr fontId="3" type="noConversion"/>
  </si>
  <si>
    <t>리더십교육12:30</t>
    <phoneticPr fontId="3" type="noConversion"/>
  </si>
  <si>
    <t>노조교육오전근무 오후교육</t>
    <phoneticPr fontId="3" type="noConversion"/>
  </si>
  <si>
    <t>프리셉터간담회</t>
    <phoneticPr fontId="3" type="noConversion"/>
  </si>
  <si>
    <t>w</t>
    <phoneticPr fontId="3" type="noConversion"/>
  </si>
  <si>
    <t>P</t>
    <phoneticPr fontId="3" type="noConversion"/>
  </si>
  <si>
    <t>w</t>
    <phoneticPr fontId="3" type="noConversion"/>
  </si>
  <si>
    <t>검진H</t>
    <phoneticPr fontId="3" type="noConversion"/>
  </si>
  <si>
    <t>Q</t>
    <phoneticPr fontId="3" type="noConversion"/>
  </si>
  <si>
    <t>수면</t>
    <phoneticPr fontId="3" type="noConversion"/>
  </si>
  <si>
    <t>검진H</t>
    <phoneticPr fontId="3" type="noConversion"/>
  </si>
  <si>
    <t>Q</t>
    <phoneticPr fontId="3" type="noConversion"/>
  </si>
  <si>
    <t>W</t>
    <phoneticPr fontId="3" type="noConversion"/>
  </si>
  <si>
    <t>Q</t>
    <phoneticPr fontId="3" type="noConversion"/>
  </si>
  <si>
    <t>P</t>
    <phoneticPr fontId="3" type="noConversion"/>
  </si>
  <si>
    <t>P</t>
    <phoneticPr fontId="3" type="noConversion"/>
  </si>
  <si>
    <t>Q</t>
    <phoneticPr fontId="3" type="noConversion"/>
  </si>
  <si>
    <t>수면</t>
    <phoneticPr fontId="3" type="noConversion"/>
  </si>
  <si>
    <t>P</t>
    <phoneticPr fontId="3" type="noConversion"/>
  </si>
  <si>
    <t>검진H</t>
    <phoneticPr fontId="3" type="noConversion"/>
  </si>
  <si>
    <t>8w</t>
    <phoneticPr fontId="3" type="noConversion"/>
  </si>
  <si>
    <t>** 검진H - 본인휴가 0.5포함하여 휴가</t>
    <phoneticPr fontId="3" type="noConversion"/>
  </si>
  <si>
    <t>W</t>
    <phoneticPr fontId="3" type="noConversion"/>
  </si>
  <si>
    <t>g1</t>
  </si>
  <si>
    <t>청원</t>
  </si>
  <si>
    <t>N</t>
    <phoneticPr fontId="3" type="noConversion"/>
  </si>
  <si>
    <t>W</t>
    <phoneticPr fontId="3" type="noConversion"/>
  </si>
  <si>
    <t>P</t>
    <phoneticPr fontId="3" type="noConversion"/>
  </si>
  <si>
    <t>D</t>
    <phoneticPr fontId="3" type="noConversion"/>
  </si>
  <si>
    <t>E</t>
    <phoneticPr fontId="3" type="noConversion"/>
  </si>
  <si>
    <t>J</t>
    <phoneticPr fontId="3" type="noConversion"/>
  </si>
  <si>
    <t>W</t>
    <phoneticPr fontId="3" type="noConversion"/>
  </si>
  <si>
    <t>D</t>
    <phoneticPr fontId="3" type="noConversion"/>
  </si>
  <si>
    <t>Q</t>
    <phoneticPr fontId="3" type="noConversion"/>
  </si>
  <si>
    <t>D</t>
    <phoneticPr fontId="3" type="noConversion"/>
  </si>
  <si>
    <t>Q</t>
    <phoneticPr fontId="3" type="noConversion"/>
  </si>
  <si>
    <t>D</t>
    <phoneticPr fontId="3" type="noConversion"/>
  </si>
  <si>
    <t>W</t>
    <phoneticPr fontId="3" type="noConversion"/>
  </si>
  <si>
    <t>Q</t>
    <phoneticPr fontId="3" type="noConversion"/>
  </si>
  <si>
    <t>D</t>
    <phoneticPr fontId="3" type="noConversion"/>
  </si>
  <si>
    <t>E</t>
    <phoneticPr fontId="3" type="noConversion"/>
  </si>
  <si>
    <t>D</t>
    <phoneticPr fontId="3" type="noConversion"/>
  </si>
  <si>
    <t>대1</t>
    <phoneticPr fontId="3" type="noConversion"/>
  </si>
  <si>
    <t>D</t>
    <phoneticPr fontId="3" type="noConversion"/>
  </si>
  <si>
    <t>U</t>
    <phoneticPr fontId="3" type="noConversion"/>
  </si>
  <si>
    <t>E</t>
    <phoneticPr fontId="3" type="noConversion"/>
  </si>
  <si>
    <t>이태경</t>
    <phoneticPr fontId="3" type="noConversion"/>
  </si>
  <si>
    <t>수면</t>
    <phoneticPr fontId="3" type="noConversion"/>
  </si>
  <si>
    <t>E</t>
    <phoneticPr fontId="3" type="noConversion"/>
  </si>
  <si>
    <t>P</t>
    <phoneticPr fontId="3" type="noConversion"/>
  </si>
  <si>
    <t>D</t>
    <phoneticPr fontId="3" type="noConversion"/>
  </si>
  <si>
    <t>D</t>
    <phoneticPr fontId="3" type="noConversion"/>
  </si>
  <si>
    <t>신규간담회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</si>
  <si>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</si>
  <si>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</si>
  <si>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</si>
  <si>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</si>
  <si>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</si>
  <si>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</si>
  <si>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</si>
  <si>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E</t>
    <phoneticPr fontId="3" type="noConversion"/>
  </si>
  <si>
    <t>E</t>
    <phoneticPr fontId="3" type="noConversion"/>
  </si>
  <si>
    <t>E</t>
    <phoneticPr fontId="3" type="noConversion"/>
  </si>
  <si>
    <t>D</t>
    <phoneticPr fontId="3" type="noConversion"/>
  </si>
  <si>
    <t>W</t>
    <phoneticPr fontId="3" type="noConversion"/>
  </si>
  <si>
    <t>노조</t>
    <phoneticPr fontId="3" type="noConversion"/>
  </si>
  <si>
    <t>이유리</t>
    <phoneticPr fontId="3" type="noConversion"/>
  </si>
  <si>
    <t>장미선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</si>
  <si>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</si>
  <si>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</si>
  <si>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</si>
  <si>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</si>
  <si>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</si>
  <si>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</si>
  <si>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</si>
  <si>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</si>
  <si>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</si>
  <si>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</si>
  <si>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d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</si>
  <si>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</si>
  <si>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</si>
  <si>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</si>
  <si>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</si>
  <si>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</si>
  <si>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</si>
  <si>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</si>
  <si>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</si>
  <si>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</si>
  <si>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</si>
  <si>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</si>
  <si>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</si>
  <si>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D</t>
    <phoneticPr fontId="3" type="noConversion"/>
  </si>
  <si>
    <t>노조전야제</t>
    <phoneticPr fontId="3" type="noConversion"/>
  </si>
  <si>
    <t>E</t>
    <phoneticPr fontId="3" type="noConversion"/>
  </si>
  <si>
    <t>E</t>
    <phoneticPr fontId="3" type="noConversion"/>
  </si>
  <si>
    <t>D</t>
    <phoneticPr fontId="3" type="noConversion"/>
  </si>
  <si>
    <t>E</t>
    <phoneticPr fontId="3" type="noConversion"/>
  </si>
  <si>
    <t>E</t>
    <phoneticPr fontId="3" type="noConversion"/>
  </si>
  <si>
    <t>D</t>
    <phoneticPr fontId="3" type="noConversion"/>
  </si>
  <si>
    <t>D</t>
    <phoneticPr fontId="3" type="noConversion"/>
  </si>
  <si>
    <t>E</t>
    <phoneticPr fontId="3" type="noConversion"/>
  </si>
  <si>
    <t>D</t>
    <phoneticPr fontId="3" type="noConversion"/>
  </si>
  <si>
    <t>E</t>
    <phoneticPr fontId="3" type="noConversion"/>
  </si>
  <si>
    <t>D</t>
    <phoneticPr fontId="3" type="noConversion"/>
  </si>
  <si>
    <t>W</t>
    <phoneticPr fontId="3" type="noConversion"/>
  </si>
  <si>
    <t>J</t>
    <phoneticPr fontId="3" type="noConversion"/>
  </si>
  <si>
    <t>J</t>
    <phoneticPr fontId="3" type="noConversion"/>
  </si>
  <si>
    <t>N</t>
    <phoneticPr fontId="3" type="noConversion"/>
  </si>
  <si>
    <t>N</t>
    <phoneticPr fontId="3" type="noConversion"/>
  </si>
  <si>
    <t>E</t>
    <phoneticPr fontId="3" type="noConversion"/>
  </si>
  <si>
    <t>D</t>
    <phoneticPr fontId="3" type="noConversion"/>
  </si>
  <si>
    <t>D</t>
    <phoneticPr fontId="3" type="noConversion"/>
  </si>
  <si>
    <t>W</t>
    <phoneticPr fontId="3" type="noConversion"/>
  </si>
  <si>
    <t>E</t>
    <phoneticPr fontId="3" type="noConversion"/>
  </si>
  <si>
    <t>W</t>
    <phoneticPr fontId="3" type="noConversion"/>
  </si>
  <si>
    <t>D</t>
    <phoneticPr fontId="3" type="noConversion"/>
  </si>
  <si>
    <t>D</t>
    <phoneticPr fontId="3" type="noConversion"/>
  </si>
  <si>
    <t>E</t>
    <phoneticPr fontId="3" type="noConversion"/>
  </si>
  <si>
    <t>E</t>
    <phoneticPr fontId="3" type="noConversion"/>
  </si>
  <si>
    <t>E</t>
    <phoneticPr fontId="3" type="noConversion"/>
  </si>
  <si>
    <t>N</t>
    <phoneticPr fontId="3" type="noConversion"/>
  </si>
  <si>
    <t>E</t>
    <phoneticPr fontId="3" type="noConversion"/>
  </si>
  <si>
    <t>D</t>
    <phoneticPr fontId="3" type="noConversion"/>
  </si>
  <si>
    <t>J</t>
    <phoneticPr fontId="3" type="noConversion"/>
  </si>
  <si>
    <t>W</t>
    <phoneticPr fontId="3" type="noConversion"/>
  </si>
  <si>
    <t>D</t>
    <phoneticPr fontId="3" type="noConversion"/>
  </si>
  <si>
    <t>D</t>
    <phoneticPr fontId="3" type="noConversion"/>
  </si>
  <si>
    <t>W</t>
    <phoneticPr fontId="3" type="noConversion"/>
  </si>
  <si>
    <t>J</t>
    <phoneticPr fontId="3" type="noConversion"/>
  </si>
  <si>
    <t>Q</t>
    <phoneticPr fontId="3" type="noConversion"/>
  </si>
  <si>
    <t>수면</t>
    <phoneticPr fontId="3" type="noConversion"/>
  </si>
  <si>
    <t>수면</t>
    <phoneticPr fontId="3" type="noConversion"/>
  </si>
  <si>
    <t>U</t>
    <phoneticPr fontId="3" type="noConversion"/>
  </si>
  <si>
    <t>P</t>
    <phoneticPr fontId="3" type="noConversion"/>
  </si>
  <si>
    <t>보수-임상간호사를 위한 약물의 이해와 간호</t>
    <phoneticPr fontId="3" type="noConversion"/>
  </si>
  <si>
    <t>W</t>
    <phoneticPr fontId="3" type="noConversion"/>
  </si>
  <si>
    <t>E</t>
    <phoneticPr fontId="3" type="noConversion"/>
  </si>
  <si>
    <t>W</t>
    <phoneticPr fontId="3" type="noConversion"/>
  </si>
  <si>
    <t>J</t>
    <phoneticPr fontId="3" type="noConversion"/>
  </si>
  <si>
    <t>P</t>
    <phoneticPr fontId="3" type="noConversion"/>
  </si>
  <si>
    <t>P</t>
    <phoneticPr fontId="3" type="noConversion"/>
  </si>
  <si>
    <t>Q</t>
    <phoneticPr fontId="3" type="noConversion"/>
  </si>
  <si>
    <t>w</t>
    <phoneticPr fontId="3" type="noConversion"/>
  </si>
  <si>
    <t>Q</t>
    <phoneticPr fontId="3" type="noConversion"/>
  </si>
  <si>
    <t>V</t>
    <phoneticPr fontId="3" type="noConversion"/>
  </si>
  <si>
    <t>Q</t>
    <phoneticPr fontId="3" type="noConversion"/>
  </si>
  <si>
    <t>V</t>
    <phoneticPr fontId="3" type="noConversion"/>
  </si>
  <si>
    <t>P</t>
    <phoneticPr fontId="3" type="noConversion"/>
  </si>
  <si>
    <t>P</t>
    <phoneticPr fontId="3" type="noConversion"/>
  </si>
  <si>
    <t>D</t>
    <phoneticPr fontId="3" type="noConversion"/>
  </si>
  <si>
    <t>E</t>
    <phoneticPr fontId="3" type="noConversion"/>
  </si>
  <si>
    <t>E</t>
    <phoneticPr fontId="3" type="noConversion"/>
  </si>
  <si>
    <t xml:space="preserve">8월                                                                                                                                                                                                 </t>
    <phoneticPr fontId="5" type="noConversion"/>
  </si>
  <si>
    <t>보수-치매환자간호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</si>
  <si>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</si>
  <si>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</si>
  <si>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</si>
  <si>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</si>
  <si>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</si>
  <si>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</si>
  <si>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</si>
  <si>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</si>
  <si>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 xml:space="preserve">9월                                                                                                                                                                                                 </t>
    <phoneticPr fontId="5" type="noConversion"/>
  </si>
  <si>
    <t>W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</si>
  <si>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</si>
  <si>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</si>
  <si>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</si>
  <si>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</si>
  <si>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r>
      <t>오윤아/</t>
    </r>
    <r>
      <rPr>
        <b/>
        <sz val="8"/>
        <color rgb="FF000000"/>
        <rFont val="맑은 고딕"/>
        <family val="3"/>
        <charset val="129"/>
      </rPr>
      <t>나소연</t>
    </r>
    <phoneticPr fontId="3" type="noConversion"/>
  </si>
  <si>
    <t>7/1신규</t>
    <phoneticPr fontId="3" type="noConversion"/>
  </si>
  <si>
    <t>간호국 실무교육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</si>
  <si>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</si>
  <si>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</si>
  <si>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</si>
  <si>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r>
      <t>정채원/</t>
    </r>
    <r>
      <rPr>
        <b/>
        <sz val="8"/>
        <color rgb="FF000000"/>
        <rFont val="맑은 고딕"/>
        <family val="3"/>
        <charset val="129"/>
      </rPr>
      <t>장혜인</t>
    </r>
    <phoneticPr fontId="3" type="noConversion"/>
  </si>
  <si>
    <t>D</t>
    <phoneticPr fontId="3" type="noConversion"/>
  </si>
  <si>
    <t>D</t>
    <phoneticPr fontId="3" type="noConversion"/>
  </si>
  <si>
    <t>Q</t>
    <phoneticPr fontId="3" type="noConversion"/>
  </si>
  <si>
    <t>D</t>
    <phoneticPr fontId="3" type="noConversion"/>
  </si>
  <si>
    <t>P</t>
    <phoneticPr fontId="3" type="noConversion"/>
  </si>
  <si>
    <t>E</t>
    <phoneticPr fontId="3" type="noConversion"/>
  </si>
  <si>
    <t>E</t>
    <phoneticPr fontId="3" type="noConversion"/>
  </si>
  <si>
    <t>E</t>
    <phoneticPr fontId="3" type="noConversion"/>
  </si>
  <si>
    <t>W</t>
    <phoneticPr fontId="3" type="noConversion"/>
  </si>
  <si>
    <t>E</t>
    <phoneticPr fontId="3" type="noConversion"/>
  </si>
  <si>
    <t>W</t>
    <phoneticPr fontId="3" type="noConversion"/>
  </si>
  <si>
    <t>D</t>
    <phoneticPr fontId="3" type="noConversion"/>
  </si>
  <si>
    <t>E</t>
    <phoneticPr fontId="3" type="noConversion"/>
  </si>
  <si>
    <t>D</t>
    <phoneticPr fontId="3" type="noConversion"/>
  </si>
  <si>
    <t>W</t>
    <phoneticPr fontId="3" type="noConversion"/>
  </si>
  <si>
    <t>8/1</t>
    <phoneticPr fontId="3" type="noConversion"/>
  </si>
  <si>
    <t>D</t>
    <phoneticPr fontId="3" type="noConversion"/>
  </si>
  <si>
    <t>E</t>
    <phoneticPr fontId="3" type="noConversion"/>
  </si>
  <si>
    <t>E</t>
    <phoneticPr fontId="3" type="noConversion"/>
  </si>
  <si>
    <t>R</t>
    <phoneticPr fontId="3" type="noConversion"/>
  </si>
  <si>
    <t>D</t>
    <phoneticPr fontId="3" type="noConversion"/>
  </si>
  <si>
    <t>정채원</t>
    <phoneticPr fontId="3" type="noConversion"/>
  </si>
  <si>
    <t>오윤아</t>
    <phoneticPr fontId="3" type="noConversion"/>
  </si>
  <si>
    <t>L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</si>
  <si>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</si>
  <si>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</si>
  <si>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</si>
  <si>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E</t>
    <phoneticPr fontId="3" type="noConversion"/>
  </si>
  <si>
    <t>J</t>
    <phoneticPr fontId="3" type="noConversion"/>
  </si>
  <si>
    <t>E</t>
    <phoneticPr fontId="3" type="noConversion"/>
  </si>
  <si>
    <t>J</t>
    <phoneticPr fontId="3" type="noConversion"/>
  </si>
  <si>
    <t>D</t>
    <phoneticPr fontId="3" type="noConversion"/>
  </si>
  <si>
    <t>D</t>
    <phoneticPr fontId="3" type="noConversion"/>
  </si>
  <si>
    <t>D</t>
    <phoneticPr fontId="3" type="noConversion"/>
  </si>
  <si>
    <t>E</t>
    <phoneticPr fontId="3" type="noConversion"/>
  </si>
  <si>
    <t>E</t>
    <phoneticPr fontId="3" type="noConversion"/>
  </si>
  <si>
    <t>D</t>
    <phoneticPr fontId="3" type="noConversion"/>
  </si>
  <si>
    <t>E</t>
    <phoneticPr fontId="3" type="noConversion"/>
  </si>
  <si>
    <t>E</t>
    <phoneticPr fontId="3" type="noConversion"/>
  </si>
  <si>
    <t>E</t>
    <phoneticPr fontId="3" type="noConversion"/>
  </si>
  <si>
    <t>W</t>
    <phoneticPr fontId="3" type="noConversion"/>
  </si>
  <si>
    <t>D</t>
    <phoneticPr fontId="3" type="noConversion"/>
  </si>
  <si>
    <t>D</t>
    <phoneticPr fontId="3" type="noConversion"/>
  </si>
  <si>
    <t>D</t>
    <phoneticPr fontId="3" type="noConversion"/>
  </si>
  <si>
    <t>W</t>
    <phoneticPr fontId="3" type="noConversion"/>
  </si>
  <si>
    <t>D</t>
    <phoneticPr fontId="3" type="noConversion"/>
  </si>
  <si>
    <t>N</t>
    <phoneticPr fontId="3" type="noConversion"/>
  </si>
  <si>
    <t>D</t>
    <phoneticPr fontId="3" type="noConversion"/>
  </si>
  <si>
    <t>E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</si>
  <si>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</si>
  <si>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</si>
  <si>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</si>
  <si>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</si>
  <si>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</si>
  <si>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</si>
  <si>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</si>
  <si>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</si>
  <si>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</si>
  <si>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</si>
  <si>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</si>
  <si>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</si>
  <si>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</si>
  <si>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R</t>
    <phoneticPr fontId="3" type="noConversion"/>
  </si>
  <si>
    <t>N</t>
    <phoneticPr fontId="3" type="noConversion"/>
  </si>
  <si>
    <t>정채원</t>
  </si>
  <si>
    <t>오윤아</t>
  </si>
  <si>
    <t>N</t>
    <phoneticPr fontId="3" type="noConversion"/>
  </si>
  <si>
    <t>N</t>
    <phoneticPr fontId="3" type="noConversion"/>
  </si>
  <si>
    <t>N</t>
    <phoneticPr fontId="3" type="noConversion"/>
  </si>
  <si>
    <t>D</t>
    <phoneticPr fontId="3" type="noConversion"/>
  </si>
  <si>
    <t>E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</si>
  <si>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</si>
  <si>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</si>
  <si>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</si>
  <si>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G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</si>
  <si>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</si>
  <si>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</si>
  <si>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</si>
  <si>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</si>
  <si>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</si>
  <si>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</si>
  <si>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D</t>
    <phoneticPr fontId="3" type="noConversion"/>
  </si>
  <si>
    <t>J</t>
    <phoneticPr fontId="3" type="noConversion"/>
  </si>
  <si>
    <t>W</t>
    <phoneticPr fontId="3" type="noConversion"/>
  </si>
  <si>
    <t>D</t>
    <phoneticPr fontId="3" type="noConversion"/>
  </si>
  <si>
    <t>E</t>
    <phoneticPr fontId="3" type="noConversion"/>
  </si>
  <si>
    <t>D</t>
    <phoneticPr fontId="3" type="noConversion"/>
  </si>
  <si>
    <t>E</t>
    <phoneticPr fontId="3" type="noConversion"/>
  </si>
  <si>
    <t>E</t>
    <phoneticPr fontId="3" type="noConversion"/>
  </si>
  <si>
    <t>E</t>
    <phoneticPr fontId="3" type="noConversion"/>
  </si>
  <si>
    <t>E</t>
    <phoneticPr fontId="3" type="noConversion"/>
  </si>
  <si>
    <t>D</t>
    <phoneticPr fontId="3" type="noConversion"/>
  </si>
  <si>
    <t>E</t>
    <phoneticPr fontId="3" type="noConversion"/>
  </si>
  <si>
    <t>D</t>
    <phoneticPr fontId="3" type="noConversion"/>
  </si>
  <si>
    <t>J</t>
    <phoneticPr fontId="3" type="noConversion"/>
  </si>
  <si>
    <t>W</t>
    <phoneticPr fontId="3" type="noConversion"/>
  </si>
  <si>
    <t>E</t>
    <phoneticPr fontId="3" type="noConversion"/>
  </si>
  <si>
    <t>D</t>
    <phoneticPr fontId="3" type="noConversion"/>
  </si>
  <si>
    <t>E</t>
    <phoneticPr fontId="3" type="noConversion"/>
  </si>
  <si>
    <t>D</t>
    <phoneticPr fontId="3" type="noConversion"/>
  </si>
  <si>
    <t>J</t>
    <phoneticPr fontId="3" type="noConversion"/>
  </si>
  <si>
    <t>J</t>
    <phoneticPr fontId="3" type="noConversion"/>
  </si>
  <si>
    <t>E</t>
    <phoneticPr fontId="3" type="noConversion"/>
  </si>
  <si>
    <t>E</t>
    <phoneticPr fontId="3" type="noConversion"/>
  </si>
  <si>
    <t>D</t>
    <phoneticPr fontId="3" type="noConversion"/>
  </si>
  <si>
    <t>J</t>
    <phoneticPr fontId="3" type="noConversion"/>
  </si>
  <si>
    <t>W</t>
    <phoneticPr fontId="3" type="noConversion"/>
  </si>
  <si>
    <t>J</t>
    <phoneticPr fontId="3" type="noConversion"/>
  </si>
  <si>
    <t>보수-뇌신경계질환의 이해와 간호</t>
    <phoneticPr fontId="3" type="noConversion"/>
  </si>
  <si>
    <t>D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</si>
  <si>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</si>
  <si>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</si>
  <si>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</si>
  <si>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</si>
  <si>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</si>
  <si>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</si>
  <si>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E</t>
    <phoneticPr fontId="3" type="noConversion"/>
  </si>
  <si>
    <t>D</t>
    <phoneticPr fontId="3" type="noConversion"/>
  </si>
  <si>
    <t>E</t>
    <phoneticPr fontId="3" type="noConversion"/>
  </si>
  <si>
    <t>D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</si>
  <si>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</si>
  <si>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</si>
  <si>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</si>
  <si>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</si>
  <si>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</si>
  <si>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</si>
  <si>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L</t>
    <phoneticPr fontId="3" type="noConversion"/>
  </si>
  <si>
    <t>Q</t>
    <phoneticPr fontId="3" type="noConversion"/>
  </si>
  <si>
    <t>V</t>
    <phoneticPr fontId="3" type="noConversion"/>
  </si>
  <si>
    <t>D</t>
    <phoneticPr fontId="3" type="noConversion"/>
  </si>
  <si>
    <t>W</t>
    <phoneticPr fontId="3" type="noConversion"/>
  </si>
  <si>
    <t>V</t>
    <phoneticPr fontId="3" type="noConversion"/>
  </si>
  <si>
    <t>V</t>
    <phoneticPr fontId="3" type="noConversion"/>
  </si>
  <si>
    <t>P</t>
    <phoneticPr fontId="3" type="noConversion"/>
  </si>
  <si>
    <t>수면</t>
    <phoneticPr fontId="3" type="noConversion"/>
  </si>
  <si>
    <t>수면</t>
    <phoneticPr fontId="3" type="noConversion"/>
  </si>
  <si>
    <t>W</t>
    <phoneticPr fontId="3" type="noConversion"/>
  </si>
  <si>
    <t>Q</t>
    <phoneticPr fontId="3" type="noConversion"/>
  </si>
  <si>
    <t>수면</t>
    <phoneticPr fontId="3" type="noConversion"/>
  </si>
  <si>
    <t>W</t>
    <phoneticPr fontId="3" type="noConversion"/>
  </si>
  <si>
    <t>검진H</t>
  </si>
  <si>
    <t>검진H</t>
    <phoneticPr fontId="3" type="noConversion"/>
  </si>
  <si>
    <t>P</t>
    <phoneticPr fontId="3" type="noConversion"/>
  </si>
  <si>
    <t>U</t>
    <phoneticPr fontId="3" type="noConversion"/>
  </si>
  <si>
    <t>검진H</t>
    <phoneticPr fontId="3" type="noConversion"/>
  </si>
  <si>
    <t>g</t>
    <phoneticPr fontId="3" type="noConversion"/>
  </si>
  <si>
    <t>나소연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</si>
  <si>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</si>
  <si>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</si>
  <si>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</si>
  <si>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</si>
  <si>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</si>
  <si>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</si>
  <si>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</si>
  <si>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R</t>
    <phoneticPr fontId="3" type="noConversion"/>
  </si>
  <si>
    <t>W</t>
    <phoneticPr fontId="3" type="noConversion"/>
  </si>
  <si>
    <t>W</t>
    <phoneticPr fontId="3" type="noConversion"/>
  </si>
  <si>
    <t>S</t>
    <phoneticPr fontId="3" type="noConversion"/>
  </si>
  <si>
    <t>S</t>
    <phoneticPr fontId="3" type="noConversion"/>
  </si>
  <si>
    <t>S</t>
    <phoneticPr fontId="3" type="noConversion"/>
  </si>
  <si>
    <t>S</t>
    <phoneticPr fontId="3" type="noConversion"/>
  </si>
  <si>
    <t>S</t>
    <phoneticPr fontId="3" type="noConversion"/>
  </si>
  <si>
    <t>N</t>
    <phoneticPr fontId="3" type="noConversion"/>
  </si>
  <si>
    <t>N</t>
    <phoneticPr fontId="3" type="noConversion"/>
  </si>
  <si>
    <t>W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</si>
  <si>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</si>
  <si>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</si>
  <si>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</si>
  <si>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</si>
  <si>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W</t>
    <phoneticPr fontId="3" type="noConversion"/>
  </si>
  <si>
    <t>공휴</t>
    <phoneticPr fontId="3" type="noConversion"/>
  </si>
  <si>
    <t>공휴</t>
    <phoneticPr fontId="3" type="noConversion"/>
  </si>
  <si>
    <t>공1</t>
    <phoneticPr fontId="3" type="noConversion"/>
  </si>
  <si>
    <t>S</t>
    <phoneticPr fontId="3" type="noConversion"/>
  </si>
  <si>
    <t>장미선결혼</t>
    <phoneticPr fontId="3" type="noConversion"/>
  </si>
  <si>
    <t>D</t>
    <phoneticPr fontId="3" type="noConversion"/>
  </si>
  <si>
    <t>E</t>
    <phoneticPr fontId="3" type="noConversion"/>
  </si>
  <si>
    <t>W</t>
    <phoneticPr fontId="3" type="noConversion"/>
  </si>
  <si>
    <t>E</t>
    <phoneticPr fontId="3" type="noConversion"/>
  </si>
  <si>
    <t>E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</si>
  <si>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</si>
  <si>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</si>
  <si>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</si>
  <si>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E</t>
    <phoneticPr fontId="3" type="noConversion"/>
  </si>
  <si>
    <t>J</t>
    <phoneticPr fontId="3" type="noConversion"/>
  </si>
  <si>
    <t>J</t>
    <phoneticPr fontId="3" type="noConversion"/>
  </si>
  <si>
    <t>D</t>
    <phoneticPr fontId="3" type="noConversion"/>
  </si>
  <si>
    <t>D</t>
    <phoneticPr fontId="3" type="noConversion"/>
  </si>
  <si>
    <t>D</t>
    <phoneticPr fontId="3" type="noConversion"/>
  </si>
  <si>
    <t>E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</si>
  <si>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</si>
  <si>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</si>
  <si>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</si>
  <si>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</si>
  <si>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D</t>
    <phoneticPr fontId="3" type="noConversion"/>
  </si>
  <si>
    <t>W</t>
    <phoneticPr fontId="3" type="noConversion"/>
  </si>
  <si>
    <t>E</t>
    <phoneticPr fontId="3" type="noConversion"/>
  </si>
  <si>
    <t>J</t>
    <phoneticPr fontId="3" type="noConversion"/>
  </si>
  <si>
    <t>G</t>
    <phoneticPr fontId="3" type="noConversion"/>
  </si>
  <si>
    <t>D</t>
    <phoneticPr fontId="3" type="noConversion"/>
  </si>
  <si>
    <t>배수민병가(9/4~17)</t>
    <phoneticPr fontId="3" type="noConversion"/>
  </si>
  <si>
    <t>J</t>
    <phoneticPr fontId="3" type="noConversion"/>
  </si>
  <si>
    <t>D</t>
    <phoneticPr fontId="3" type="noConversion"/>
  </si>
  <si>
    <t>E</t>
    <phoneticPr fontId="3" type="noConversion"/>
  </si>
  <si>
    <t>E</t>
    <phoneticPr fontId="3" type="noConversion"/>
  </si>
  <si>
    <t>D</t>
    <phoneticPr fontId="3" type="noConversion"/>
  </si>
  <si>
    <t>Q</t>
    <phoneticPr fontId="3" type="noConversion"/>
  </si>
  <si>
    <t>공휴1</t>
  </si>
  <si>
    <t>공휴1</t>
    <phoneticPr fontId="3" type="noConversion"/>
  </si>
  <si>
    <t>수면</t>
    <phoneticPr fontId="3" type="noConversion"/>
  </si>
  <si>
    <t>공휴</t>
  </si>
  <si>
    <t>대휴1</t>
  </si>
  <si>
    <t>대휴1</t>
    <phoneticPr fontId="3" type="noConversion"/>
  </si>
  <si>
    <t>P</t>
    <phoneticPr fontId="3" type="noConversion"/>
  </si>
  <si>
    <t>공휴1</t>
    <phoneticPr fontId="3" type="noConversion"/>
  </si>
  <si>
    <t>공휴1과 W 또는 대휴1과W</t>
    <phoneticPr fontId="3" type="noConversion"/>
  </si>
  <si>
    <t>대휴1</t>
    <phoneticPr fontId="3" type="noConversion"/>
  </si>
  <si>
    <t>W</t>
    <phoneticPr fontId="3" type="noConversion"/>
  </si>
  <si>
    <t>P</t>
    <phoneticPr fontId="3" type="noConversion"/>
  </si>
  <si>
    <t>공휴</t>
    <phoneticPr fontId="3" type="noConversion"/>
  </si>
  <si>
    <t>공휴</t>
    <phoneticPr fontId="3" type="noConversion"/>
  </si>
  <si>
    <t>공휴1</t>
    <phoneticPr fontId="3" type="noConversion"/>
  </si>
  <si>
    <t>N</t>
    <phoneticPr fontId="3" type="noConversion"/>
  </si>
  <si>
    <t>Q</t>
    <phoneticPr fontId="3" type="noConversion"/>
  </si>
  <si>
    <t>수면</t>
    <phoneticPr fontId="3" type="noConversion"/>
  </si>
  <si>
    <t>E</t>
    <phoneticPr fontId="3" type="noConversion"/>
  </si>
  <si>
    <t>W</t>
    <phoneticPr fontId="3" type="noConversion"/>
  </si>
  <si>
    <t>대휴1</t>
    <phoneticPr fontId="3" type="noConversion"/>
  </si>
  <si>
    <t>R</t>
    <phoneticPr fontId="3" type="noConversion"/>
  </si>
  <si>
    <t>D</t>
    <phoneticPr fontId="3" type="noConversion"/>
  </si>
  <si>
    <t>검진H</t>
    <phoneticPr fontId="3" type="noConversion"/>
  </si>
  <si>
    <t>W</t>
    <phoneticPr fontId="3" type="noConversion"/>
  </si>
  <si>
    <t>7/23, 7/30, 10/1</t>
    <phoneticPr fontId="3" type="noConversion"/>
  </si>
  <si>
    <r>
      <t>9/30(</t>
    </r>
    <r>
      <rPr>
        <sz val="9"/>
        <color rgb="FF000000"/>
        <rFont val="돋움"/>
        <family val="3"/>
        <charset val="129"/>
      </rPr>
      <t>대휴</t>
    </r>
    <r>
      <rPr>
        <sz val="9"/>
        <color rgb="FF000000"/>
        <rFont val="Arial Narrow"/>
        <family val="2"/>
      </rPr>
      <t>1),10/1</t>
    </r>
    <phoneticPr fontId="3" type="noConversion"/>
  </si>
  <si>
    <t>미사용 W</t>
    <phoneticPr fontId="3" type="noConversion"/>
  </si>
  <si>
    <t>검진H</t>
    <phoneticPr fontId="3" type="noConversion"/>
  </si>
  <si>
    <r>
      <t>김명진/</t>
    </r>
    <r>
      <rPr>
        <b/>
        <sz val="9"/>
        <color rgb="FF000000"/>
        <rFont val="맑은 고딕"/>
        <family val="3"/>
        <charset val="129"/>
      </rPr>
      <t>장미선</t>
    </r>
    <phoneticPr fontId="3" type="noConversion"/>
  </si>
  <si>
    <r>
      <t>박주영/</t>
    </r>
    <r>
      <rPr>
        <b/>
        <sz val="9"/>
        <color rgb="FF000000"/>
        <rFont val="맑은 고딕"/>
        <family val="3"/>
        <charset val="129"/>
      </rPr>
      <t>김수현</t>
    </r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</si>
  <si>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</si>
  <si>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</si>
  <si>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</si>
  <si>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D7</t>
    <phoneticPr fontId="3" type="noConversion"/>
  </si>
  <si>
    <t>D7(실무교육)</t>
    <phoneticPr fontId="3" type="noConversion"/>
  </si>
  <si>
    <t>D</t>
    <phoneticPr fontId="3" type="noConversion"/>
  </si>
  <si>
    <t>E</t>
    <phoneticPr fontId="3" type="noConversion"/>
  </si>
  <si>
    <t>D</t>
    <phoneticPr fontId="3" type="noConversion"/>
  </si>
  <si>
    <t>W</t>
    <phoneticPr fontId="3" type="noConversion"/>
  </si>
  <si>
    <t>P</t>
    <phoneticPr fontId="3" type="noConversion"/>
  </si>
  <si>
    <t>Q</t>
    <phoneticPr fontId="3" type="noConversion"/>
  </si>
  <si>
    <t>D</t>
    <phoneticPr fontId="3" type="noConversion"/>
  </si>
  <si>
    <t>D</t>
    <phoneticPr fontId="3" type="noConversion"/>
  </si>
  <si>
    <t>W</t>
    <phoneticPr fontId="3" type="noConversion"/>
  </si>
  <si>
    <t>D</t>
    <phoneticPr fontId="3" type="noConversion"/>
  </si>
  <si>
    <t>W</t>
    <phoneticPr fontId="3" type="noConversion"/>
  </si>
  <si>
    <t>W</t>
    <phoneticPr fontId="3" type="noConversion"/>
  </si>
  <si>
    <t>9/1</t>
    <phoneticPr fontId="3" type="noConversion"/>
  </si>
  <si>
    <t xml:space="preserve">
</t>
    <phoneticPr fontId="3" type="noConversion"/>
  </si>
  <si>
    <t>보수-프리셉터 양성과정
최주완 신청하기</t>
    <phoneticPr fontId="3" type="noConversion"/>
  </si>
  <si>
    <t>노조교육</t>
    <phoneticPr fontId="3" type="noConversion"/>
  </si>
  <si>
    <t>N</t>
    <phoneticPr fontId="3" type="noConversion"/>
  </si>
  <si>
    <t>W</t>
    <phoneticPr fontId="3" type="noConversion"/>
  </si>
  <si>
    <t>N</t>
    <phoneticPr fontId="3" type="noConversion"/>
  </si>
  <si>
    <t>W</t>
    <phoneticPr fontId="3" type="noConversion"/>
  </si>
  <si>
    <t>W</t>
    <phoneticPr fontId="3" type="noConversion"/>
  </si>
  <si>
    <t>g1</t>
    <phoneticPr fontId="3" type="noConversion"/>
  </si>
  <si>
    <t>E</t>
    <phoneticPr fontId="3" type="noConversion"/>
  </si>
  <si>
    <t>N</t>
    <phoneticPr fontId="3" type="noConversion"/>
  </si>
  <si>
    <t>D</t>
    <phoneticPr fontId="3" type="noConversion"/>
  </si>
  <si>
    <t>E</t>
    <phoneticPr fontId="3" type="noConversion"/>
  </si>
  <si>
    <t>오프가능</t>
    <phoneticPr fontId="3" type="noConversion"/>
  </si>
  <si>
    <t>신규6주?</t>
    <phoneticPr fontId="3" type="noConversion"/>
  </si>
  <si>
    <t>9/1신규포함</t>
    <phoneticPr fontId="3" type="noConversion"/>
  </si>
  <si>
    <t>W</t>
    <phoneticPr fontId="3" type="noConversion"/>
  </si>
  <si>
    <t>L</t>
    <phoneticPr fontId="3" type="noConversion"/>
  </si>
  <si>
    <t>Q</t>
    <phoneticPr fontId="3" type="noConversion"/>
  </si>
  <si>
    <t>V</t>
    <phoneticPr fontId="3" type="noConversion"/>
  </si>
  <si>
    <t>E</t>
    <phoneticPr fontId="3" type="noConversion"/>
  </si>
  <si>
    <t>P</t>
    <phoneticPr fontId="3" type="noConversion"/>
  </si>
  <si>
    <t>10/15</t>
    <phoneticPr fontId="3" type="noConversion"/>
  </si>
  <si>
    <t>이유리(12/1)</t>
    <phoneticPr fontId="3" type="noConversion"/>
  </si>
  <si>
    <t>이휘연(3/1)</t>
    <phoneticPr fontId="3" type="noConversion"/>
  </si>
  <si>
    <t>김보경(3/1)</t>
    <phoneticPr fontId="3" type="noConversion"/>
  </si>
  <si>
    <t>배수민(3/1)</t>
    <phoneticPr fontId="3" type="noConversion"/>
  </si>
  <si>
    <t>신승애(3/1)</t>
    <phoneticPr fontId="3" type="noConversion"/>
  </si>
  <si>
    <t>이태경(5/1)</t>
    <phoneticPr fontId="3" type="noConversion"/>
  </si>
  <si>
    <t>정채원(7/1)</t>
    <phoneticPr fontId="3" type="noConversion"/>
  </si>
  <si>
    <t>오윤아(7/1)</t>
    <phoneticPr fontId="3" type="noConversion"/>
  </si>
  <si>
    <t>김명진(9/1)</t>
    <phoneticPr fontId="3" type="noConversion"/>
  </si>
  <si>
    <t>박주영(9/1)</t>
    <phoneticPr fontId="3" type="noConversion"/>
  </si>
  <si>
    <t xml:space="preserve">10월                                                                                                                                                                                                </t>
    <phoneticPr fontId="5" type="noConversion"/>
  </si>
  <si>
    <t>E</t>
    <phoneticPr fontId="3" type="noConversion"/>
  </si>
  <si>
    <t>E</t>
    <phoneticPr fontId="3" type="noConversion"/>
  </si>
  <si>
    <t>D</t>
    <phoneticPr fontId="3" type="noConversion"/>
  </si>
  <si>
    <t>W</t>
    <phoneticPr fontId="3" type="noConversion"/>
  </si>
  <si>
    <t>R</t>
    <phoneticPr fontId="3" type="noConversion"/>
  </si>
  <si>
    <t>W</t>
    <phoneticPr fontId="3" type="noConversion"/>
  </si>
  <si>
    <t>L</t>
    <phoneticPr fontId="3" type="noConversion"/>
  </si>
  <si>
    <t xml:space="preserve">일 </t>
    <phoneticPr fontId="3" type="noConversion"/>
  </si>
  <si>
    <t>월</t>
    <phoneticPr fontId="3" type="noConversion"/>
  </si>
  <si>
    <t>N</t>
    <phoneticPr fontId="3" type="noConversion"/>
  </si>
  <si>
    <t>L</t>
    <phoneticPr fontId="3" type="noConversion"/>
  </si>
  <si>
    <t>R</t>
    <phoneticPr fontId="3" type="noConversion"/>
  </si>
  <si>
    <t>L</t>
    <phoneticPr fontId="3" type="noConversion"/>
  </si>
  <si>
    <t>E</t>
    <phoneticPr fontId="3" type="noConversion"/>
  </si>
  <si>
    <t>L</t>
    <phoneticPr fontId="3" type="noConversion"/>
  </si>
  <si>
    <t>D</t>
    <phoneticPr fontId="3" type="noConversion"/>
  </si>
  <si>
    <t>N</t>
    <phoneticPr fontId="3" type="noConversion"/>
  </si>
  <si>
    <t>W</t>
    <phoneticPr fontId="3" type="noConversion"/>
  </si>
  <si>
    <t>E</t>
    <phoneticPr fontId="3" type="noConversion"/>
  </si>
  <si>
    <t>D</t>
    <phoneticPr fontId="3" type="noConversion"/>
  </si>
  <si>
    <t>D</t>
    <phoneticPr fontId="3" type="noConversion"/>
  </si>
  <si>
    <t>N</t>
    <phoneticPr fontId="3" type="noConversion"/>
  </si>
  <si>
    <t>D</t>
    <phoneticPr fontId="3" type="noConversion"/>
  </si>
  <si>
    <t>D</t>
    <phoneticPr fontId="3" type="noConversion"/>
  </si>
  <si>
    <t>E</t>
    <phoneticPr fontId="3" type="noConversion"/>
  </si>
  <si>
    <t>D</t>
    <phoneticPr fontId="3" type="noConversion"/>
  </si>
  <si>
    <t>D</t>
    <phoneticPr fontId="3" type="noConversion"/>
  </si>
  <si>
    <t>N</t>
    <phoneticPr fontId="3" type="noConversion"/>
  </si>
  <si>
    <t>D</t>
    <phoneticPr fontId="3" type="noConversion"/>
  </si>
  <si>
    <t>D</t>
    <phoneticPr fontId="3" type="noConversion"/>
  </si>
  <si>
    <t>V</t>
    <phoneticPr fontId="3" type="noConversion"/>
  </si>
  <si>
    <t>밀린
W</t>
    <phoneticPr fontId="3" type="noConversion"/>
  </si>
  <si>
    <r>
      <t xml:space="preserve">7/23 7/30 10/1   </t>
    </r>
    <r>
      <rPr>
        <sz val="8"/>
        <color rgb="FF000000"/>
        <rFont val="돋움"/>
        <family val="3"/>
        <charset val="129"/>
      </rPr>
      <t>검진</t>
    </r>
    <r>
      <rPr>
        <sz val="8"/>
        <color rgb="FF000000"/>
        <rFont val="Arial Narrow"/>
        <family val="2"/>
      </rPr>
      <t>H</t>
    </r>
    <phoneticPr fontId="3" type="noConversion"/>
  </si>
  <si>
    <t>주말이 공휴일인 경우 
주말은 공휴 1, 그 주만 대휴1(W개념)
다음 주는 W입력
평일 공휴일인 경우 공휴</t>
    <phoneticPr fontId="3" type="noConversion"/>
  </si>
  <si>
    <t xml:space="preserve">W, P, Q, V 순서로 </t>
    <phoneticPr fontId="3" type="noConversion"/>
  </si>
  <si>
    <t>성 명</t>
    <phoneticPr fontId="3" type="noConversion"/>
  </si>
  <si>
    <t xml:space="preserve">희망 일 </t>
    <phoneticPr fontId="3" type="noConversion"/>
  </si>
  <si>
    <r>
      <t xml:space="preserve">      </t>
    </r>
    <r>
      <rPr>
        <b/>
        <sz val="15"/>
        <color theme="1"/>
        <rFont val="맑은 고딕"/>
        <family val="3"/>
        <charset val="129"/>
        <scheme val="minor"/>
      </rPr>
      <t xml:space="preserve"> ** 근무 신청은 9/30 일 마감 합니다 **</t>
    </r>
    <phoneticPr fontId="3" type="noConversion"/>
  </si>
  <si>
    <t xml:space="preserve">( 11 )월 본관7층 병동 휴가 신청서 </t>
    <phoneticPr fontId="3" type="noConversion"/>
  </si>
  <si>
    <t>W</t>
    <phoneticPr fontId="3" type="noConversion"/>
  </si>
  <si>
    <t>V</t>
    <phoneticPr fontId="3" type="noConversion"/>
  </si>
  <si>
    <t>V</t>
    <phoneticPr fontId="3" type="noConversion"/>
  </si>
  <si>
    <t>검진H</t>
    <phoneticPr fontId="5" type="noConversion"/>
  </si>
  <si>
    <t>g</t>
    <phoneticPr fontId="5" type="noConversion"/>
  </si>
  <si>
    <t>미사용W</t>
    <phoneticPr fontId="3" type="noConversion"/>
  </si>
  <si>
    <t>보수</t>
    <phoneticPr fontId="5" type="noConversion"/>
  </si>
  <si>
    <t>W</t>
    <phoneticPr fontId="3" type="noConversion"/>
  </si>
  <si>
    <t>W</t>
    <phoneticPr fontId="3" type="noConversion"/>
  </si>
  <si>
    <t>V</t>
    <phoneticPr fontId="3" type="noConversion"/>
  </si>
  <si>
    <t>U</t>
    <phoneticPr fontId="3" type="noConversion"/>
  </si>
  <si>
    <t>g1</t>
    <phoneticPr fontId="3" type="noConversion"/>
  </si>
  <si>
    <t>P</t>
    <phoneticPr fontId="3" type="noConversion"/>
  </si>
  <si>
    <t>Q</t>
    <phoneticPr fontId="3" type="noConversion"/>
  </si>
  <si>
    <t xml:space="preserve">수면 </t>
    <phoneticPr fontId="3" type="noConversion"/>
  </si>
  <si>
    <t>J</t>
    <phoneticPr fontId="3" type="noConversion"/>
  </si>
  <si>
    <t>U</t>
    <phoneticPr fontId="3" type="noConversion"/>
  </si>
  <si>
    <t>N</t>
    <phoneticPr fontId="3" type="noConversion"/>
  </si>
  <si>
    <t>D</t>
    <phoneticPr fontId="3" type="noConversion"/>
  </si>
  <si>
    <t>U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</si>
  <si>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</si>
  <si>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</si>
  <si>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</si>
  <si>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10/1</t>
    <phoneticPr fontId="3" type="noConversion"/>
  </si>
  <si>
    <t>10/1</t>
    <phoneticPr fontId="3" type="noConversion"/>
  </si>
  <si>
    <t xml:space="preserve"> </t>
    <phoneticPr fontId="3" type="noConversion"/>
  </si>
  <si>
    <t xml:space="preserve">  10/7, 10/21</t>
    <phoneticPr fontId="3" type="noConversion"/>
  </si>
  <si>
    <t xml:space="preserve">11월                                                                                                                                                                                                </t>
    <phoneticPr fontId="5" type="noConversion"/>
  </si>
  <si>
    <t>목</t>
    <phoneticPr fontId="3" type="noConversion"/>
  </si>
  <si>
    <t>화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</si>
  <si>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</si>
  <si>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</si>
  <si>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</si>
  <si>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금</t>
    <phoneticPr fontId="3" type="noConversion"/>
  </si>
  <si>
    <t>토</t>
    <phoneticPr fontId="3" type="noConversion"/>
  </si>
  <si>
    <t>N</t>
    <phoneticPr fontId="3" type="noConversion"/>
  </si>
  <si>
    <t>W</t>
    <phoneticPr fontId="3" type="noConversion"/>
  </si>
  <si>
    <t>W</t>
    <phoneticPr fontId="3" type="noConversion"/>
  </si>
  <si>
    <t>일</t>
    <phoneticPr fontId="3" type="noConversion"/>
  </si>
  <si>
    <t>N</t>
    <phoneticPr fontId="3" type="noConversion"/>
  </si>
  <si>
    <r>
      <t>최선미</t>
    </r>
    <r>
      <rPr>
        <b/>
        <sz val="11"/>
        <color rgb="FF0066FF"/>
        <rFont val="맑은 고딕"/>
        <family val="3"/>
        <charset val="129"/>
      </rPr>
      <t>1</t>
    </r>
    <phoneticPr fontId="3" type="noConversion"/>
  </si>
  <si>
    <r>
      <t>손미영</t>
    </r>
    <r>
      <rPr>
        <b/>
        <sz val="11"/>
        <color rgb="FF0066FF"/>
        <rFont val="맑은 고딕"/>
        <family val="3"/>
        <charset val="129"/>
      </rPr>
      <t>3</t>
    </r>
    <phoneticPr fontId="3" type="noConversion"/>
  </si>
  <si>
    <r>
      <t>손은아</t>
    </r>
    <r>
      <rPr>
        <b/>
        <sz val="11"/>
        <color rgb="FF0066FF"/>
        <rFont val="맑은 고딕"/>
        <family val="3"/>
        <charset val="129"/>
      </rPr>
      <t>5</t>
    </r>
    <phoneticPr fontId="3" type="noConversion"/>
  </si>
  <si>
    <r>
      <t>이혜진</t>
    </r>
    <r>
      <rPr>
        <b/>
        <sz val="11"/>
        <color rgb="FF0066FF"/>
        <rFont val="맑은 고딕"/>
        <family val="3"/>
        <charset val="129"/>
      </rPr>
      <t>4</t>
    </r>
    <phoneticPr fontId="3" type="noConversion"/>
  </si>
  <si>
    <r>
      <t>장혜인</t>
    </r>
    <r>
      <rPr>
        <b/>
        <sz val="11"/>
        <color rgb="FF0066FF"/>
        <rFont val="맑은 고딕"/>
        <family val="3"/>
        <charset val="129"/>
      </rPr>
      <t>2</t>
    </r>
    <phoneticPr fontId="3" type="noConversion"/>
  </si>
  <si>
    <r>
      <t>나소연</t>
    </r>
    <r>
      <rPr>
        <b/>
        <sz val="11"/>
        <color rgb="FF0066FF"/>
        <rFont val="맑은 고딕"/>
        <family val="3"/>
        <charset val="129"/>
      </rPr>
      <t>6</t>
    </r>
    <phoneticPr fontId="3" type="noConversion"/>
  </si>
  <si>
    <t>W</t>
    <phoneticPr fontId="3" type="noConversion"/>
  </si>
  <si>
    <t>N</t>
    <phoneticPr fontId="3" type="noConversion"/>
  </si>
  <si>
    <t>W</t>
    <phoneticPr fontId="3" type="noConversion"/>
  </si>
  <si>
    <t>N</t>
    <phoneticPr fontId="3" type="noConversion"/>
  </si>
  <si>
    <t>W</t>
    <phoneticPr fontId="3" type="noConversion"/>
  </si>
  <si>
    <t>N</t>
    <phoneticPr fontId="3" type="noConversion"/>
  </si>
  <si>
    <t>W</t>
    <phoneticPr fontId="3" type="noConversion"/>
  </si>
  <si>
    <r>
      <t>장미선</t>
    </r>
    <r>
      <rPr>
        <b/>
        <sz val="11"/>
        <color rgb="FF0066FF"/>
        <rFont val="맑은 고딕"/>
        <family val="3"/>
        <charset val="129"/>
      </rPr>
      <t>3</t>
    </r>
    <phoneticPr fontId="3" type="noConversion"/>
  </si>
  <si>
    <r>
      <t>김수현</t>
    </r>
    <r>
      <rPr>
        <b/>
        <sz val="11"/>
        <color rgb="FF0066FF"/>
        <rFont val="맑은 고딕"/>
        <family val="3"/>
        <charset val="129"/>
      </rPr>
      <t>5</t>
    </r>
    <phoneticPr fontId="3" type="noConversion"/>
  </si>
  <si>
    <r>
      <t>이유리(12/1)</t>
    </r>
    <r>
      <rPr>
        <b/>
        <sz val="11"/>
        <color rgb="FF0066FF"/>
        <rFont val="맑은 고딕"/>
        <family val="3"/>
        <charset val="129"/>
      </rPr>
      <t>1</t>
    </r>
    <phoneticPr fontId="3" type="noConversion"/>
  </si>
  <si>
    <r>
      <t>이휘연(3/1)</t>
    </r>
    <r>
      <rPr>
        <b/>
        <sz val="11"/>
        <color rgb="FF0066FF"/>
        <rFont val="맑은 고딕"/>
        <family val="3"/>
        <charset val="129"/>
      </rPr>
      <t>4</t>
    </r>
    <phoneticPr fontId="3" type="noConversion"/>
  </si>
  <si>
    <r>
      <t>김보경(3/1)</t>
    </r>
    <r>
      <rPr>
        <b/>
        <sz val="11"/>
        <color rgb="FF0066FF"/>
        <rFont val="맑은 고딕"/>
        <family val="3"/>
        <charset val="129"/>
      </rPr>
      <t>2</t>
    </r>
    <phoneticPr fontId="3" type="noConversion"/>
  </si>
  <si>
    <r>
      <t>배수민(3/1)</t>
    </r>
    <r>
      <rPr>
        <b/>
        <sz val="11"/>
        <color rgb="FF0066FF"/>
        <rFont val="맑은 고딕"/>
        <family val="3"/>
        <charset val="129"/>
      </rPr>
      <t>6</t>
    </r>
    <phoneticPr fontId="3" type="noConversion"/>
  </si>
  <si>
    <r>
      <t>신승애(3/1)</t>
    </r>
    <r>
      <rPr>
        <b/>
        <sz val="11"/>
        <color rgb="FF0066FF"/>
        <rFont val="맑은 고딕"/>
        <family val="3"/>
        <charset val="129"/>
      </rPr>
      <t>5</t>
    </r>
    <phoneticPr fontId="3" type="noConversion"/>
  </si>
  <si>
    <r>
      <t>이태경(5/1)</t>
    </r>
    <r>
      <rPr>
        <b/>
        <sz val="11"/>
        <color rgb="FF0066FF"/>
        <rFont val="맑은 고딕"/>
        <family val="3"/>
        <charset val="129"/>
      </rPr>
      <t>2</t>
    </r>
    <phoneticPr fontId="3" type="noConversion"/>
  </si>
  <si>
    <r>
      <t>정채원(7/1)</t>
    </r>
    <r>
      <rPr>
        <b/>
        <sz val="11"/>
        <color rgb="FF0066FF"/>
        <rFont val="맑은 고딕"/>
        <family val="3"/>
        <charset val="129"/>
      </rPr>
      <t>3</t>
    </r>
    <phoneticPr fontId="3" type="noConversion"/>
  </si>
  <si>
    <r>
      <t>오윤아(7/1)</t>
    </r>
    <r>
      <rPr>
        <b/>
        <sz val="11"/>
        <color rgb="FF0066FF"/>
        <rFont val="맑은 고딕"/>
        <family val="3"/>
        <charset val="129"/>
      </rPr>
      <t>1</t>
    </r>
    <phoneticPr fontId="3" type="noConversion"/>
  </si>
  <si>
    <r>
      <t>김명진(9/1)</t>
    </r>
    <r>
      <rPr>
        <b/>
        <sz val="11"/>
        <color rgb="FF0066FF"/>
        <rFont val="맑은 고딕"/>
        <family val="3"/>
        <charset val="129"/>
      </rPr>
      <t>6</t>
    </r>
    <phoneticPr fontId="3" type="noConversion"/>
  </si>
  <si>
    <r>
      <t>박주영(9/1)</t>
    </r>
    <r>
      <rPr>
        <b/>
        <sz val="11"/>
        <color rgb="FF0066FF"/>
        <rFont val="맑은 고딕"/>
        <family val="3"/>
        <charset val="129"/>
      </rPr>
      <t>4</t>
    </r>
    <phoneticPr fontId="3" type="noConversion"/>
  </si>
  <si>
    <t>W</t>
    <phoneticPr fontId="3" type="noConversion"/>
  </si>
  <si>
    <t>D</t>
    <phoneticPr fontId="3" type="noConversion"/>
  </si>
  <si>
    <t>보수교육</t>
    <phoneticPr fontId="3" type="noConversion"/>
  </si>
  <si>
    <t>E</t>
    <phoneticPr fontId="3" type="noConversion"/>
  </si>
  <si>
    <t>D</t>
    <phoneticPr fontId="3" type="noConversion"/>
  </si>
  <si>
    <t>E</t>
    <phoneticPr fontId="3" type="noConversion"/>
  </si>
  <si>
    <t>G</t>
    <phoneticPr fontId="3" type="noConversion"/>
  </si>
  <si>
    <t>공휴 1 -&gt; 대휴 1 = W</t>
    <phoneticPr fontId="3" type="noConversion"/>
  </si>
  <si>
    <t>W</t>
    <phoneticPr fontId="3" type="noConversion"/>
  </si>
  <si>
    <t>P</t>
    <phoneticPr fontId="3" type="noConversion"/>
  </si>
  <si>
    <t>D</t>
    <phoneticPr fontId="3" type="noConversion"/>
  </si>
  <si>
    <t>W</t>
    <phoneticPr fontId="3" type="noConversion"/>
  </si>
  <si>
    <t>W</t>
    <phoneticPr fontId="3" type="noConversion"/>
  </si>
  <si>
    <t>D</t>
    <phoneticPr fontId="3" type="noConversion"/>
  </si>
  <si>
    <t>W</t>
    <phoneticPr fontId="3" type="noConversion"/>
  </si>
  <si>
    <t>W</t>
    <phoneticPr fontId="3" type="noConversion"/>
  </si>
  <si>
    <t>E</t>
    <phoneticPr fontId="3" type="noConversion"/>
  </si>
  <si>
    <t>N</t>
    <phoneticPr fontId="3" type="noConversion"/>
  </si>
  <si>
    <t>N</t>
    <phoneticPr fontId="3" type="noConversion"/>
  </si>
  <si>
    <t>D</t>
    <phoneticPr fontId="3" type="noConversion"/>
  </si>
  <si>
    <t>W</t>
    <phoneticPr fontId="3" type="noConversion"/>
  </si>
  <si>
    <t>W</t>
    <phoneticPr fontId="3" type="noConversion"/>
  </si>
  <si>
    <t>E</t>
    <phoneticPr fontId="3" type="noConversion"/>
  </si>
  <si>
    <t>D</t>
    <phoneticPr fontId="3" type="noConversion"/>
  </si>
  <si>
    <t>N</t>
    <phoneticPr fontId="3" type="noConversion"/>
  </si>
  <si>
    <t>E</t>
    <phoneticPr fontId="3" type="noConversion"/>
  </si>
  <si>
    <t>D</t>
    <phoneticPr fontId="3" type="noConversion"/>
  </si>
  <si>
    <t>월</t>
    <phoneticPr fontId="3" type="noConversion"/>
  </si>
  <si>
    <t>Q</t>
    <phoneticPr fontId="3" type="noConversion"/>
  </si>
  <si>
    <t>U</t>
    <phoneticPr fontId="3" type="noConversion"/>
  </si>
  <si>
    <t>D</t>
    <phoneticPr fontId="3" type="noConversion"/>
  </si>
  <si>
    <t>R</t>
    <phoneticPr fontId="3" type="noConversion"/>
  </si>
  <si>
    <t>E</t>
    <phoneticPr fontId="3" type="noConversion"/>
  </si>
  <si>
    <t>E</t>
    <phoneticPr fontId="3" type="noConversion"/>
  </si>
  <si>
    <t>V</t>
    <phoneticPr fontId="3" type="noConversion"/>
  </si>
  <si>
    <t>N</t>
    <phoneticPr fontId="3" type="noConversion"/>
  </si>
  <si>
    <t>Q</t>
    <phoneticPr fontId="3" type="noConversion"/>
  </si>
  <si>
    <t>Q</t>
    <phoneticPr fontId="3" type="noConversion"/>
  </si>
  <si>
    <t>W</t>
    <phoneticPr fontId="3" type="noConversion"/>
  </si>
  <si>
    <t>P</t>
    <phoneticPr fontId="3" type="noConversion"/>
  </si>
  <si>
    <t>Q</t>
    <phoneticPr fontId="3" type="noConversion"/>
  </si>
  <si>
    <t>Q</t>
    <phoneticPr fontId="3" type="noConversion"/>
  </si>
  <si>
    <t>Q</t>
    <phoneticPr fontId="3" type="noConversion"/>
  </si>
  <si>
    <t>P</t>
    <phoneticPr fontId="3" type="noConversion"/>
  </si>
  <si>
    <t>Q</t>
    <phoneticPr fontId="3" type="noConversion"/>
  </si>
  <si>
    <t>W</t>
    <phoneticPr fontId="3" type="noConversion"/>
  </si>
  <si>
    <t>D</t>
    <phoneticPr fontId="3" type="noConversion"/>
  </si>
  <si>
    <t>W</t>
    <phoneticPr fontId="3" type="noConversion"/>
  </si>
  <si>
    <t>D</t>
    <phoneticPr fontId="3" type="noConversion"/>
  </si>
  <si>
    <t>P</t>
    <phoneticPr fontId="3" type="noConversion"/>
  </si>
  <si>
    <t>P</t>
    <phoneticPr fontId="3" type="noConversion"/>
  </si>
  <si>
    <t>Q</t>
    <phoneticPr fontId="3" type="noConversion"/>
  </si>
  <si>
    <t>V</t>
    <phoneticPr fontId="3" type="noConversion"/>
  </si>
  <si>
    <t>E</t>
    <phoneticPr fontId="3" type="noConversion"/>
  </si>
  <si>
    <t>E</t>
    <phoneticPr fontId="3" type="noConversion"/>
  </si>
  <si>
    <t>W</t>
    <phoneticPr fontId="3" type="noConversion"/>
  </si>
  <si>
    <t>보상</t>
    <phoneticPr fontId="3" type="noConversion"/>
  </si>
  <si>
    <t>D</t>
    <phoneticPr fontId="3" type="noConversion"/>
  </si>
  <si>
    <t xml:space="preserve">12월                                                                                                                                                                                                </t>
    <phoneticPr fontId="5" type="noConversion"/>
  </si>
  <si>
    <t>수</t>
    <phoneticPr fontId="3" type="noConversion"/>
  </si>
  <si>
    <t>토</t>
    <phoneticPr fontId="3" type="noConversion"/>
  </si>
  <si>
    <t>손미영2</t>
    <phoneticPr fontId="3" type="noConversion"/>
  </si>
  <si>
    <t>손은아3</t>
    <phoneticPr fontId="3" type="noConversion"/>
  </si>
  <si>
    <t>최주완4</t>
    <phoneticPr fontId="3" type="noConversion"/>
  </si>
  <si>
    <t>이혜진5</t>
    <phoneticPr fontId="3" type="noConversion"/>
  </si>
  <si>
    <t>장혜인6</t>
    <phoneticPr fontId="3" type="noConversion"/>
  </si>
  <si>
    <t>나소연7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</si>
  <si>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</si>
  <si>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</si>
  <si>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</si>
  <si>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</si>
  <si>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</si>
  <si>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김명진(9/1)2</t>
    <phoneticPr fontId="3" type="noConversion"/>
  </si>
  <si>
    <t>D</t>
    <phoneticPr fontId="3" type="noConversion"/>
  </si>
  <si>
    <t>W</t>
    <phoneticPr fontId="3" type="noConversion"/>
  </si>
  <si>
    <t>E</t>
    <phoneticPr fontId="3" type="noConversion"/>
  </si>
  <si>
    <t>수면</t>
    <phoneticPr fontId="3" type="noConversion"/>
  </si>
  <si>
    <t>N</t>
    <phoneticPr fontId="3" type="noConversion"/>
  </si>
  <si>
    <t>W</t>
    <phoneticPr fontId="3" type="noConversion"/>
  </si>
  <si>
    <t>G</t>
    <phoneticPr fontId="3" type="noConversion"/>
  </si>
  <si>
    <t>V</t>
    <phoneticPr fontId="3" type="noConversion"/>
  </si>
  <si>
    <t>U</t>
    <phoneticPr fontId="3" type="noConversion"/>
  </si>
  <si>
    <t>보상</t>
    <phoneticPr fontId="3" type="noConversion"/>
  </si>
  <si>
    <t>검진H</t>
    <phoneticPr fontId="3" type="noConversion"/>
  </si>
  <si>
    <t>E</t>
    <phoneticPr fontId="3" type="noConversion"/>
  </si>
  <si>
    <t>D</t>
    <phoneticPr fontId="3" type="noConversion"/>
  </si>
  <si>
    <t>D</t>
    <phoneticPr fontId="3" type="noConversion"/>
  </si>
  <si>
    <t>E</t>
    <phoneticPr fontId="3" type="noConversion"/>
  </si>
  <si>
    <t>N</t>
    <phoneticPr fontId="3" type="noConversion"/>
  </si>
  <si>
    <t>P</t>
    <phoneticPr fontId="3" type="noConversion"/>
  </si>
  <si>
    <t>V</t>
    <phoneticPr fontId="3" type="noConversion"/>
  </si>
  <si>
    <t>W</t>
    <phoneticPr fontId="3" type="noConversion"/>
  </si>
  <si>
    <t>D</t>
    <phoneticPr fontId="3" type="noConversion"/>
  </si>
  <si>
    <t>E</t>
    <phoneticPr fontId="3" type="noConversion"/>
  </si>
  <si>
    <t>W</t>
    <phoneticPr fontId="3" type="noConversion"/>
  </si>
  <si>
    <t>D</t>
    <phoneticPr fontId="3" type="noConversion"/>
  </si>
  <si>
    <t>W</t>
    <phoneticPr fontId="3" type="noConversion"/>
  </si>
  <si>
    <t>D</t>
    <phoneticPr fontId="3" type="noConversion"/>
  </si>
  <si>
    <t>W</t>
    <phoneticPr fontId="3" type="noConversion"/>
  </si>
  <si>
    <t>E</t>
    <phoneticPr fontId="3" type="noConversion"/>
  </si>
  <si>
    <t>E</t>
    <phoneticPr fontId="3" type="noConversion"/>
  </si>
  <si>
    <t>N</t>
    <phoneticPr fontId="3" type="noConversion"/>
  </si>
  <si>
    <t>N</t>
    <phoneticPr fontId="3" type="noConversion"/>
  </si>
  <si>
    <t>E</t>
    <phoneticPr fontId="3" type="noConversion"/>
  </si>
  <si>
    <t>최선미</t>
    <phoneticPr fontId="3" type="noConversion"/>
  </si>
  <si>
    <t>손미영</t>
    <phoneticPr fontId="3" type="noConversion"/>
  </si>
  <si>
    <t>손은아</t>
    <phoneticPr fontId="3" type="noConversion"/>
  </si>
  <si>
    <t>최주완</t>
    <phoneticPr fontId="3" type="noConversion"/>
  </si>
  <si>
    <t>이혜진</t>
    <phoneticPr fontId="3" type="noConversion"/>
  </si>
  <si>
    <t>장혜인</t>
    <phoneticPr fontId="3" type="noConversion"/>
  </si>
  <si>
    <t>나소연</t>
    <phoneticPr fontId="3" type="noConversion"/>
  </si>
  <si>
    <t>김수현</t>
    <phoneticPr fontId="3" type="noConversion"/>
  </si>
  <si>
    <t>이유리(12/1)</t>
    <phoneticPr fontId="3" type="noConversion"/>
  </si>
  <si>
    <t>이휘연(3/1)</t>
    <phoneticPr fontId="3" type="noConversion"/>
  </si>
  <si>
    <t>김보경(3/1)</t>
    <phoneticPr fontId="3" type="noConversion"/>
  </si>
  <si>
    <t>배수민(3/1)</t>
    <phoneticPr fontId="3" type="noConversion"/>
  </si>
  <si>
    <t>신승애(3/1)</t>
    <phoneticPr fontId="3" type="noConversion"/>
  </si>
  <si>
    <t>이태경(5/1)</t>
    <phoneticPr fontId="3" type="noConversion"/>
  </si>
  <si>
    <t>정채원(7/1)</t>
    <phoneticPr fontId="3" type="noConversion"/>
  </si>
  <si>
    <t>오윤아(7/1)</t>
    <phoneticPr fontId="3" type="noConversion"/>
  </si>
  <si>
    <t>김명진(9/1)</t>
    <phoneticPr fontId="3" type="noConversion"/>
  </si>
  <si>
    <t>박주영(9/1)</t>
    <phoneticPr fontId="3" type="noConversion"/>
  </si>
  <si>
    <t xml:space="preserve">1월                                                                                                                                                                                                </t>
    <phoneticPr fontId="5" type="noConversion"/>
  </si>
  <si>
    <t>W</t>
    <phoneticPr fontId="3" type="noConversion"/>
  </si>
  <si>
    <t>N</t>
    <phoneticPr fontId="3" type="noConversion"/>
  </si>
  <si>
    <t>수</t>
    <phoneticPr fontId="3" type="noConversion"/>
  </si>
  <si>
    <t>월</t>
    <phoneticPr fontId="3" type="noConversion"/>
  </si>
  <si>
    <t>화</t>
    <phoneticPr fontId="3" type="noConversion"/>
  </si>
  <si>
    <t>일</t>
    <phoneticPr fontId="3" type="noConversion"/>
  </si>
  <si>
    <t>토</t>
    <phoneticPr fontId="3" type="noConversion"/>
  </si>
  <si>
    <t>E</t>
    <phoneticPr fontId="3" type="noConversion"/>
  </si>
  <si>
    <t>V</t>
    <phoneticPr fontId="3" type="noConversion"/>
  </si>
  <si>
    <t>공휴</t>
    <phoneticPr fontId="3" type="noConversion"/>
  </si>
  <si>
    <t>수면</t>
    <phoneticPr fontId="3" type="noConversion"/>
  </si>
  <si>
    <t>g</t>
    <phoneticPr fontId="3" type="noConversion"/>
  </si>
  <si>
    <t>D</t>
    <phoneticPr fontId="3" type="noConversion"/>
  </si>
  <si>
    <t>검진H</t>
    <phoneticPr fontId="3" type="noConversion"/>
  </si>
  <si>
    <t>Q</t>
    <phoneticPr fontId="3" type="noConversion"/>
  </si>
  <si>
    <t>대휴</t>
    <phoneticPr fontId="3" type="noConversion"/>
  </si>
  <si>
    <t>W</t>
    <phoneticPr fontId="3" type="noConversion"/>
  </si>
  <si>
    <t>W</t>
    <phoneticPr fontId="3" type="noConversion"/>
  </si>
  <si>
    <t>V</t>
    <phoneticPr fontId="3" type="noConversion"/>
  </si>
  <si>
    <t>E</t>
    <phoneticPr fontId="3" type="noConversion"/>
  </si>
  <si>
    <t>V</t>
    <phoneticPr fontId="3" type="noConversion"/>
  </si>
  <si>
    <t>D</t>
    <phoneticPr fontId="3" type="noConversion"/>
  </si>
  <si>
    <t>E</t>
    <phoneticPr fontId="3" type="noConversion"/>
  </si>
  <si>
    <t>공휴</t>
    <phoneticPr fontId="3" type="noConversion"/>
  </si>
  <si>
    <t>P</t>
    <phoneticPr fontId="3" type="noConversion"/>
  </si>
  <si>
    <t>P</t>
    <phoneticPr fontId="3" type="noConversion"/>
  </si>
  <si>
    <t>Q</t>
    <phoneticPr fontId="3" type="noConversion"/>
  </si>
  <si>
    <t>U</t>
    <phoneticPr fontId="3" type="noConversion"/>
  </si>
  <si>
    <t>P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</si>
  <si>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</si>
  <si>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</si>
  <si>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</si>
  <si>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W</t>
    <phoneticPr fontId="3" type="noConversion"/>
  </si>
  <si>
    <t>D</t>
    <phoneticPr fontId="3" type="noConversion"/>
  </si>
  <si>
    <t>D</t>
    <phoneticPr fontId="3" type="noConversion"/>
  </si>
  <si>
    <t>V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</si>
  <si>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</si>
  <si>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</si>
  <si>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</si>
  <si>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</si>
  <si>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</si>
  <si>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</si>
  <si>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</si>
  <si>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D</t>
    <phoneticPr fontId="3" type="noConversion"/>
  </si>
  <si>
    <t>W</t>
    <phoneticPr fontId="3" type="noConversion"/>
  </si>
  <si>
    <t>W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</si>
  <si>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</si>
  <si>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</si>
  <si>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</si>
  <si>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</si>
  <si>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</si>
  <si>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</si>
  <si>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</si>
  <si>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</si>
  <si>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</si>
  <si>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</si>
  <si>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김명진(9/1)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</si>
  <si>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</si>
  <si>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</si>
  <si>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</si>
  <si>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</si>
  <si>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p</t>
    <phoneticPr fontId="3" type="noConversion"/>
  </si>
  <si>
    <t>W</t>
    <phoneticPr fontId="3" type="noConversion"/>
  </si>
  <si>
    <t>E</t>
    <phoneticPr fontId="3" type="noConversion"/>
  </si>
  <si>
    <t>E</t>
    <phoneticPr fontId="3" type="noConversion"/>
  </si>
  <si>
    <t>D</t>
    <phoneticPr fontId="3" type="noConversion"/>
  </si>
  <si>
    <t>D</t>
    <phoneticPr fontId="3" type="noConversion"/>
  </si>
  <si>
    <t>E</t>
    <phoneticPr fontId="3" type="noConversion"/>
  </si>
  <si>
    <t>D</t>
    <phoneticPr fontId="3" type="noConversion"/>
  </si>
  <si>
    <t>E</t>
    <phoneticPr fontId="3" type="noConversion"/>
  </si>
  <si>
    <t>W</t>
    <phoneticPr fontId="3" type="noConversion"/>
  </si>
  <si>
    <t>E</t>
    <phoneticPr fontId="3" type="noConversion"/>
  </si>
  <si>
    <t>W</t>
    <phoneticPr fontId="3" type="noConversion"/>
  </si>
  <si>
    <t>E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</si>
  <si>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</si>
  <si>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</si>
  <si>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</si>
  <si>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</si>
  <si>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</si>
  <si>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</si>
  <si>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D</t>
    <phoneticPr fontId="3" type="noConversion"/>
  </si>
  <si>
    <t>E</t>
    <phoneticPr fontId="3" type="noConversion"/>
  </si>
  <si>
    <t>E</t>
    <phoneticPr fontId="3" type="noConversion"/>
  </si>
  <si>
    <t>W</t>
    <phoneticPr fontId="3" type="noConversion"/>
  </si>
  <si>
    <t>W</t>
    <phoneticPr fontId="3" type="noConversion"/>
  </si>
  <si>
    <t>D</t>
    <phoneticPr fontId="3" type="noConversion"/>
  </si>
  <si>
    <t>W</t>
    <phoneticPr fontId="3" type="noConversion"/>
  </si>
  <si>
    <t>W</t>
    <phoneticPr fontId="3" type="noConversion"/>
  </si>
  <si>
    <t>D</t>
    <phoneticPr fontId="3" type="noConversion"/>
  </si>
  <si>
    <t>E</t>
    <phoneticPr fontId="3" type="noConversion"/>
  </si>
  <si>
    <t>D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</si>
  <si>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</si>
  <si>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</si>
  <si>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</si>
  <si>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</si>
  <si>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</si>
  <si>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</si>
  <si>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E</t>
    <phoneticPr fontId="3" type="noConversion"/>
  </si>
  <si>
    <t>E</t>
    <phoneticPr fontId="3" type="noConversion"/>
  </si>
  <si>
    <t>W</t>
    <phoneticPr fontId="3" type="noConversion"/>
  </si>
  <si>
    <t>D</t>
    <phoneticPr fontId="3" type="noConversion"/>
  </si>
  <si>
    <t>D</t>
    <phoneticPr fontId="3" type="noConversion"/>
  </si>
  <si>
    <t>W</t>
    <phoneticPr fontId="3" type="noConversion"/>
  </si>
  <si>
    <t>공휴</t>
    <phoneticPr fontId="3" type="noConversion"/>
  </si>
  <si>
    <t>공휴</t>
    <phoneticPr fontId="3" type="noConversion"/>
  </si>
  <si>
    <t>E</t>
    <phoneticPr fontId="3" type="noConversion"/>
  </si>
  <si>
    <t>E</t>
    <phoneticPr fontId="3" type="noConversion"/>
  </si>
  <si>
    <t>E</t>
    <phoneticPr fontId="3" type="noConversion"/>
  </si>
  <si>
    <t>P</t>
    <phoneticPr fontId="3" type="noConversion"/>
  </si>
  <si>
    <t>V</t>
    <phoneticPr fontId="3" type="noConversion"/>
  </si>
  <si>
    <t>V</t>
    <phoneticPr fontId="3" type="noConversion"/>
  </si>
  <si>
    <t>Q</t>
    <phoneticPr fontId="3" type="noConversion"/>
  </si>
  <si>
    <t>V</t>
    <phoneticPr fontId="3" type="noConversion"/>
  </si>
  <si>
    <t>V</t>
    <phoneticPr fontId="3" type="noConversion"/>
  </si>
  <si>
    <t>Q</t>
    <phoneticPr fontId="3" type="noConversion"/>
  </si>
  <si>
    <t>U</t>
    <phoneticPr fontId="3" type="noConversion"/>
  </si>
  <si>
    <t>Q</t>
    <phoneticPr fontId="3" type="noConversion"/>
  </si>
  <si>
    <t>P</t>
    <phoneticPr fontId="3" type="noConversion"/>
  </si>
  <si>
    <t>Q</t>
    <phoneticPr fontId="3" type="noConversion"/>
  </si>
  <si>
    <t>P</t>
    <phoneticPr fontId="3" type="noConversion"/>
  </si>
  <si>
    <t>V</t>
    <phoneticPr fontId="3" type="noConversion"/>
  </si>
  <si>
    <t>U</t>
    <phoneticPr fontId="3" type="noConversion"/>
  </si>
  <si>
    <t>P</t>
    <phoneticPr fontId="3" type="noConversion"/>
  </si>
  <si>
    <t>대휴</t>
    <phoneticPr fontId="3" type="noConversion"/>
  </si>
  <si>
    <t>U</t>
    <phoneticPr fontId="3" type="noConversion"/>
  </si>
  <si>
    <t>대휴</t>
    <phoneticPr fontId="3" type="noConversion"/>
  </si>
  <si>
    <t>V</t>
    <phoneticPr fontId="3" type="noConversion"/>
  </si>
  <si>
    <t>P</t>
    <phoneticPr fontId="3" type="noConversion"/>
  </si>
  <si>
    <t>U</t>
    <phoneticPr fontId="3" type="noConversion"/>
  </si>
  <si>
    <t>V</t>
    <phoneticPr fontId="3" type="noConversion"/>
  </si>
  <si>
    <t>대휴</t>
    <phoneticPr fontId="3" type="noConversion"/>
  </si>
  <si>
    <t>대휴</t>
    <phoneticPr fontId="3" type="noConversion"/>
  </si>
  <si>
    <t>W</t>
    <phoneticPr fontId="3" type="noConversion"/>
  </si>
  <si>
    <t>P</t>
    <phoneticPr fontId="3" type="noConversion"/>
  </si>
  <si>
    <t>대휴</t>
    <phoneticPr fontId="3" type="noConversion"/>
  </si>
  <si>
    <t>V</t>
    <phoneticPr fontId="3" type="noConversion"/>
  </si>
  <si>
    <t>P</t>
    <phoneticPr fontId="3" type="noConversion"/>
  </si>
  <si>
    <t>대휴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</si>
  <si>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</si>
  <si>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</si>
  <si>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</si>
  <si>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</si>
  <si>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E</t>
    <phoneticPr fontId="3" type="noConversion"/>
  </si>
  <si>
    <t>W</t>
    <phoneticPr fontId="3" type="noConversion"/>
  </si>
  <si>
    <t>V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</si>
  <si>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</si>
  <si>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</si>
  <si>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</si>
  <si>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</si>
  <si>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</si>
  <si>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 xml:space="preserve">2월                                                                                                                                                                                                </t>
    <phoneticPr fontId="5" type="noConversion"/>
  </si>
  <si>
    <t>W</t>
    <phoneticPr fontId="3" type="noConversion"/>
  </si>
  <si>
    <t>N</t>
    <phoneticPr fontId="3" type="noConversion"/>
  </si>
  <si>
    <t>P</t>
    <phoneticPr fontId="3" type="noConversion"/>
  </si>
  <si>
    <t>V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</si>
  <si>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</si>
  <si>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</si>
  <si>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</si>
  <si>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D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</si>
  <si>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</si>
  <si>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</si>
  <si>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</si>
  <si>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</si>
  <si>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</si>
  <si>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이태경(5/1)5</t>
    <phoneticPr fontId="3" type="noConversion"/>
  </si>
  <si>
    <t>김명진(9/1)1</t>
    <phoneticPr fontId="3" type="noConversion"/>
  </si>
  <si>
    <t>오윤아(7/1)2</t>
    <phoneticPr fontId="3" type="noConversion"/>
  </si>
  <si>
    <t>배수민(3/1)3</t>
    <phoneticPr fontId="3" type="noConversion"/>
  </si>
  <si>
    <t>정채원(7/1)4</t>
    <phoneticPr fontId="3" type="noConversion"/>
  </si>
  <si>
    <t>신승애(3/1)6</t>
    <phoneticPr fontId="3" type="noConversion"/>
  </si>
  <si>
    <t>V</t>
    <phoneticPr fontId="3" type="noConversion"/>
  </si>
  <si>
    <t>W</t>
    <phoneticPr fontId="3" type="noConversion"/>
  </si>
  <si>
    <t>P</t>
    <phoneticPr fontId="3" type="noConversion"/>
  </si>
  <si>
    <t>E</t>
    <phoneticPr fontId="3" type="noConversion"/>
  </si>
  <si>
    <t>D</t>
    <phoneticPr fontId="3" type="noConversion"/>
  </si>
  <si>
    <t>2월</t>
    <phoneticPr fontId="3" type="noConversion"/>
  </si>
  <si>
    <t>2024 명절</t>
    <phoneticPr fontId="3" type="noConversion"/>
  </si>
  <si>
    <t>신정</t>
    <phoneticPr fontId="3" type="noConversion"/>
  </si>
  <si>
    <t>D</t>
    <phoneticPr fontId="3" type="noConversion"/>
  </si>
  <si>
    <t>구정</t>
    <phoneticPr fontId="3" type="noConversion"/>
  </si>
  <si>
    <t>신정, 구정</t>
    <phoneticPr fontId="3" type="noConversion"/>
  </si>
  <si>
    <t>g1</t>
    <phoneticPr fontId="3" type="noConversion"/>
  </si>
  <si>
    <t>D</t>
    <phoneticPr fontId="3" type="noConversion"/>
  </si>
  <si>
    <t>W</t>
    <phoneticPr fontId="3" type="noConversion"/>
  </si>
  <si>
    <t>E</t>
    <phoneticPr fontId="3" type="noConversion"/>
  </si>
  <si>
    <t>E</t>
    <phoneticPr fontId="3" type="noConversion"/>
  </si>
  <si>
    <t>D</t>
    <phoneticPr fontId="3" type="noConversion"/>
  </si>
  <si>
    <t>공휴</t>
    <phoneticPr fontId="3" type="noConversion"/>
  </si>
  <si>
    <t>공휴1</t>
    <phoneticPr fontId="3" type="noConversion"/>
  </si>
  <si>
    <t>공휴</t>
    <phoneticPr fontId="3" type="noConversion"/>
  </si>
  <si>
    <t xml:space="preserve"> V</t>
    <phoneticPr fontId="3" type="noConversion"/>
  </si>
  <si>
    <t>V</t>
    <phoneticPr fontId="3" type="noConversion"/>
  </si>
  <si>
    <t>공휴</t>
    <phoneticPr fontId="3" type="noConversion"/>
  </si>
  <si>
    <t>공휴</t>
    <phoneticPr fontId="3" type="noConversion"/>
  </si>
  <si>
    <t>V</t>
    <phoneticPr fontId="3" type="noConversion"/>
  </si>
  <si>
    <t>V</t>
    <phoneticPr fontId="3" type="noConversion"/>
  </si>
  <si>
    <t>공1</t>
    <phoneticPr fontId="3" type="noConversion"/>
  </si>
  <si>
    <t>공휴</t>
    <phoneticPr fontId="3" type="noConversion"/>
  </si>
  <si>
    <t>V</t>
    <phoneticPr fontId="3" type="noConversion"/>
  </si>
  <si>
    <t>Q</t>
    <phoneticPr fontId="3" type="noConversion"/>
  </si>
  <si>
    <t>대휴</t>
    <phoneticPr fontId="3" type="noConversion"/>
  </si>
  <si>
    <t>대1</t>
    <phoneticPr fontId="3" type="noConversion"/>
  </si>
  <si>
    <t>Q</t>
    <phoneticPr fontId="3" type="noConversion"/>
  </si>
  <si>
    <t>P</t>
    <phoneticPr fontId="3" type="noConversion"/>
  </si>
  <si>
    <t>D</t>
    <phoneticPr fontId="3" type="noConversion"/>
  </si>
  <si>
    <t>대휴</t>
    <phoneticPr fontId="3" type="noConversion"/>
  </si>
  <si>
    <t>V</t>
    <phoneticPr fontId="3" type="noConversion"/>
  </si>
  <si>
    <t>P</t>
    <phoneticPr fontId="3" type="noConversion"/>
  </si>
  <si>
    <t>V</t>
    <phoneticPr fontId="3" type="noConversion"/>
  </si>
  <si>
    <t>공휴1</t>
    <phoneticPr fontId="3" type="noConversion"/>
  </si>
  <si>
    <t>공1</t>
    <phoneticPr fontId="3" type="noConversion"/>
  </si>
  <si>
    <t>V</t>
    <phoneticPr fontId="3" type="noConversion"/>
  </si>
  <si>
    <t>대1</t>
    <phoneticPr fontId="3" type="noConversion"/>
  </si>
  <si>
    <t>대휴</t>
    <phoneticPr fontId="3" type="noConversion"/>
  </si>
  <si>
    <t>대1</t>
    <phoneticPr fontId="3" type="noConversion"/>
  </si>
  <si>
    <t>공1</t>
    <phoneticPr fontId="3" type="noConversion"/>
  </si>
  <si>
    <t>대휴</t>
    <phoneticPr fontId="3" type="noConversion"/>
  </si>
  <si>
    <t>대휴</t>
    <phoneticPr fontId="3" type="noConversion"/>
  </si>
  <si>
    <t>V</t>
    <phoneticPr fontId="3" type="noConversion"/>
  </si>
  <si>
    <t>W</t>
    <phoneticPr fontId="3" type="noConversion"/>
  </si>
  <si>
    <t>N</t>
    <phoneticPr fontId="3" type="noConversion"/>
  </si>
  <si>
    <t>V</t>
    <phoneticPr fontId="3" type="noConversion"/>
  </si>
  <si>
    <t>신승애(3/1)2</t>
    <phoneticPr fontId="3" type="noConversion"/>
  </si>
  <si>
    <t>김명진(9/1)3</t>
    <phoneticPr fontId="3" type="noConversion"/>
  </si>
  <si>
    <t>오윤아(7/1)4</t>
    <phoneticPr fontId="3" type="noConversion"/>
  </si>
  <si>
    <t>배수민(3/1)5</t>
    <phoneticPr fontId="3" type="noConversion"/>
  </si>
  <si>
    <t>정채원(7/1)6</t>
    <phoneticPr fontId="3" type="noConversion"/>
  </si>
  <si>
    <t>이태경(5/1)1</t>
    <phoneticPr fontId="3" type="noConversion"/>
  </si>
  <si>
    <t>D</t>
    <phoneticPr fontId="3" type="noConversion"/>
  </si>
  <si>
    <t>W</t>
    <phoneticPr fontId="3" type="noConversion"/>
  </si>
  <si>
    <t>E</t>
    <phoneticPr fontId="3" type="noConversion"/>
  </si>
  <si>
    <t>E</t>
    <phoneticPr fontId="3" type="noConversion"/>
  </si>
  <si>
    <t>D</t>
    <phoneticPr fontId="3" type="noConversion"/>
  </si>
  <si>
    <t>W</t>
    <phoneticPr fontId="3" type="noConversion"/>
  </si>
  <si>
    <t>W</t>
    <phoneticPr fontId="3" type="noConversion"/>
  </si>
  <si>
    <t>D</t>
    <phoneticPr fontId="3" type="noConversion"/>
  </si>
  <si>
    <t>E</t>
    <phoneticPr fontId="3" type="noConversion"/>
  </si>
  <si>
    <t>Q</t>
    <phoneticPr fontId="3" type="noConversion"/>
  </si>
  <si>
    <t>공휴</t>
    <phoneticPr fontId="3" type="noConversion"/>
  </si>
  <si>
    <t>P</t>
    <phoneticPr fontId="3" type="noConversion"/>
  </si>
  <si>
    <t>대휴</t>
    <phoneticPr fontId="3" type="noConversion"/>
  </si>
  <si>
    <t>대1</t>
    <phoneticPr fontId="3" type="noConversion"/>
  </si>
  <si>
    <t>V</t>
    <phoneticPr fontId="3" type="noConversion"/>
  </si>
  <si>
    <t>공1</t>
    <phoneticPr fontId="3" type="noConversion"/>
  </si>
  <si>
    <t>공1</t>
    <phoneticPr fontId="3" type="noConversion"/>
  </si>
  <si>
    <t>대휴</t>
    <phoneticPr fontId="3" type="noConversion"/>
  </si>
  <si>
    <t>Q</t>
    <phoneticPr fontId="3" type="noConversion"/>
  </si>
  <si>
    <t>V</t>
    <phoneticPr fontId="3" type="noConversion"/>
  </si>
  <si>
    <t>P</t>
    <phoneticPr fontId="3" type="noConversion"/>
  </si>
  <si>
    <t>E</t>
    <phoneticPr fontId="3" type="noConversion"/>
  </si>
  <si>
    <t>D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</si>
  <si>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</si>
  <si>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</si>
  <si>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</si>
  <si>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</si>
  <si>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</si>
  <si>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</si>
  <si>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</si>
  <si>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</si>
  <si>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</si>
  <si>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</si>
  <si>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보수
교육</t>
    <phoneticPr fontId="3" type="noConversion"/>
  </si>
  <si>
    <r>
      <rPr>
        <b/>
        <sz val="15"/>
        <color theme="1"/>
        <rFont val="맑은 고딕"/>
        <family val="3"/>
        <charset val="129"/>
      </rPr>
      <t>3월</t>
    </r>
    <r>
      <rPr>
        <b/>
        <sz val="11"/>
        <color theme="1"/>
        <rFont val="맑은 고딕"/>
        <family val="3"/>
        <charset val="129"/>
      </rPr>
      <t xml:space="preserve">                                                                                                                                                                                                </t>
    </r>
    <phoneticPr fontId="5" type="noConversion"/>
  </si>
  <si>
    <t>공휴</t>
    <phoneticPr fontId="3" type="noConversion"/>
  </si>
  <si>
    <t>노조
교육1명</t>
    <phoneticPr fontId="3" type="noConversion"/>
  </si>
  <si>
    <t>D</t>
    <phoneticPr fontId="3" type="noConversion"/>
  </si>
  <si>
    <t>E</t>
    <phoneticPr fontId="3" type="noConversion"/>
  </si>
  <si>
    <t>W</t>
    <phoneticPr fontId="3" type="noConversion"/>
  </si>
  <si>
    <t>E</t>
    <phoneticPr fontId="3" type="noConversion"/>
  </si>
  <si>
    <t>W</t>
    <phoneticPr fontId="3" type="noConversion"/>
  </si>
  <si>
    <t>E</t>
    <phoneticPr fontId="3" type="noConversion"/>
  </si>
  <si>
    <t>E</t>
    <phoneticPr fontId="3" type="noConversion"/>
  </si>
  <si>
    <t>W</t>
    <phoneticPr fontId="3" type="noConversion"/>
  </si>
  <si>
    <t>E</t>
    <phoneticPr fontId="3" type="noConversion"/>
  </si>
  <si>
    <t>D</t>
    <phoneticPr fontId="3" type="noConversion"/>
  </si>
  <si>
    <t>E</t>
    <phoneticPr fontId="3" type="noConversion"/>
  </si>
  <si>
    <t>E</t>
    <phoneticPr fontId="3" type="noConversion"/>
  </si>
  <si>
    <t>D</t>
    <phoneticPr fontId="3" type="noConversion"/>
  </si>
  <si>
    <t>W</t>
    <phoneticPr fontId="3" type="noConversion"/>
  </si>
  <si>
    <t>W</t>
    <phoneticPr fontId="3" type="noConversion"/>
  </si>
  <si>
    <t>E</t>
    <phoneticPr fontId="3" type="noConversion"/>
  </si>
  <si>
    <t>E</t>
    <phoneticPr fontId="3" type="noConversion"/>
  </si>
  <si>
    <t>D</t>
    <phoneticPr fontId="3" type="noConversion"/>
  </si>
  <si>
    <t>W</t>
    <phoneticPr fontId="3" type="noConversion"/>
  </si>
  <si>
    <t>D</t>
    <phoneticPr fontId="3" type="noConversion"/>
  </si>
  <si>
    <t>D</t>
    <phoneticPr fontId="3" type="noConversion"/>
  </si>
  <si>
    <t>W</t>
    <phoneticPr fontId="3" type="noConversion"/>
  </si>
  <si>
    <t>W</t>
    <phoneticPr fontId="3" type="noConversion"/>
  </si>
  <si>
    <t>D</t>
    <phoneticPr fontId="3" type="noConversion"/>
  </si>
  <si>
    <t>E</t>
    <phoneticPr fontId="3" type="noConversion"/>
  </si>
  <si>
    <t>E</t>
    <phoneticPr fontId="3" type="noConversion"/>
  </si>
  <si>
    <t>W</t>
    <phoneticPr fontId="3" type="noConversion"/>
  </si>
  <si>
    <t>W</t>
    <phoneticPr fontId="3" type="noConversion"/>
  </si>
  <si>
    <t>D</t>
    <phoneticPr fontId="3" type="noConversion"/>
  </si>
  <si>
    <t>E</t>
    <phoneticPr fontId="3" type="noConversion"/>
  </si>
  <si>
    <t>E</t>
    <phoneticPr fontId="3" type="noConversion"/>
  </si>
  <si>
    <t>D</t>
    <phoneticPr fontId="3" type="noConversion"/>
  </si>
  <si>
    <t>W</t>
    <phoneticPr fontId="3" type="noConversion"/>
  </si>
  <si>
    <t>D</t>
    <phoneticPr fontId="3" type="noConversion"/>
  </si>
  <si>
    <t>D</t>
    <phoneticPr fontId="3" type="noConversion"/>
  </si>
  <si>
    <t>D</t>
    <phoneticPr fontId="3" type="noConversion"/>
  </si>
  <si>
    <t>D</t>
    <phoneticPr fontId="3" type="noConversion"/>
  </si>
  <si>
    <t>W</t>
    <phoneticPr fontId="3" type="noConversion"/>
  </si>
  <si>
    <t>E</t>
    <phoneticPr fontId="3" type="noConversion"/>
  </si>
  <si>
    <t>1명</t>
    <phoneticPr fontId="3" type="noConversion"/>
  </si>
  <si>
    <t>1명</t>
    <phoneticPr fontId="3" type="noConversion"/>
  </si>
  <si>
    <t>2명</t>
    <phoneticPr fontId="3" type="noConversion"/>
  </si>
  <si>
    <t>2명</t>
    <phoneticPr fontId="3" type="noConversion"/>
  </si>
  <si>
    <t>W</t>
    <phoneticPr fontId="3" type="noConversion"/>
  </si>
  <si>
    <t>E</t>
    <phoneticPr fontId="3" type="noConversion"/>
  </si>
  <si>
    <t>E</t>
    <phoneticPr fontId="3" type="noConversion"/>
  </si>
  <si>
    <t>D</t>
    <phoneticPr fontId="3" type="noConversion"/>
  </si>
  <si>
    <t>W</t>
    <phoneticPr fontId="3" type="noConversion"/>
  </si>
  <si>
    <t>D</t>
    <phoneticPr fontId="3" type="noConversion"/>
  </si>
  <si>
    <t>W</t>
    <phoneticPr fontId="3" type="noConversion"/>
  </si>
  <si>
    <t>D</t>
    <phoneticPr fontId="3" type="noConversion"/>
  </si>
  <si>
    <t>노</t>
    <phoneticPr fontId="3" type="noConversion"/>
  </si>
  <si>
    <t>노</t>
    <phoneticPr fontId="3" type="noConversion"/>
  </si>
  <si>
    <t>노</t>
    <phoneticPr fontId="3" type="noConversion"/>
  </si>
  <si>
    <t>보수</t>
    <phoneticPr fontId="3" type="noConversion"/>
  </si>
  <si>
    <t>E</t>
    <phoneticPr fontId="3" type="noConversion"/>
  </si>
  <si>
    <t>보수</t>
    <phoneticPr fontId="3" type="noConversion"/>
  </si>
  <si>
    <t>E</t>
    <phoneticPr fontId="3" type="noConversion"/>
  </si>
  <si>
    <t>D</t>
    <phoneticPr fontId="3" type="noConversion"/>
  </si>
  <si>
    <t>E</t>
    <phoneticPr fontId="3" type="noConversion"/>
  </si>
  <si>
    <t>D</t>
    <phoneticPr fontId="3" type="noConversion"/>
  </si>
  <si>
    <t>W</t>
    <phoneticPr fontId="3" type="noConversion"/>
  </si>
  <si>
    <t>W</t>
    <phoneticPr fontId="3" type="noConversion"/>
  </si>
  <si>
    <t>D</t>
    <phoneticPr fontId="3" type="noConversion"/>
  </si>
  <si>
    <t>E</t>
    <phoneticPr fontId="3" type="noConversion"/>
  </si>
  <si>
    <t>E</t>
    <phoneticPr fontId="3" type="noConversion"/>
  </si>
  <si>
    <t>D</t>
    <phoneticPr fontId="3" type="noConversion"/>
  </si>
  <si>
    <t>D</t>
    <phoneticPr fontId="3" type="noConversion"/>
  </si>
  <si>
    <t>D</t>
    <phoneticPr fontId="3" type="noConversion"/>
  </si>
  <si>
    <t>D</t>
    <phoneticPr fontId="3" type="noConversion"/>
  </si>
  <si>
    <t>W</t>
    <phoneticPr fontId="3" type="noConversion"/>
  </si>
  <si>
    <t>W</t>
    <phoneticPr fontId="3" type="noConversion"/>
  </si>
  <si>
    <t>D</t>
    <phoneticPr fontId="3" type="noConversion"/>
  </si>
  <si>
    <t>D</t>
    <phoneticPr fontId="3" type="noConversion"/>
  </si>
  <si>
    <t>W</t>
    <phoneticPr fontId="3" type="noConversion"/>
  </si>
  <si>
    <t>보수</t>
    <phoneticPr fontId="3" type="noConversion"/>
  </si>
  <si>
    <t>E</t>
    <phoneticPr fontId="3" type="noConversion"/>
  </si>
  <si>
    <t>E</t>
    <phoneticPr fontId="3" type="noConversion"/>
  </si>
  <si>
    <t>W</t>
    <phoneticPr fontId="3" type="noConversion"/>
  </si>
  <si>
    <t>W</t>
    <phoneticPr fontId="3" type="noConversion"/>
  </si>
  <si>
    <t>V</t>
    <phoneticPr fontId="3" type="noConversion"/>
  </si>
  <si>
    <t>E</t>
    <phoneticPr fontId="3" type="noConversion"/>
  </si>
  <si>
    <t>V</t>
    <phoneticPr fontId="3" type="noConversion"/>
  </si>
  <si>
    <t>D</t>
    <phoneticPr fontId="3" type="noConversion"/>
  </si>
  <si>
    <t>D</t>
    <phoneticPr fontId="3" type="noConversion"/>
  </si>
  <si>
    <t>D</t>
    <phoneticPr fontId="3" type="noConversion"/>
  </si>
  <si>
    <t>V</t>
    <phoneticPr fontId="3" type="noConversion"/>
  </si>
  <si>
    <t>W</t>
    <phoneticPr fontId="3" type="noConversion"/>
  </si>
  <si>
    <t>W</t>
    <phoneticPr fontId="3" type="noConversion"/>
  </si>
  <si>
    <t>V</t>
    <phoneticPr fontId="3" type="noConversion"/>
  </si>
  <si>
    <t>Q</t>
    <phoneticPr fontId="3" type="noConversion"/>
  </si>
  <si>
    <t>Q</t>
    <phoneticPr fontId="3" type="noConversion"/>
  </si>
  <si>
    <t>P</t>
    <phoneticPr fontId="3" type="noConversion"/>
  </si>
  <si>
    <t>P</t>
    <phoneticPr fontId="3" type="noConversion"/>
  </si>
  <si>
    <t>V</t>
    <phoneticPr fontId="3" type="noConversion"/>
  </si>
  <si>
    <t>P</t>
    <phoneticPr fontId="3" type="noConversion"/>
  </si>
  <si>
    <t>W</t>
    <phoneticPr fontId="3" type="noConversion"/>
  </si>
  <si>
    <t>V</t>
    <phoneticPr fontId="3" type="noConversion"/>
  </si>
  <si>
    <t>V</t>
    <phoneticPr fontId="3" type="noConversion"/>
  </si>
  <si>
    <t>Q</t>
    <phoneticPr fontId="3" type="noConversion"/>
  </si>
  <si>
    <t>P</t>
    <phoneticPr fontId="3" type="noConversion"/>
  </si>
  <si>
    <t>V</t>
    <phoneticPr fontId="3" type="noConversion"/>
  </si>
  <si>
    <t>P</t>
    <phoneticPr fontId="3" type="noConversion"/>
  </si>
  <si>
    <t>V</t>
    <phoneticPr fontId="3" type="noConversion"/>
  </si>
  <si>
    <t>W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</si>
  <si>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</si>
  <si>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</si>
  <si>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</si>
  <si>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</si>
  <si>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D</t>
    <phoneticPr fontId="3" type="noConversion"/>
  </si>
  <si>
    <t>W</t>
    <phoneticPr fontId="3" type="noConversion"/>
  </si>
  <si>
    <t>D</t>
    <phoneticPr fontId="3" type="noConversion"/>
  </si>
  <si>
    <t>W</t>
    <phoneticPr fontId="3" type="noConversion"/>
  </si>
  <si>
    <t>E</t>
    <phoneticPr fontId="3" type="noConversion"/>
  </si>
  <si>
    <t>W</t>
    <phoneticPr fontId="3" type="noConversion"/>
  </si>
  <si>
    <t>W</t>
    <phoneticPr fontId="3" type="noConversion"/>
  </si>
  <si>
    <t>W</t>
    <phoneticPr fontId="3" type="noConversion"/>
  </si>
  <si>
    <t>D</t>
    <phoneticPr fontId="3" type="noConversion"/>
  </si>
  <si>
    <t>W</t>
    <phoneticPr fontId="3" type="noConversion"/>
  </si>
  <si>
    <t>E</t>
    <phoneticPr fontId="3" type="noConversion"/>
  </si>
  <si>
    <t>E</t>
    <phoneticPr fontId="3" type="noConversion"/>
  </si>
  <si>
    <t>D</t>
    <phoneticPr fontId="3" type="noConversion"/>
  </si>
  <si>
    <t>D</t>
    <phoneticPr fontId="3" type="noConversion"/>
  </si>
  <si>
    <t>D</t>
    <phoneticPr fontId="3" type="noConversion"/>
  </si>
  <si>
    <t>노</t>
    <phoneticPr fontId="3" type="noConversion"/>
  </si>
  <si>
    <t>D</t>
    <phoneticPr fontId="3" type="noConversion"/>
  </si>
  <si>
    <t>V</t>
    <phoneticPr fontId="3" type="noConversion"/>
  </si>
  <si>
    <t>V</t>
    <phoneticPr fontId="3" type="noConversion"/>
  </si>
  <si>
    <t>Q</t>
    <phoneticPr fontId="3" type="noConversion"/>
  </si>
  <si>
    <t>W</t>
    <phoneticPr fontId="3" type="noConversion"/>
  </si>
  <si>
    <t>E</t>
    <phoneticPr fontId="3" type="noConversion"/>
  </si>
  <si>
    <t>W</t>
    <phoneticPr fontId="3" type="noConversion"/>
  </si>
  <si>
    <t>D</t>
    <phoneticPr fontId="3" type="noConversion"/>
  </si>
  <si>
    <t>W</t>
    <phoneticPr fontId="3" type="noConversion"/>
  </si>
  <si>
    <t>W</t>
    <phoneticPr fontId="3" type="noConversion"/>
  </si>
  <si>
    <t>대휴</t>
    <phoneticPr fontId="3" type="noConversion"/>
  </si>
  <si>
    <t>Q</t>
    <phoneticPr fontId="3" type="noConversion"/>
  </si>
  <si>
    <t>V</t>
    <phoneticPr fontId="3" type="noConversion"/>
  </si>
  <si>
    <t>P</t>
    <phoneticPr fontId="3" type="noConversion"/>
  </si>
  <si>
    <t>Q</t>
    <phoneticPr fontId="3" type="noConversion"/>
  </si>
  <si>
    <t>대휴</t>
    <phoneticPr fontId="3" type="noConversion"/>
  </si>
  <si>
    <t>Q</t>
    <phoneticPr fontId="3" type="noConversion"/>
  </si>
  <si>
    <t>P</t>
    <phoneticPr fontId="3" type="noConversion"/>
  </si>
  <si>
    <t>D</t>
    <phoneticPr fontId="3" type="noConversion"/>
  </si>
  <si>
    <t>E</t>
    <phoneticPr fontId="3" type="noConversion"/>
  </si>
  <si>
    <t>N</t>
    <phoneticPr fontId="3" type="noConversion"/>
  </si>
  <si>
    <t>W</t>
    <phoneticPr fontId="3" type="noConversion"/>
  </si>
  <si>
    <t>D</t>
    <phoneticPr fontId="3" type="noConversion"/>
  </si>
  <si>
    <t>V</t>
    <phoneticPr fontId="3" type="noConversion"/>
  </si>
  <si>
    <t>E</t>
    <phoneticPr fontId="3" type="noConversion"/>
  </si>
  <si>
    <t>Q</t>
    <phoneticPr fontId="3" type="noConversion"/>
  </si>
  <si>
    <t>P</t>
    <phoneticPr fontId="3" type="noConversion"/>
  </si>
  <si>
    <t>대휴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</si>
  <si>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</si>
  <si>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</si>
  <si>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</si>
  <si>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</si>
  <si>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</si>
  <si>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청가</t>
    <phoneticPr fontId="3" type="noConversion"/>
  </si>
  <si>
    <t>W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</si>
  <si>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</si>
  <si>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</si>
  <si>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</si>
  <si>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</si>
  <si>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</si>
  <si>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</si>
  <si>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W</t>
    <phoneticPr fontId="3" type="noConversion"/>
  </si>
  <si>
    <t>N</t>
    <phoneticPr fontId="3" type="noConversion"/>
  </si>
  <si>
    <t>W</t>
    <phoneticPr fontId="3" type="noConversion"/>
  </si>
  <si>
    <t>W</t>
    <phoneticPr fontId="3" type="noConversion"/>
  </si>
  <si>
    <t>E</t>
    <phoneticPr fontId="3" type="noConversion"/>
  </si>
  <si>
    <t>D</t>
    <phoneticPr fontId="3" type="noConversion"/>
  </si>
  <si>
    <t>E</t>
    <phoneticPr fontId="3" type="noConversion"/>
  </si>
  <si>
    <t>W</t>
    <phoneticPr fontId="3" type="noConversion"/>
  </si>
  <si>
    <t>E</t>
    <phoneticPr fontId="3" type="noConversion"/>
  </si>
  <si>
    <t>D</t>
    <phoneticPr fontId="3" type="noConversion"/>
  </si>
  <si>
    <t>E</t>
    <phoneticPr fontId="3" type="noConversion"/>
  </si>
  <si>
    <t>W</t>
    <phoneticPr fontId="3" type="noConversion"/>
  </si>
  <si>
    <t>D</t>
    <phoneticPr fontId="3" type="noConversion"/>
  </si>
  <si>
    <t>E</t>
    <phoneticPr fontId="3" type="noConversion"/>
  </si>
  <si>
    <t>D</t>
    <phoneticPr fontId="3" type="noConversion"/>
  </si>
  <si>
    <t>D</t>
    <phoneticPr fontId="3" type="noConversion"/>
  </si>
  <si>
    <t>Q</t>
    <phoneticPr fontId="3" type="noConversion"/>
  </si>
  <si>
    <t>W</t>
    <phoneticPr fontId="3" type="noConversion"/>
  </si>
  <si>
    <t>W</t>
    <phoneticPr fontId="3" type="noConversion"/>
  </si>
  <si>
    <t>E</t>
    <phoneticPr fontId="3" type="noConversion"/>
  </si>
  <si>
    <t>노</t>
    <phoneticPr fontId="3" type="noConversion"/>
  </si>
  <si>
    <t>노</t>
    <phoneticPr fontId="3" type="noConversion"/>
  </si>
  <si>
    <t>W</t>
    <phoneticPr fontId="3" type="noConversion"/>
  </si>
  <si>
    <t>E</t>
    <phoneticPr fontId="3" type="noConversion"/>
  </si>
  <si>
    <t>노1</t>
    <phoneticPr fontId="3" type="noConversion"/>
  </si>
  <si>
    <t>D</t>
    <phoneticPr fontId="3" type="noConversion"/>
  </si>
  <si>
    <t>청가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</si>
  <si>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</si>
  <si>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</si>
  <si>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</si>
  <si>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U</t>
    <phoneticPr fontId="3" type="noConversion"/>
  </si>
  <si>
    <t>대휴</t>
    <phoneticPr fontId="3" type="noConversion"/>
  </si>
  <si>
    <t>P</t>
    <phoneticPr fontId="3" type="noConversion"/>
  </si>
  <si>
    <t>U</t>
    <phoneticPr fontId="3" type="noConversion"/>
  </si>
  <si>
    <t>P</t>
    <phoneticPr fontId="3" type="noConversion"/>
  </si>
  <si>
    <t>Q</t>
    <phoneticPr fontId="3" type="noConversion"/>
  </si>
  <si>
    <t>U</t>
    <phoneticPr fontId="3" type="noConversion"/>
  </si>
  <si>
    <t>P</t>
    <phoneticPr fontId="3" type="noConversion"/>
  </si>
  <si>
    <t>U</t>
    <phoneticPr fontId="3" type="noConversion"/>
  </si>
  <si>
    <t>대휴</t>
    <phoneticPr fontId="3" type="noConversion"/>
  </si>
  <si>
    <t>P</t>
    <phoneticPr fontId="3" type="noConversion"/>
  </si>
  <si>
    <t>P</t>
    <phoneticPr fontId="3" type="noConversion"/>
  </si>
  <si>
    <t>V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</si>
</sst>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mm&quot;월&quot;\ dd&quot;일&quot;"/>
  </numFmts>
  <fonts count="53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9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9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9"/>
      <name val="맑은 고딕"/>
      <family val="3"/>
      <charset val="129"/>
    </font>
    <font>
      <i/>
      <sz val="9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9"/>
      <color rgb="FF000000"/>
      <name val="Arial Narrow"/>
      <family val="2"/>
    </font>
    <font>
      <b/>
      <sz val="9"/>
      <color rgb="FF000000"/>
      <name val="Arial Narrow"/>
      <family val="2"/>
    </font>
    <font>
      <sz val="11"/>
      <color theme="1"/>
      <name val="맑은 고딕"/>
      <family val="2"/>
      <charset val="129"/>
      <scheme val="minor"/>
    </font>
    <font>
      <b/>
      <i/>
      <sz val="9"/>
      <color rgb="FF00B050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8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6"/>
      <color rgb="FF000000"/>
      <name val="맑은 고딕"/>
      <family val="3"/>
      <charset val="129"/>
    </font>
    <font>
      <sz val="6"/>
      <name val="맑은 고딕"/>
      <family val="3"/>
      <charset val="129"/>
    </font>
    <font>
      <sz val="8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8"/>
      <color rgb="FF000000"/>
      <name val="맑은 고딕"/>
      <family val="3"/>
      <charset val="129"/>
    </font>
    <font>
      <sz val="9"/>
      <color rgb="FF000000"/>
      <name val="돋움"/>
      <family val="3"/>
      <charset val="129"/>
    </font>
    <font>
      <sz val="9"/>
      <color rgb="FFFF0000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8"/>
      <color rgb="FF000000"/>
      <name val="Arial Narrow"/>
      <family val="2"/>
    </font>
    <font>
      <sz val="8"/>
      <color rgb="FF000000"/>
      <name val="돋움"/>
      <family val="3"/>
      <charset val="129"/>
    </font>
    <font>
      <sz val="15"/>
      <color theme="1"/>
      <name val="맑은 고딕"/>
      <family val="2"/>
      <charset val="129"/>
      <scheme val="minor"/>
    </font>
    <font>
      <sz val="15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i/>
      <sz val="9"/>
      <color rgb="FF009900"/>
      <name val="맑은 고딕"/>
      <family val="3"/>
      <charset val="129"/>
    </font>
    <font>
      <b/>
      <sz val="9"/>
      <color rgb="FF009900"/>
      <name val="맑은 고딕"/>
      <family val="3"/>
      <charset val="129"/>
    </font>
    <font>
      <sz val="12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9"/>
      <color rgb="FF0066FF"/>
      <name val="맑은 고딕"/>
      <family val="3"/>
      <charset val="129"/>
    </font>
    <font>
      <b/>
      <sz val="11"/>
      <color rgb="FF0066FF"/>
      <name val="맑은 고딕"/>
      <family val="3"/>
      <charset val="129"/>
    </font>
    <font>
      <sz val="7"/>
      <color rgb="FF000000"/>
      <name val="맑은 고딕"/>
      <family val="3"/>
      <charset val="129"/>
    </font>
    <font>
      <sz val="6"/>
      <color rgb="FF000000"/>
      <name val="맑은 고딕"/>
      <family val="3"/>
      <charset val="129"/>
    </font>
    <font>
      <sz val="11"/>
      <color rgb="FFFF0000"/>
      <name val="맑은 고딕"/>
      <family val="2"/>
      <charset val="129"/>
      <scheme val="minor"/>
    </font>
    <font>
      <b/>
      <sz val="9"/>
      <color rgb="FF0070C0"/>
      <name val="맑은 고딕"/>
      <family val="3"/>
      <charset val="129"/>
    </font>
    <font>
      <b/>
      <sz val="18"/>
      <name val="맑은 고딕"/>
      <family val="3"/>
      <charset val="129"/>
    </font>
    <font>
      <b/>
      <sz val="15"/>
      <color theme="1"/>
      <name val="맑은 고딕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EE2E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AFACA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DCBE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6" tint="0.59996337778862885"/>
        <bgColor indexed="64"/>
      </patternFill>
    </fill>
  </fills>
  <borders count="2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auto="1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auto="1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hair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auto="1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auto="1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auto="1"/>
      </bottom>
      <diagonal/>
    </border>
    <border>
      <left/>
      <right style="hair">
        <color indexed="64"/>
      </right>
      <top style="hair">
        <color indexed="64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auto="1"/>
      </top>
      <bottom style="hair">
        <color indexed="64"/>
      </bottom>
      <diagonal/>
    </border>
    <border>
      <left/>
      <right/>
      <top style="medium">
        <color auto="1"/>
      </top>
      <bottom style="hair">
        <color indexed="64"/>
      </bottom>
      <diagonal/>
    </border>
    <border>
      <left/>
      <right style="hair">
        <color indexed="64"/>
      </right>
      <top style="medium">
        <color auto="1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hair">
        <color auto="1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auto="1"/>
      </bottom>
      <diagonal/>
    </border>
    <border>
      <left/>
      <right style="thin">
        <color indexed="64"/>
      </right>
      <top style="medium">
        <color auto="1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auto="1"/>
      </bottom>
      <diagonal/>
    </border>
    <border>
      <left/>
      <right style="hair">
        <color indexed="64"/>
      </right>
      <top/>
      <bottom style="medium">
        <color auto="1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auto="1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hair">
        <color indexed="64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auto="1"/>
      </top>
      <bottom style="hair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medium">
        <color auto="1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hair">
        <color indexed="64"/>
      </bottom>
      <diagonal/>
    </border>
    <border>
      <left/>
      <right style="medium">
        <color indexed="64"/>
      </right>
      <top style="medium">
        <color auto="1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medium">
        <color auto="1"/>
      </bottom>
      <diagonal/>
    </border>
    <border>
      <left style="hair">
        <color indexed="64"/>
      </left>
      <right style="medium">
        <color indexed="64"/>
      </right>
      <top style="medium">
        <color auto="1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hair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hair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medium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double">
        <color auto="1"/>
      </right>
      <top style="thin">
        <color indexed="64"/>
      </top>
      <bottom style="medium">
        <color indexed="64"/>
      </bottom>
      <diagonal/>
    </border>
    <border>
      <left/>
      <right style="double">
        <color auto="1"/>
      </right>
      <top/>
      <bottom style="hair">
        <color indexed="64"/>
      </bottom>
      <diagonal/>
    </border>
    <border>
      <left/>
      <right style="double">
        <color auto="1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medium">
        <color indexed="64"/>
      </left>
      <right style="hair">
        <color indexed="64"/>
      </right>
      <top style="medium">
        <color auto="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auto="1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FF0000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rgb="FFFF0000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rgb="FFFF0000"/>
      </top>
      <bottom style="hair">
        <color indexed="64"/>
      </bottom>
      <diagonal/>
    </border>
    <border>
      <left/>
      <right style="thin">
        <color indexed="64"/>
      </right>
      <top style="medium">
        <color rgb="FFFF0000"/>
      </top>
      <bottom style="hair">
        <color indexed="64"/>
      </bottom>
      <diagonal/>
    </border>
    <border>
      <left/>
      <right style="hair">
        <color indexed="64"/>
      </right>
      <top style="medium">
        <color rgb="FFFF0000"/>
      </top>
      <bottom style="hair">
        <color indexed="64"/>
      </bottom>
      <diagonal/>
    </border>
    <border>
      <left style="hair">
        <color indexed="64"/>
      </left>
      <right/>
      <top style="medium">
        <color rgb="FFFF0000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rgb="FFFF0000"/>
      </top>
      <bottom style="hair">
        <color indexed="64"/>
      </bottom>
      <diagonal/>
    </border>
    <border>
      <left/>
      <right style="medium">
        <color indexed="64"/>
      </right>
      <top style="medium">
        <color rgb="FFFF0000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rgb="FFFF0000"/>
      </top>
      <bottom/>
      <diagonal/>
    </border>
    <border>
      <left style="hair">
        <color indexed="64"/>
      </left>
      <right style="medium">
        <color indexed="64"/>
      </right>
      <top style="medium">
        <color rgb="FFFF0000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theme="1"/>
      </bottom>
      <diagonal/>
    </border>
    <border>
      <left style="medium">
        <color indexed="64"/>
      </left>
      <right style="medium">
        <color indexed="64"/>
      </right>
      <top style="hair">
        <color theme="1"/>
      </top>
      <bottom style="hair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9" fontId="15" fillId="0" borderId="0" applyFont="0" applyFill="0" applyBorder="0" applyAlignment="0" applyProtection="0">
      <alignment vertical="center"/>
    </xf>
  </cellStyleXfs>
  <cellXfs count="1168">
    <xf numFmtId="0" fontId="0" fillId="0" borderId="0" xfId="0">
      <alignment vertical="center"/>
    </xf>
    <xf numFmtId="0" fontId="2" fillId="0" borderId="1" xfId="1" applyNumberFormat="1" applyFont="1" applyBorder="1">
      <alignment vertical="center"/>
    </xf>
    <xf numFmtId="176" fontId="6" fillId="2" borderId="6" xfId="1" applyNumberFormat="1" applyFont="1" applyFill="1" applyBorder="1" applyAlignment="1" applyProtection="1">
      <alignment horizontal="center" vertical="center"/>
    </xf>
    <xf numFmtId="176" fontId="8" fillId="2" borderId="5" xfId="1" applyNumberFormat="1" applyFont="1" applyFill="1" applyBorder="1" applyAlignment="1" applyProtection="1">
      <alignment horizontal="center" vertical="center"/>
    </xf>
    <xf numFmtId="0" fontId="2" fillId="0" borderId="0" xfId="1" applyNumberFormat="1" applyFont="1">
      <alignment vertical="center"/>
    </xf>
    <xf numFmtId="0" fontId="2" fillId="0" borderId="10" xfId="1" applyNumberFormat="1" applyFont="1" applyBorder="1">
      <alignment vertical="center"/>
    </xf>
    <xf numFmtId="0" fontId="6" fillId="2" borderId="13" xfId="1" applyNumberFormat="1" applyFont="1" applyFill="1" applyBorder="1" applyAlignment="1" applyProtection="1">
      <alignment horizontal="center" vertical="center" shrinkToFit="1"/>
    </xf>
    <xf numFmtId="0" fontId="7" fillId="2" borderId="13" xfId="1" applyNumberFormat="1" applyFont="1" applyFill="1" applyBorder="1" applyAlignment="1" applyProtection="1">
      <alignment horizontal="center" vertical="center" shrinkToFit="1"/>
    </xf>
    <xf numFmtId="0" fontId="6" fillId="2" borderId="14" xfId="1" applyNumberFormat="1" applyFont="1" applyFill="1" applyBorder="1" applyAlignment="1" applyProtection="1">
      <alignment horizontal="center" vertical="center" shrinkToFit="1"/>
    </xf>
    <xf numFmtId="0" fontId="8" fillId="2" borderId="15" xfId="1" applyNumberFormat="1" applyFont="1" applyFill="1" applyBorder="1" applyAlignment="1" applyProtection="1">
      <alignment horizontal="center" vertical="center" shrinkToFit="1"/>
    </xf>
    <xf numFmtId="0" fontId="6" fillId="2" borderId="16" xfId="1" applyNumberFormat="1" applyFont="1" applyFill="1" applyBorder="1" applyAlignment="1" applyProtection="1">
      <alignment horizontal="center" vertical="center" shrinkToFit="1"/>
    </xf>
    <xf numFmtId="0" fontId="2" fillId="0" borderId="22" xfId="1" applyNumberFormat="1" applyFont="1" applyBorder="1">
      <alignment vertical="center"/>
    </xf>
    <xf numFmtId="0" fontId="4" fillId="0" borderId="23" xfId="1" applyNumberFormat="1" applyFont="1" applyBorder="1" applyAlignment="1">
      <alignment horizontal="center" vertical="center" shrinkToFit="1"/>
    </xf>
    <xf numFmtId="0" fontId="10" fillId="2" borderId="14" xfId="1" applyNumberFormat="1" applyFont="1" applyFill="1" applyBorder="1" applyAlignment="1" applyProtection="1">
      <alignment horizontal="center" vertical="center"/>
    </xf>
    <xf numFmtId="0" fontId="10" fillId="2" borderId="25" xfId="1" applyNumberFormat="1" applyFont="1" applyFill="1" applyBorder="1" applyAlignment="1" applyProtection="1">
      <alignment horizontal="center" vertical="center"/>
    </xf>
    <xf numFmtId="0" fontId="10" fillId="2" borderId="26" xfId="1" applyNumberFormat="1" applyFont="1" applyFill="1" applyBorder="1" applyAlignment="1" applyProtection="1">
      <alignment horizontal="center" vertical="center"/>
    </xf>
    <xf numFmtId="0" fontId="10" fillId="2" borderId="27" xfId="1" applyNumberFormat="1" applyFont="1" applyFill="1" applyBorder="1" applyAlignment="1" applyProtection="1">
      <alignment horizontal="center" vertical="center"/>
    </xf>
    <xf numFmtId="0" fontId="10" fillId="2" borderId="29" xfId="1" applyNumberFormat="1" applyFont="1" applyFill="1" applyBorder="1" applyAlignment="1" applyProtection="1">
      <alignment horizontal="center" vertical="center"/>
    </xf>
    <xf numFmtId="0" fontId="10" fillId="2" borderId="30" xfId="1" applyNumberFormat="1" applyFont="1" applyFill="1" applyBorder="1" applyAlignment="1" applyProtection="1">
      <alignment horizontal="center" vertical="center"/>
    </xf>
    <xf numFmtId="0" fontId="2" fillId="0" borderId="31" xfId="1" applyNumberFormat="1" applyFont="1" applyBorder="1" applyAlignment="1">
      <alignment horizontal="center" vertical="center"/>
    </xf>
    <xf numFmtId="0" fontId="2" fillId="0" borderId="32" xfId="1" applyNumberFormat="1" applyFont="1" applyBorder="1" applyAlignment="1">
      <alignment horizontal="center" vertical="center"/>
    </xf>
    <xf numFmtId="0" fontId="2" fillId="0" borderId="33" xfId="1" applyNumberFormat="1" applyFont="1" applyBorder="1">
      <alignment vertical="center"/>
    </xf>
    <xf numFmtId="0" fontId="2" fillId="0" borderId="23" xfId="1" applyNumberFormat="1" applyFont="1" applyBorder="1" applyAlignment="1">
      <alignment horizontal="center" vertical="center"/>
    </xf>
    <xf numFmtId="0" fontId="2" fillId="0" borderId="23" xfId="1" applyNumberFormat="1" applyFont="1" applyBorder="1">
      <alignment vertical="center"/>
    </xf>
    <xf numFmtId="0" fontId="2" fillId="0" borderId="30" xfId="1" applyNumberFormat="1" applyFont="1" applyBorder="1">
      <alignment vertical="center"/>
    </xf>
    <xf numFmtId="0" fontId="2" fillId="0" borderId="34" xfId="1" applyNumberFormat="1" applyFont="1" applyBorder="1">
      <alignment vertical="center"/>
    </xf>
    <xf numFmtId="0" fontId="10" fillId="2" borderId="36" xfId="1" applyNumberFormat="1" applyFont="1" applyFill="1" applyBorder="1" applyAlignment="1" applyProtection="1">
      <alignment horizontal="center" vertical="center"/>
    </xf>
    <xf numFmtId="0" fontId="10" fillId="2" borderId="37" xfId="1" applyNumberFormat="1" applyFont="1" applyFill="1" applyBorder="1" applyAlignment="1" applyProtection="1">
      <alignment horizontal="center" vertical="center"/>
    </xf>
    <xf numFmtId="0" fontId="10" fillId="2" borderId="38" xfId="1" applyNumberFormat="1" applyFont="1" applyFill="1" applyBorder="1" applyAlignment="1" applyProtection="1">
      <alignment horizontal="center" vertical="center"/>
    </xf>
    <xf numFmtId="0" fontId="10" fillId="2" borderId="39" xfId="1" applyNumberFormat="1" applyFont="1" applyFill="1" applyBorder="1" applyAlignment="1" applyProtection="1">
      <alignment horizontal="center" vertical="center"/>
    </xf>
    <xf numFmtId="0" fontId="10" fillId="2" borderId="40" xfId="1" applyNumberFormat="1" applyFont="1" applyFill="1" applyBorder="1" applyAlignment="1" applyProtection="1">
      <alignment horizontal="center" vertical="center"/>
    </xf>
    <xf numFmtId="0" fontId="13" fillId="0" borderId="42" xfId="2" applyNumberFormat="1" applyFont="1" applyFill="1" applyBorder="1" applyAlignment="1" applyProtection="1">
      <alignment horizontal="center" vertical="center" shrinkToFit="1"/>
    </xf>
    <xf numFmtId="0" fontId="13" fillId="0" borderId="43" xfId="2" applyNumberFormat="1" applyFont="1" applyFill="1" applyBorder="1" applyAlignment="1" applyProtection="1">
      <alignment horizontal="center" vertical="center" shrinkToFit="1"/>
    </xf>
    <xf numFmtId="0" fontId="2" fillId="0" borderId="35" xfId="1" applyNumberFormat="1" applyFont="1" applyBorder="1">
      <alignment vertical="center"/>
    </xf>
    <xf numFmtId="0" fontId="2" fillId="0" borderId="41" xfId="1" applyNumberFormat="1" applyFont="1" applyBorder="1">
      <alignment vertical="center"/>
    </xf>
    <xf numFmtId="0" fontId="12" fillId="4" borderId="45" xfId="1" applyNumberFormat="1" applyFont="1" applyFill="1" applyBorder="1" applyAlignment="1">
      <alignment horizontal="center" vertical="center" shrinkToFit="1"/>
    </xf>
    <xf numFmtId="0" fontId="10" fillId="2" borderId="46" xfId="1" applyNumberFormat="1" applyFont="1" applyFill="1" applyBorder="1" applyAlignment="1" applyProtection="1">
      <alignment horizontal="center" vertical="center"/>
    </xf>
    <xf numFmtId="0" fontId="10" fillId="2" borderId="47" xfId="1" applyNumberFormat="1" applyFont="1" applyFill="1" applyBorder="1" applyAlignment="1" applyProtection="1">
      <alignment horizontal="center" vertical="center"/>
    </xf>
    <xf numFmtId="0" fontId="10" fillId="2" borderId="48" xfId="1" applyNumberFormat="1" applyFont="1" applyFill="1" applyBorder="1" applyAlignment="1" applyProtection="1">
      <alignment horizontal="center" vertical="center"/>
    </xf>
    <xf numFmtId="0" fontId="10" fillId="2" borderId="50" xfId="1" applyNumberFormat="1" applyFont="1" applyFill="1" applyBorder="1" applyAlignment="1" applyProtection="1">
      <alignment horizontal="center" vertical="center"/>
    </xf>
    <xf numFmtId="0" fontId="10" fillId="2" borderId="51" xfId="1" applyNumberFormat="1" applyFont="1" applyFill="1" applyBorder="1" applyAlignment="1" applyProtection="1">
      <alignment horizontal="center" vertical="center"/>
    </xf>
    <xf numFmtId="0" fontId="10" fillId="2" borderId="52" xfId="1" applyNumberFormat="1" applyFont="1" applyFill="1" applyBorder="1" applyAlignment="1" applyProtection="1">
      <alignment horizontal="center" vertical="center"/>
    </xf>
    <xf numFmtId="0" fontId="2" fillId="0" borderId="45" xfId="1" applyNumberFormat="1" applyFont="1" applyBorder="1">
      <alignment vertical="center"/>
    </xf>
    <xf numFmtId="0" fontId="2" fillId="0" borderId="53" xfId="1" applyNumberFormat="1" applyFont="1" applyBorder="1">
      <alignment vertical="center"/>
    </xf>
    <xf numFmtId="0" fontId="2" fillId="0" borderId="44" xfId="1" applyNumberFormat="1" applyFont="1" applyBorder="1">
      <alignment vertical="center"/>
    </xf>
    <xf numFmtId="0" fontId="10" fillId="2" borderId="54" xfId="1" applyNumberFormat="1" applyFont="1" applyFill="1" applyBorder="1" applyAlignment="1" applyProtection="1">
      <alignment horizontal="center" vertical="center"/>
    </xf>
    <xf numFmtId="0" fontId="10" fillId="2" borderId="55" xfId="1" applyNumberFormat="1" applyFont="1" applyFill="1" applyBorder="1" applyAlignment="1" applyProtection="1">
      <alignment horizontal="center" vertical="center"/>
    </xf>
    <xf numFmtId="0" fontId="10" fillId="2" borderId="56" xfId="1" applyNumberFormat="1" applyFont="1" applyFill="1" applyBorder="1" applyAlignment="1" applyProtection="1">
      <alignment horizontal="center" vertical="center"/>
    </xf>
    <xf numFmtId="0" fontId="10" fillId="2" borderId="57" xfId="1" applyNumberFormat="1" applyFont="1" applyFill="1" applyBorder="1" applyAlignment="1" applyProtection="1">
      <alignment horizontal="center" vertical="center"/>
    </xf>
    <xf numFmtId="0" fontId="2" fillId="0" borderId="58" xfId="1" applyNumberFormat="1" applyFont="1" applyBorder="1">
      <alignment vertical="center"/>
    </xf>
    <xf numFmtId="0" fontId="12" fillId="4" borderId="59" xfId="1" applyNumberFormat="1" applyFont="1" applyFill="1" applyBorder="1" applyAlignment="1">
      <alignment horizontal="center" vertical="center" shrinkToFit="1"/>
    </xf>
    <xf numFmtId="0" fontId="10" fillId="2" borderId="60" xfId="1" applyNumberFormat="1" applyFont="1" applyFill="1" applyBorder="1" applyAlignment="1" applyProtection="1">
      <alignment horizontal="center" vertical="center"/>
    </xf>
    <xf numFmtId="0" fontId="10" fillId="2" borderId="61" xfId="1" applyNumberFormat="1" applyFont="1" applyFill="1" applyBorder="1" applyAlignment="1" applyProtection="1">
      <alignment horizontal="center" vertical="center"/>
    </xf>
    <xf numFmtId="0" fontId="10" fillId="2" borderId="62" xfId="1" applyNumberFormat="1" applyFont="1" applyFill="1" applyBorder="1" applyAlignment="1" applyProtection="1">
      <alignment horizontal="center" vertical="center"/>
    </xf>
    <xf numFmtId="0" fontId="12" fillId="0" borderId="35" xfId="1" applyNumberFormat="1" applyFont="1" applyFill="1" applyBorder="1" applyAlignment="1" applyProtection="1">
      <alignment horizontal="center" vertical="center" shrinkToFit="1"/>
    </xf>
    <xf numFmtId="0" fontId="10" fillId="2" borderId="64" xfId="1" applyNumberFormat="1" applyFont="1" applyFill="1" applyBorder="1" applyAlignment="1" applyProtection="1">
      <alignment horizontal="center" vertical="center"/>
    </xf>
    <xf numFmtId="0" fontId="2" fillId="0" borderId="65" xfId="1" applyNumberFormat="1" applyFont="1" applyBorder="1">
      <alignment vertical="center"/>
    </xf>
    <xf numFmtId="0" fontId="12" fillId="0" borderId="66" xfId="1" applyNumberFormat="1" applyFont="1" applyFill="1" applyBorder="1" applyAlignment="1" applyProtection="1">
      <alignment horizontal="center" vertical="center" shrinkToFit="1"/>
    </xf>
    <xf numFmtId="0" fontId="10" fillId="2" borderId="67" xfId="1" applyNumberFormat="1" applyFont="1" applyFill="1" applyBorder="1" applyAlignment="1" applyProtection="1">
      <alignment horizontal="center" vertical="center"/>
    </xf>
    <xf numFmtId="0" fontId="10" fillId="2" borderId="68" xfId="1" applyNumberFormat="1" applyFont="1" applyFill="1" applyBorder="1" applyAlignment="1" applyProtection="1">
      <alignment horizontal="center" vertical="center"/>
    </xf>
    <xf numFmtId="0" fontId="10" fillId="2" borderId="69" xfId="1" applyNumberFormat="1" applyFont="1" applyFill="1" applyBorder="1" applyAlignment="1" applyProtection="1">
      <alignment horizontal="center" vertical="center"/>
    </xf>
    <xf numFmtId="0" fontId="12" fillId="0" borderId="45" xfId="1" applyNumberFormat="1" applyFont="1" applyBorder="1" applyAlignment="1">
      <alignment horizontal="center" vertical="center" shrinkToFit="1"/>
    </xf>
    <xf numFmtId="0" fontId="2" fillId="0" borderId="70" xfId="1" applyNumberFormat="1" applyFont="1" applyBorder="1">
      <alignment vertical="center"/>
    </xf>
    <xf numFmtId="0" fontId="12" fillId="0" borderId="21" xfId="1" applyNumberFormat="1" applyFont="1" applyBorder="1" applyAlignment="1">
      <alignment horizontal="center" vertical="center" shrinkToFit="1"/>
    </xf>
    <xf numFmtId="0" fontId="10" fillId="2" borderId="73" xfId="1" applyNumberFormat="1" applyFont="1" applyFill="1" applyBorder="1" applyAlignment="1" applyProtection="1">
      <alignment horizontal="center" vertical="center"/>
    </xf>
    <xf numFmtId="0" fontId="10" fillId="2" borderId="74" xfId="1" applyNumberFormat="1" applyFont="1" applyFill="1" applyBorder="1" applyAlignment="1" applyProtection="1">
      <alignment horizontal="center" vertical="center"/>
    </xf>
    <xf numFmtId="0" fontId="10" fillId="2" borderId="75" xfId="1" applyNumberFormat="1" applyFont="1" applyFill="1" applyBorder="1" applyAlignment="1" applyProtection="1">
      <alignment horizontal="center" vertical="center"/>
    </xf>
    <xf numFmtId="0" fontId="10" fillId="2" borderId="76" xfId="1" applyNumberFormat="1" applyFont="1" applyFill="1" applyBorder="1" applyAlignment="1" applyProtection="1">
      <alignment horizontal="center" vertical="center"/>
    </xf>
    <xf numFmtId="0" fontId="10" fillId="2" borderId="78" xfId="1" applyNumberFormat="1" applyFont="1" applyFill="1" applyBorder="1" applyAlignment="1" applyProtection="1">
      <alignment horizontal="center" vertical="center"/>
    </xf>
    <xf numFmtId="0" fontId="10" fillId="2" borderId="79" xfId="1" applyNumberFormat="1" applyFont="1" applyFill="1" applyBorder="1" applyAlignment="1" applyProtection="1">
      <alignment horizontal="center" vertical="center"/>
    </xf>
    <xf numFmtId="0" fontId="10" fillId="2" borderId="80" xfId="1" applyNumberFormat="1" applyFont="1" applyFill="1" applyBorder="1" applyAlignment="1" applyProtection="1">
      <alignment horizontal="center" vertical="center"/>
    </xf>
    <xf numFmtId="0" fontId="10" fillId="2" borderId="81" xfId="1" applyNumberFormat="1" applyFont="1" applyFill="1" applyBorder="1" applyAlignment="1" applyProtection="1">
      <alignment horizontal="center" vertical="center"/>
    </xf>
    <xf numFmtId="0" fontId="13" fillId="0" borderId="41" xfId="2" applyNumberFormat="1" applyFont="1" applyFill="1" applyBorder="1" applyAlignment="1" applyProtection="1">
      <alignment horizontal="center" vertical="center" shrinkToFit="1"/>
    </xf>
    <xf numFmtId="0" fontId="13" fillId="0" borderId="64" xfId="2" applyNumberFormat="1" applyFont="1" applyFill="1" applyBorder="1" applyAlignment="1" applyProtection="1">
      <alignment horizontal="center" vertical="center" shrinkToFit="1"/>
    </xf>
    <xf numFmtId="0" fontId="2" fillId="0" borderId="82" xfId="1" applyNumberFormat="1" applyFont="1" applyBorder="1" applyAlignment="1">
      <alignment horizontal="center" vertical="center" shrinkToFit="1"/>
    </xf>
    <xf numFmtId="0" fontId="10" fillId="2" borderId="57" xfId="1" applyNumberFormat="1" applyFont="1" applyFill="1" applyBorder="1" applyAlignment="1" applyProtection="1">
      <alignment horizontal="center" vertical="center" shrinkToFit="1"/>
    </xf>
    <xf numFmtId="0" fontId="10" fillId="2" borderId="55" xfId="1" applyNumberFormat="1" applyFont="1" applyFill="1" applyBorder="1" applyAlignment="1" applyProtection="1">
      <alignment horizontal="center" vertical="center" shrinkToFit="1"/>
    </xf>
    <xf numFmtId="0" fontId="2" fillId="0" borderId="83" xfId="1" applyNumberFormat="1" applyFont="1" applyBorder="1" applyAlignment="1">
      <alignment horizontal="center" vertical="center" shrinkToFit="1"/>
    </xf>
    <xf numFmtId="0" fontId="10" fillId="2" borderId="47" xfId="1" applyNumberFormat="1" applyFont="1" applyFill="1" applyBorder="1" applyAlignment="1">
      <alignment horizontal="center" vertical="center" shrinkToFit="1"/>
    </xf>
    <xf numFmtId="0" fontId="10" fillId="2" borderId="47" xfId="1" applyNumberFormat="1" applyFont="1" applyFill="1" applyBorder="1" applyAlignment="1" applyProtection="1">
      <alignment horizontal="center" vertical="center" shrinkToFit="1"/>
    </xf>
    <xf numFmtId="0" fontId="2" fillId="0" borderId="85" xfId="1" applyNumberFormat="1" applyFont="1" applyBorder="1">
      <alignment vertical="center"/>
    </xf>
    <xf numFmtId="0" fontId="2" fillId="0" borderId="86" xfId="1" applyNumberFormat="1" applyFont="1" applyBorder="1" applyAlignment="1">
      <alignment horizontal="center" vertical="center" shrinkToFit="1"/>
    </xf>
    <xf numFmtId="0" fontId="2" fillId="0" borderId="47" xfId="1" applyNumberFormat="1" applyFont="1" applyBorder="1">
      <alignment vertical="center"/>
    </xf>
    <xf numFmtId="0" fontId="2" fillId="0" borderId="26" xfId="1" applyNumberFormat="1" applyFont="1" applyBorder="1" applyAlignment="1">
      <alignment horizontal="center" vertical="center"/>
    </xf>
    <xf numFmtId="0" fontId="2" fillId="0" borderId="26" xfId="1" applyNumberFormat="1" applyFont="1" applyBorder="1">
      <alignment vertical="center"/>
    </xf>
    <xf numFmtId="0" fontId="2" fillId="0" borderId="0" xfId="1" applyNumberFormat="1" applyFont="1" applyAlignment="1">
      <alignment horizontal="center" vertical="center"/>
    </xf>
    <xf numFmtId="0" fontId="12" fillId="4" borderId="92" xfId="1" applyNumberFormat="1" applyFont="1" applyFill="1" applyBorder="1" applyAlignment="1" applyProtection="1">
      <alignment horizontal="center" vertical="center" shrinkToFit="1"/>
    </xf>
    <xf numFmtId="0" fontId="13" fillId="0" borderId="47" xfId="2" applyNumberFormat="1" applyFont="1" applyFill="1" applyBorder="1" applyAlignment="1" applyProtection="1">
      <alignment horizontal="center" vertical="center" shrinkToFit="1"/>
    </xf>
    <xf numFmtId="0" fontId="2" fillId="0" borderId="53" xfId="1" applyNumberFormat="1" applyFont="1" applyBorder="1" applyAlignment="1">
      <alignment horizontal="center" vertical="center"/>
    </xf>
    <xf numFmtId="0" fontId="2" fillId="0" borderId="47" xfId="1" applyNumberFormat="1" applyFont="1" applyBorder="1" applyAlignment="1">
      <alignment horizontal="center" vertical="center"/>
    </xf>
    <xf numFmtId="0" fontId="10" fillId="2" borderId="47" xfId="1" applyNumberFormat="1" applyFont="1" applyFill="1" applyBorder="1" applyAlignment="1">
      <alignment horizontal="center" vertical="center"/>
    </xf>
    <xf numFmtId="0" fontId="2" fillId="0" borderId="0" xfId="1" applyNumberFormat="1" applyFont="1" applyBorder="1">
      <alignment vertical="center"/>
    </xf>
    <xf numFmtId="0" fontId="10" fillId="0" borderId="0" xfId="1" applyNumberFormat="1" applyFont="1" applyAlignment="1">
      <alignment horizontal="center" vertical="center"/>
    </xf>
    <xf numFmtId="0" fontId="10" fillId="2" borderId="28" xfId="1" applyNumberFormat="1" applyFont="1" applyFill="1" applyBorder="1" applyAlignment="1" applyProtection="1">
      <alignment horizontal="center" vertical="center"/>
    </xf>
    <xf numFmtId="0" fontId="6" fillId="2" borderId="94" xfId="1" applyNumberFormat="1" applyFont="1" applyFill="1" applyBorder="1" applyAlignment="1" applyProtection="1">
      <alignment horizontal="center" vertical="center" shrinkToFit="1"/>
    </xf>
    <xf numFmtId="0" fontId="10" fillId="2" borderId="95" xfId="1" applyNumberFormat="1" applyFont="1" applyFill="1" applyBorder="1" applyAlignment="1" applyProtection="1">
      <alignment horizontal="center" vertical="center"/>
    </xf>
    <xf numFmtId="0" fontId="10" fillId="2" borderId="96" xfId="1" applyNumberFormat="1" applyFont="1" applyFill="1" applyBorder="1" applyAlignment="1" applyProtection="1">
      <alignment horizontal="center" vertical="center"/>
    </xf>
    <xf numFmtId="0" fontId="10" fillId="2" borderId="97" xfId="1" applyNumberFormat="1" applyFont="1" applyFill="1" applyBorder="1" applyAlignment="1" applyProtection="1">
      <alignment horizontal="center" vertical="center"/>
    </xf>
    <xf numFmtId="0" fontId="10" fillId="2" borderId="98" xfId="1" applyNumberFormat="1" applyFont="1" applyFill="1" applyBorder="1" applyAlignment="1" applyProtection="1">
      <alignment horizontal="center" vertical="center"/>
    </xf>
    <xf numFmtId="0" fontId="10" fillId="2" borderId="99" xfId="1" applyNumberFormat="1" applyFont="1" applyFill="1" applyBorder="1" applyAlignment="1" applyProtection="1">
      <alignment horizontal="center" vertical="center"/>
    </xf>
    <xf numFmtId="0" fontId="10" fillId="2" borderId="100" xfId="1" applyNumberFormat="1" applyFont="1" applyFill="1" applyBorder="1" applyAlignment="1" applyProtection="1">
      <alignment horizontal="center" vertical="center"/>
    </xf>
    <xf numFmtId="0" fontId="2" fillId="0" borderId="101" xfId="1" applyNumberFormat="1" applyFont="1" applyBorder="1">
      <alignment vertical="center"/>
    </xf>
    <xf numFmtId="0" fontId="13" fillId="0" borderId="53" xfId="2" applyNumberFormat="1" applyFont="1" applyFill="1" applyBorder="1" applyAlignment="1" applyProtection="1">
      <alignment horizontal="center" vertical="center" shrinkToFit="1"/>
    </xf>
    <xf numFmtId="0" fontId="10" fillId="2" borderId="13" xfId="1" applyNumberFormat="1" applyFont="1" applyFill="1" applyBorder="1" applyAlignment="1" applyProtection="1">
      <alignment horizontal="center" vertical="center"/>
    </xf>
    <xf numFmtId="0" fontId="10" fillId="2" borderId="102" xfId="1" applyNumberFormat="1" applyFont="1" applyFill="1" applyBorder="1" applyAlignment="1" applyProtection="1">
      <alignment horizontal="center" vertical="center"/>
    </xf>
    <xf numFmtId="0" fontId="10" fillId="2" borderId="16" xfId="1" applyNumberFormat="1" applyFont="1" applyFill="1" applyBorder="1" applyAlignment="1" applyProtection="1">
      <alignment horizontal="center" vertical="center"/>
    </xf>
    <xf numFmtId="0" fontId="10" fillId="2" borderId="17" xfId="1" applyNumberFormat="1" applyFont="1" applyFill="1" applyBorder="1" applyAlignment="1" applyProtection="1">
      <alignment horizontal="center" vertical="center"/>
    </xf>
    <xf numFmtId="0" fontId="10" fillId="2" borderId="88" xfId="1" applyNumberFormat="1" applyFont="1" applyFill="1" applyBorder="1" applyAlignment="1" applyProtection="1">
      <alignment horizontal="center" vertical="center" shrinkToFit="1"/>
    </xf>
    <xf numFmtId="0" fontId="6" fillId="2" borderId="6" xfId="1" applyNumberFormat="1" applyFont="1" applyFill="1" applyBorder="1" applyAlignment="1">
      <alignment horizontal="center" vertical="center"/>
    </xf>
    <xf numFmtId="0" fontId="6" fillId="2" borderId="12" xfId="1" applyNumberFormat="1" applyFont="1" applyFill="1" applyBorder="1" applyAlignment="1" applyProtection="1">
      <alignment horizontal="center" vertical="center" shrinkToFit="1"/>
    </xf>
    <xf numFmtId="0" fontId="10" fillId="6" borderId="49" xfId="1" applyNumberFormat="1" applyFont="1" applyFill="1" applyBorder="1" applyAlignment="1" applyProtection="1">
      <alignment horizontal="center" vertical="center"/>
    </xf>
    <xf numFmtId="176" fontId="6" fillId="5" borderId="6" xfId="1" applyNumberFormat="1" applyFont="1" applyFill="1" applyBorder="1" applyAlignment="1" applyProtection="1">
      <alignment horizontal="center" vertical="center"/>
    </xf>
    <xf numFmtId="176" fontId="6" fillId="8" borderId="6" xfId="1" applyNumberFormat="1" applyFont="1" applyFill="1" applyBorder="1" applyAlignment="1" applyProtection="1">
      <alignment horizontal="center" vertical="center"/>
    </xf>
    <xf numFmtId="0" fontId="8" fillId="2" borderId="13" xfId="1" applyNumberFormat="1" applyFont="1" applyFill="1" applyBorder="1" applyAlignment="1" applyProtection="1">
      <alignment horizontal="center" vertical="center" shrinkToFit="1"/>
    </xf>
    <xf numFmtId="0" fontId="10" fillId="8" borderId="57" xfId="1" applyNumberFormat="1" applyFont="1" applyFill="1" applyBorder="1" applyAlignment="1" applyProtection="1">
      <alignment horizontal="center" vertical="center"/>
    </xf>
    <xf numFmtId="0" fontId="12" fillId="4" borderId="66" xfId="1" applyNumberFormat="1" applyFont="1" applyFill="1" applyBorder="1" applyAlignment="1" applyProtection="1">
      <alignment horizontal="center" vertical="center" shrinkToFit="1"/>
    </xf>
    <xf numFmtId="0" fontId="6" fillId="2" borderId="4" xfId="1" applyNumberFormat="1" applyFont="1" applyFill="1" applyBorder="1" applyAlignment="1">
      <alignment horizontal="center" vertical="center"/>
    </xf>
    <xf numFmtId="0" fontId="10" fillId="2" borderId="66" xfId="1" applyNumberFormat="1" applyFont="1" applyFill="1" applyBorder="1" applyAlignment="1" applyProtection="1">
      <alignment horizontal="center" vertical="center"/>
    </xf>
    <xf numFmtId="0" fontId="7" fillId="2" borderId="94" xfId="1" applyNumberFormat="1" applyFont="1" applyFill="1" applyBorder="1" applyAlignment="1" applyProtection="1">
      <alignment horizontal="center" vertical="center" shrinkToFit="1"/>
    </xf>
    <xf numFmtId="0" fontId="12" fillId="0" borderId="59" xfId="1" applyNumberFormat="1" applyFont="1" applyBorder="1" applyAlignment="1">
      <alignment horizontal="center" vertical="center" shrinkToFit="1"/>
    </xf>
    <xf numFmtId="0" fontId="10" fillId="6" borderId="48" xfId="1" applyNumberFormat="1" applyFont="1" applyFill="1" applyBorder="1" applyAlignment="1" applyProtection="1">
      <alignment horizontal="center" vertical="center"/>
    </xf>
    <xf numFmtId="0" fontId="10" fillId="5" borderId="47" xfId="1" applyNumberFormat="1" applyFont="1" applyFill="1" applyBorder="1" applyAlignment="1" applyProtection="1">
      <alignment horizontal="center" vertical="center"/>
    </xf>
    <xf numFmtId="0" fontId="10" fillId="5" borderId="57" xfId="1" applyNumberFormat="1" applyFont="1" applyFill="1" applyBorder="1" applyAlignment="1" applyProtection="1">
      <alignment horizontal="center" vertical="center"/>
    </xf>
    <xf numFmtId="0" fontId="2" fillId="0" borderId="11" xfId="1" applyNumberFormat="1" applyFont="1" applyBorder="1">
      <alignment vertical="center"/>
    </xf>
    <xf numFmtId="0" fontId="10" fillId="5" borderId="50" xfId="1" applyNumberFormat="1" applyFont="1" applyFill="1" applyBorder="1" applyAlignment="1" applyProtection="1">
      <alignment horizontal="center" vertical="center"/>
    </xf>
    <xf numFmtId="0" fontId="8" fillId="2" borderId="6" xfId="1" applyNumberFormat="1" applyFont="1" applyFill="1" applyBorder="1" applyAlignment="1">
      <alignment horizontal="center" vertical="center"/>
    </xf>
    <xf numFmtId="176" fontId="8" fillId="2" borderId="6" xfId="1" applyNumberFormat="1" applyFont="1" applyFill="1" applyBorder="1" applyAlignment="1" applyProtection="1">
      <alignment horizontal="center" vertical="center"/>
    </xf>
    <xf numFmtId="0" fontId="8" fillId="2" borderId="28" xfId="1" applyNumberFormat="1" applyFont="1" applyFill="1" applyBorder="1" applyAlignment="1" applyProtection="1">
      <alignment horizontal="center" vertical="center" shrinkToFit="1"/>
    </xf>
    <xf numFmtId="0" fontId="10" fillId="6" borderId="47" xfId="1" applyNumberFormat="1" applyFont="1" applyFill="1" applyBorder="1" applyAlignment="1" applyProtection="1">
      <alignment horizontal="center" vertical="center"/>
    </xf>
    <xf numFmtId="0" fontId="10" fillId="6" borderId="37" xfId="1" applyNumberFormat="1" applyFont="1" applyFill="1" applyBorder="1" applyAlignment="1" applyProtection="1">
      <alignment horizontal="center" vertical="center"/>
    </xf>
    <xf numFmtId="0" fontId="10" fillId="2" borderId="11" xfId="1" applyNumberFormat="1" applyFont="1" applyFill="1" applyBorder="1" applyAlignment="1" applyProtection="1">
      <alignment horizontal="center" vertical="center"/>
    </xf>
    <xf numFmtId="0" fontId="10" fillId="0" borderId="57" xfId="1" applyNumberFormat="1" applyFont="1" applyBorder="1" applyAlignment="1">
      <alignment horizontal="center" vertical="center"/>
    </xf>
    <xf numFmtId="0" fontId="10" fillId="2" borderId="57" xfId="1" applyNumberFormat="1" applyFont="1" applyFill="1" applyBorder="1" applyAlignment="1">
      <alignment horizontal="center" vertical="center"/>
    </xf>
    <xf numFmtId="0" fontId="6" fillId="2" borderId="28" xfId="1" applyNumberFormat="1" applyFont="1" applyFill="1" applyBorder="1" applyAlignment="1" applyProtection="1">
      <alignment horizontal="center" vertical="center" shrinkToFit="1"/>
    </xf>
    <xf numFmtId="0" fontId="10" fillId="2" borderId="87" xfId="1" applyNumberFormat="1" applyFont="1" applyFill="1" applyBorder="1" applyAlignment="1" applyProtection="1">
      <alignment horizontal="center" vertical="center"/>
    </xf>
    <xf numFmtId="0" fontId="10" fillId="2" borderId="88" xfId="1" applyNumberFormat="1" applyFont="1" applyFill="1" applyBorder="1" applyAlignment="1" applyProtection="1">
      <alignment horizontal="center" vertical="center"/>
    </xf>
    <xf numFmtId="0" fontId="10" fillId="2" borderId="111" xfId="1" applyNumberFormat="1" applyFont="1" applyFill="1" applyBorder="1" applyAlignment="1" applyProtection="1">
      <alignment horizontal="center" vertical="center"/>
    </xf>
    <xf numFmtId="0" fontId="10" fillId="2" borderId="112" xfId="1" applyNumberFormat="1" applyFont="1" applyFill="1" applyBorder="1" applyAlignment="1" applyProtection="1">
      <alignment horizontal="center" vertical="center"/>
    </xf>
    <xf numFmtId="0" fontId="10" fillId="6" borderId="50" xfId="1" applyNumberFormat="1" applyFont="1" applyFill="1" applyBorder="1" applyAlignment="1" applyProtection="1">
      <alignment horizontal="center" vertical="center"/>
    </xf>
    <xf numFmtId="0" fontId="10" fillId="6" borderId="74" xfId="1" applyNumberFormat="1" applyFont="1" applyFill="1" applyBorder="1" applyAlignment="1" applyProtection="1">
      <alignment horizontal="center" vertical="center"/>
    </xf>
    <xf numFmtId="0" fontId="10" fillId="6" borderId="38" xfId="1" applyNumberFormat="1" applyFont="1" applyFill="1" applyBorder="1" applyAlignment="1" applyProtection="1">
      <alignment horizontal="center" vertical="center"/>
    </xf>
    <xf numFmtId="0" fontId="10" fillId="6" borderId="39" xfId="1" applyNumberFormat="1" applyFont="1" applyFill="1" applyBorder="1" applyAlignment="1" applyProtection="1">
      <alignment horizontal="center" vertical="center"/>
    </xf>
    <xf numFmtId="0" fontId="10" fillId="6" borderId="54" xfId="1" applyNumberFormat="1" applyFont="1" applyFill="1" applyBorder="1" applyAlignment="1" applyProtection="1">
      <alignment horizontal="center" vertical="center"/>
    </xf>
    <xf numFmtId="0" fontId="10" fillId="2" borderId="49" xfId="1" applyNumberFormat="1" applyFont="1" applyFill="1" applyBorder="1" applyAlignment="1">
      <alignment horizontal="center" vertical="center" shrinkToFit="1"/>
    </xf>
    <xf numFmtId="0" fontId="10" fillId="2" borderId="49" xfId="1" applyNumberFormat="1" applyFont="1" applyFill="1" applyBorder="1" applyAlignment="1" applyProtection="1">
      <alignment horizontal="center" vertical="center" shrinkToFit="1"/>
    </xf>
    <xf numFmtId="0" fontId="10" fillId="2" borderId="106" xfId="1" applyNumberFormat="1" applyFont="1" applyFill="1" applyBorder="1" applyAlignment="1" applyProtection="1">
      <alignment horizontal="center" vertical="center" shrinkToFit="1"/>
    </xf>
    <xf numFmtId="0" fontId="6" fillId="2" borderId="114" xfId="1" applyNumberFormat="1" applyFont="1" applyFill="1" applyBorder="1" applyAlignment="1" applyProtection="1">
      <alignment horizontal="center" vertical="center" shrinkToFit="1"/>
    </xf>
    <xf numFmtId="0" fontId="10" fillId="2" borderId="115" xfId="1" applyNumberFormat="1" applyFont="1" applyFill="1" applyBorder="1" applyAlignment="1" applyProtection="1">
      <alignment horizontal="center" vertical="center"/>
    </xf>
    <xf numFmtId="0" fontId="10" fillId="2" borderId="82" xfId="1" applyNumberFormat="1" applyFont="1" applyFill="1" applyBorder="1" applyAlignment="1" applyProtection="1">
      <alignment horizontal="center" vertical="center"/>
    </xf>
    <xf numFmtId="0" fontId="10" fillId="2" borderId="83" xfId="1" applyNumberFormat="1" applyFont="1" applyFill="1" applyBorder="1" applyAlignment="1" applyProtection="1">
      <alignment horizontal="center" vertical="center"/>
    </xf>
    <xf numFmtId="0" fontId="10" fillId="2" borderId="116" xfId="1" applyNumberFormat="1" applyFont="1" applyFill="1" applyBorder="1" applyAlignment="1" applyProtection="1">
      <alignment horizontal="center" vertical="center"/>
    </xf>
    <xf numFmtId="0" fontId="8" fillId="2" borderId="5" xfId="1" applyNumberFormat="1" applyFont="1" applyFill="1" applyBorder="1" applyAlignment="1">
      <alignment horizontal="center" vertical="center"/>
    </xf>
    <xf numFmtId="0" fontId="6" fillId="2" borderId="95" xfId="1" applyNumberFormat="1" applyFont="1" applyFill="1" applyBorder="1" applyAlignment="1" applyProtection="1">
      <alignment horizontal="center" vertical="center" shrinkToFit="1"/>
    </xf>
    <xf numFmtId="0" fontId="10" fillId="2" borderId="117" xfId="1" applyNumberFormat="1" applyFont="1" applyFill="1" applyBorder="1" applyAlignment="1" applyProtection="1">
      <alignment horizontal="center" vertical="center"/>
    </xf>
    <xf numFmtId="0" fontId="10" fillId="2" borderId="119" xfId="1" applyNumberFormat="1" applyFont="1" applyFill="1" applyBorder="1" applyAlignment="1" applyProtection="1">
      <alignment horizontal="center" vertical="center"/>
    </xf>
    <xf numFmtId="0" fontId="8" fillId="2" borderId="101" xfId="1" applyNumberFormat="1" applyFont="1" applyFill="1" applyBorder="1" applyAlignment="1" applyProtection="1">
      <alignment horizontal="center" vertical="center" shrinkToFit="1"/>
    </xf>
    <xf numFmtId="0" fontId="10" fillId="2" borderId="101" xfId="1" applyNumberFormat="1" applyFont="1" applyFill="1" applyBorder="1" applyAlignment="1" applyProtection="1">
      <alignment horizontal="center" vertical="center"/>
    </xf>
    <xf numFmtId="0" fontId="10" fillId="2" borderId="120" xfId="1" applyNumberFormat="1" applyFont="1" applyFill="1" applyBorder="1" applyAlignment="1" applyProtection="1">
      <alignment horizontal="center" vertical="center"/>
    </xf>
    <xf numFmtId="0" fontId="6" fillId="2" borderId="93" xfId="1" applyNumberFormat="1" applyFont="1" applyFill="1" applyBorder="1" applyAlignment="1">
      <alignment horizontal="center" vertical="center"/>
    </xf>
    <xf numFmtId="0" fontId="2" fillId="0" borderId="104" xfId="1" applyNumberFormat="1" applyFont="1" applyBorder="1" applyAlignment="1">
      <alignment vertical="center"/>
    </xf>
    <xf numFmtId="0" fontId="2" fillId="0" borderId="105" xfId="1" applyNumberFormat="1" applyFont="1" applyBorder="1" applyAlignment="1">
      <alignment vertical="center"/>
    </xf>
    <xf numFmtId="0" fontId="10" fillId="5" borderId="37" xfId="1" applyNumberFormat="1" applyFont="1" applyFill="1" applyBorder="1" applyAlignment="1" applyProtection="1">
      <alignment horizontal="center" vertical="center"/>
    </xf>
    <xf numFmtId="0" fontId="10" fillId="6" borderId="61" xfId="1" applyNumberFormat="1" applyFont="1" applyFill="1" applyBorder="1" applyAlignment="1" applyProtection="1">
      <alignment horizontal="center" vertical="center"/>
    </xf>
    <xf numFmtId="0" fontId="2" fillId="2" borderId="105" xfId="1" applyNumberFormat="1" applyFont="1" applyFill="1" applyBorder="1" applyAlignment="1">
      <alignment vertical="center"/>
    </xf>
    <xf numFmtId="0" fontId="8" fillId="2" borderId="16" xfId="1" applyNumberFormat="1" applyFont="1" applyFill="1" applyBorder="1" applyAlignment="1" applyProtection="1">
      <alignment horizontal="center" vertical="center" shrinkToFit="1"/>
    </xf>
    <xf numFmtId="0" fontId="10" fillId="6" borderId="36" xfId="1" applyNumberFormat="1" applyFont="1" applyFill="1" applyBorder="1" applyAlignment="1" applyProtection="1">
      <alignment horizontal="center" vertical="center"/>
    </xf>
    <xf numFmtId="0" fontId="10" fillId="6" borderId="55" xfId="1" applyNumberFormat="1" applyFont="1" applyFill="1" applyBorder="1" applyAlignment="1" applyProtection="1">
      <alignment horizontal="center" vertical="center"/>
    </xf>
    <xf numFmtId="0" fontId="10" fillId="6" borderId="56" xfId="1" applyNumberFormat="1" applyFont="1" applyFill="1" applyBorder="1" applyAlignment="1" applyProtection="1">
      <alignment horizontal="center" vertical="center"/>
    </xf>
    <xf numFmtId="0" fontId="6" fillId="5" borderId="13" xfId="1" applyNumberFormat="1" applyFont="1" applyFill="1" applyBorder="1" applyAlignment="1" applyProtection="1">
      <alignment horizontal="center" vertical="center" shrinkToFit="1"/>
    </xf>
    <xf numFmtId="0" fontId="10" fillId="6" borderId="46" xfId="1" applyNumberFormat="1" applyFont="1" applyFill="1" applyBorder="1" applyAlignment="1" applyProtection="1">
      <alignment horizontal="center" vertical="center"/>
    </xf>
    <xf numFmtId="0" fontId="10" fillId="6" borderId="71" xfId="1" applyNumberFormat="1" applyFont="1" applyFill="1" applyBorder="1" applyAlignment="1" applyProtection="1">
      <alignment horizontal="center" vertical="center"/>
    </xf>
    <xf numFmtId="0" fontId="10" fillId="6" borderId="57" xfId="1" applyNumberFormat="1" applyFont="1" applyFill="1" applyBorder="1" applyAlignment="1" applyProtection="1">
      <alignment horizontal="center" vertical="center"/>
    </xf>
    <xf numFmtId="0" fontId="14" fillId="2" borderId="47" xfId="2" applyNumberFormat="1" applyFont="1" applyFill="1" applyBorder="1" applyAlignment="1" applyProtection="1">
      <alignment horizontal="center" vertical="center" shrinkToFit="1"/>
    </xf>
    <xf numFmtId="0" fontId="2" fillId="2" borderId="47" xfId="1" applyNumberFormat="1" applyFont="1" applyFill="1" applyBorder="1" applyAlignment="1">
      <alignment horizontal="center" vertical="center"/>
    </xf>
    <xf numFmtId="0" fontId="2" fillId="2" borderId="47" xfId="1" applyNumberFormat="1" applyFont="1" applyFill="1" applyBorder="1">
      <alignment vertical="center"/>
    </xf>
    <xf numFmtId="0" fontId="8" fillId="2" borderId="12" xfId="1" applyNumberFormat="1" applyFont="1" applyFill="1" applyBorder="1" applyAlignment="1" applyProtection="1">
      <alignment horizontal="center" vertical="center" shrinkToFit="1"/>
    </xf>
    <xf numFmtId="0" fontId="10" fillId="2" borderId="24" xfId="1" applyNumberFormat="1" applyFont="1" applyFill="1" applyBorder="1" applyAlignment="1" applyProtection="1">
      <alignment horizontal="center" vertical="center"/>
    </xf>
    <xf numFmtId="0" fontId="11" fillId="2" borderId="14" xfId="1" applyNumberFormat="1" applyFont="1" applyFill="1" applyBorder="1" applyAlignment="1" applyProtection="1">
      <alignment horizontal="center" vertical="center"/>
    </xf>
    <xf numFmtId="176" fontId="7" fillId="2" borderId="6" xfId="1" applyNumberFormat="1" applyFont="1" applyFill="1" applyBorder="1" applyAlignment="1" applyProtection="1">
      <alignment horizontal="center" vertical="center"/>
    </xf>
    <xf numFmtId="0" fontId="7" fillId="2" borderId="16" xfId="1" applyNumberFormat="1" applyFont="1" applyFill="1" applyBorder="1" applyAlignment="1" applyProtection="1">
      <alignment horizontal="center" vertical="center" shrinkToFit="1"/>
    </xf>
    <xf numFmtId="0" fontId="10" fillId="2" borderId="103" xfId="1" applyNumberFormat="1" applyFont="1" applyFill="1" applyBorder="1" applyAlignment="1" applyProtection="1">
      <alignment horizontal="center" vertical="center"/>
    </xf>
    <xf numFmtId="0" fontId="6" fillId="2" borderId="18" xfId="1" applyNumberFormat="1" applyFont="1" applyFill="1" applyBorder="1" applyAlignment="1" applyProtection="1">
      <alignment horizontal="center" vertical="center" shrinkToFit="1"/>
    </xf>
    <xf numFmtId="0" fontId="8" fillId="2" borderId="114" xfId="1" applyNumberFormat="1" applyFont="1" applyFill="1" applyBorder="1" applyAlignment="1" applyProtection="1">
      <alignment horizontal="center" vertical="center" shrinkToFit="1"/>
    </xf>
    <xf numFmtId="0" fontId="6" fillId="2" borderId="3" xfId="1" applyNumberFormat="1" applyFont="1" applyFill="1" applyBorder="1" applyAlignment="1">
      <alignment horizontal="center" vertical="center"/>
    </xf>
    <xf numFmtId="0" fontId="16" fillId="2" borderId="46" xfId="1" applyNumberFormat="1" applyFont="1" applyFill="1" applyBorder="1" applyAlignment="1" applyProtection="1">
      <alignment horizontal="center" vertical="center"/>
    </xf>
    <xf numFmtId="0" fontId="12" fillId="0" borderId="11" xfId="1" applyNumberFormat="1" applyFont="1" applyFill="1" applyBorder="1" applyAlignment="1" applyProtection="1">
      <alignment horizontal="center" vertical="center" shrinkToFit="1"/>
    </xf>
    <xf numFmtId="0" fontId="10" fillId="2" borderId="124" xfId="1" applyNumberFormat="1" applyFont="1" applyFill="1" applyBorder="1" applyAlignment="1" applyProtection="1">
      <alignment horizontal="center" vertical="center"/>
    </xf>
    <xf numFmtId="0" fontId="2" fillId="0" borderId="110" xfId="1" applyNumberFormat="1" applyFont="1" applyBorder="1">
      <alignment vertical="center"/>
    </xf>
    <xf numFmtId="0" fontId="10" fillId="2" borderId="0" xfId="1" applyNumberFormat="1" applyFont="1" applyFill="1" applyBorder="1" applyAlignment="1" applyProtection="1">
      <alignment horizontal="center" vertical="center"/>
    </xf>
    <xf numFmtId="0" fontId="10" fillId="6" borderId="73" xfId="1" applyNumberFormat="1" applyFont="1" applyFill="1" applyBorder="1" applyAlignment="1" applyProtection="1">
      <alignment horizontal="center" vertical="center"/>
    </xf>
    <xf numFmtId="0" fontId="8" fillId="2" borderId="122" xfId="1" applyNumberFormat="1" applyFont="1" applyFill="1" applyBorder="1" applyAlignment="1">
      <alignment horizontal="center" vertical="center"/>
    </xf>
    <xf numFmtId="0" fontId="8" fillId="2" borderId="126" xfId="1" applyNumberFormat="1" applyFont="1" applyFill="1" applyBorder="1" applyAlignment="1" applyProtection="1">
      <alignment horizontal="center" vertical="center" shrinkToFit="1"/>
    </xf>
    <xf numFmtId="0" fontId="10" fillId="2" borderId="118" xfId="1" applyNumberFormat="1" applyFont="1" applyFill="1" applyBorder="1" applyAlignment="1" applyProtection="1">
      <alignment horizontal="center" vertical="center"/>
    </xf>
    <xf numFmtId="0" fontId="2" fillId="0" borderId="128" xfId="1" applyNumberFormat="1" applyFont="1" applyBorder="1" applyAlignment="1">
      <alignment horizontal="center" vertical="center"/>
    </xf>
    <xf numFmtId="0" fontId="2" fillId="0" borderId="43" xfId="1" applyNumberFormat="1" applyFont="1" applyBorder="1" applyAlignment="1">
      <alignment horizontal="center" vertical="center"/>
    </xf>
    <xf numFmtId="0" fontId="10" fillId="2" borderId="31" xfId="1" applyNumberFormat="1" applyFont="1" applyFill="1" applyBorder="1" applyAlignment="1" applyProtection="1">
      <alignment horizontal="center" vertical="center"/>
    </xf>
    <xf numFmtId="0" fontId="6" fillId="5" borderId="4" xfId="1" applyNumberFormat="1" applyFont="1" applyFill="1" applyBorder="1" applyAlignment="1">
      <alignment horizontal="center" vertical="center"/>
    </xf>
    <xf numFmtId="0" fontId="8" fillId="2" borderId="4" xfId="1" applyNumberFormat="1" applyFont="1" applyFill="1" applyBorder="1" applyAlignment="1">
      <alignment horizontal="center" vertical="center"/>
    </xf>
    <xf numFmtId="0" fontId="8" fillId="2" borderId="14" xfId="1" applyNumberFormat="1" applyFont="1" applyFill="1" applyBorder="1" applyAlignment="1" applyProtection="1">
      <alignment horizontal="center" vertical="center" shrinkToFit="1"/>
    </xf>
    <xf numFmtId="0" fontId="13" fillId="0" borderId="35" xfId="2" applyNumberFormat="1" applyFont="1" applyFill="1" applyBorder="1" applyAlignment="1" applyProtection="1">
      <alignment horizontal="center" vertical="center" shrinkToFit="1"/>
    </xf>
    <xf numFmtId="0" fontId="10" fillId="2" borderId="129" xfId="1" applyNumberFormat="1" applyFont="1" applyFill="1" applyBorder="1" applyAlignment="1" applyProtection="1">
      <alignment horizontal="center" vertical="center"/>
    </xf>
    <xf numFmtId="0" fontId="10" fillId="2" borderId="84" xfId="1" applyNumberFormat="1" applyFont="1" applyFill="1" applyBorder="1" applyAlignment="1" applyProtection="1">
      <alignment horizontal="center" vertical="center"/>
    </xf>
    <xf numFmtId="176" fontId="6" fillId="9" borderId="6" xfId="1" applyNumberFormat="1" applyFont="1" applyFill="1" applyBorder="1" applyAlignment="1" applyProtection="1">
      <alignment horizontal="center" vertical="center"/>
    </xf>
    <xf numFmtId="0" fontId="6" fillId="9" borderId="4" xfId="1" applyNumberFormat="1" applyFont="1" applyFill="1" applyBorder="1" applyAlignment="1">
      <alignment horizontal="center" vertical="center"/>
    </xf>
    <xf numFmtId="0" fontId="10" fillId="2" borderId="22" xfId="1" applyNumberFormat="1" applyFont="1" applyFill="1" applyBorder="1" applyAlignment="1" applyProtection="1">
      <alignment horizontal="center" vertical="center"/>
    </xf>
    <xf numFmtId="0" fontId="19" fillId="2" borderId="105" xfId="1" applyNumberFormat="1" applyFont="1" applyFill="1" applyBorder="1" applyAlignment="1">
      <alignment vertical="center"/>
    </xf>
    <xf numFmtId="0" fontId="8" fillId="2" borderId="9" xfId="1" applyNumberFormat="1" applyFont="1" applyFill="1" applyBorder="1" applyAlignment="1">
      <alignment horizontal="center" vertical="center"/>
    </xf>
    <xf numFmtId="0" fontId="8" fillId="2" borderId="21" xfId="1" applyNumberFormat="1" applyFont="1" applyFill="1" applyBorder="1" applyAlignment="1" applyProtection="1">
      <alignment horizontal="center" vertical="center" shrinkToFit="1"/>
    </xf>
    <xf numFmtId="0" fontId="10" fillId="2" borderId="23" xfId="1" applyNumberFormat="1" applyFont="1" applyFill="1" applyBorder="1" applyAlignment="1" applyProtection="1">
      <alignment horizontal="center" vertical="center"/>
    </xf>
    <xf numFmtId="0" fontId="10" fillId="6" borderId="75" xfId="1" applyNumberFormat="1" applyFont="1" applyFill="1" applyBorder="1" applyAlignment="1" applyProtection="1">
      <alignment horizontal="center" vertical="center"/>
    </xf>
    <xf numFmtId="0" fontId="2" fillId="0" borderId="59" xfId="1" applyNumberFormat="1" applyFont="1" applyBorder="1">
      <alignment vertical="center"/>
    </xf>
    <xf numFmtId="0" fontId="12" fillId="0" borderId="59" xfId="1" applyNumberFormat="1" applyFont="1" applyFill="1" applyBorder="1" applyAlignment="1" applyProtection="1">
      <alignment horizontal="center" vertical="center" shrinkToFit="1"/>
    </xf>
    <xf numFmtId="0" fontId="12" fillId="0" borderId="66" xfId="1" applyNumberFormat="1" applyFont="1" applyBorder="1" applyAlignment="1">
      <alignment horizontal="center" vertical="center" shrinkToFit="1"/>
    </xf>
    <xf numFmtId="0" fontId="6" fillId="13" borderId="4" xfId="1" applyNumberFormat="1" applyFont="1" applyFill="1" applyBorder="1" applyAlignment="1">
      <alignment horizontal="center" vertical="center"/>
    </xf>
    <xf numFmtId="176" fontId="6" fillId="13" borderId="6" xfId="1" applyNumberFormat="1" applyFont="1" applyFill="1" applyBorder="1" applyAlignment="1" applyProtection="1">
      <alignment horizontal="center" vertical="center"/>
    </xf>
    <xf numFmtId="0" fontId="2" fillId="0" borderId="123" xfId="1" applyNumberFormat="1" applyFont="1" applyBorder="1">
      <alignment vertical="center"/>
    </xf>
    <xf numFmtId="0" fontId="12" fillId="0" borderId="91" xfId="1" applyNumberFormat="1" applyFont="1" applyBorder="1" applyAlignment="1">
      <alignment horizontal="center" vertical="center" shrinkToFit="1"/>
    </xf>
    <xf numFmtId="0" fontId="10" fillId="2" borderId="131" xfId="1" applyNumberFormat="1" applyFont="1" applyFill="1" applyBorder="1" applyAlignment="1" applyProtection="1">
      <alignment horizontal="center" vertical="center"/>
    </xf>
    <xf numFmtId="0" fontId="10" fillId="2" borderId="132" xfId="1" applyNumberFormat="1" applyFont="1" applyFill="1" applyBorder="1" applyAlignment="1" applyProtection="1">
      <alignment horizontal="center" vertical="center"/>
    </xf>
    <xf numFmtId="0" fontId="10" fillId="2" borderId="133" xfId="1" applyNumberFormat="1" applyFont="1" applyFill="1" applyBorder="1" applyAlignment="1" applyProtection="1">
      <alignment horizontal="center" vertical="center"/>
    </xf>
    <xf numFmtId="0" fontId="10" fillId="2" borderId="134" xfId="1" applyNumberFormat="1" applyFont="1" applyFill="1" applyBorder="1" applyAlignment="1" applyProtection="1">
      <alignment horizontal="center" vertical="center"/>
    </xf>
    <xf numFmtId="0" fontId="2" fillId="5" borderId="128" xfId="1" applyNumberFormat="1" applyFont="1" applyFill="1" applyBorder="1" applyAlignment="1">
      <alignment horizontal="center" vertical="center"/>
    </xf>
    <xf numFmtId="0" fontId="7" fillId="2" borderId="3" xfId="1" applyNumberFormat="1" applyFont="1" applyFill="1" applyBorder="1" applyAlignment="1">
      <alignment horizontal="center" vertical="center"/>
    </xf>
    <xf numFmtId="0" fontId="7" fillId="2" borderId="4" xfId="1" applyNumberFormat="1" applyFont="1" applyFill="1" applyBorder="1" applyAlignment="1">
      <alignment horizontal="center" vertical="center"/>
    </xf>
    <xf numFmtId="0" fontId="7" fillId="2" borderId="93" xfId="1" applyNumberFormat="1" applyFont="1" applyFill="1" applyBorder="1" applyAlignment="1">
      <alignment horizontal="center" vertical="center"/>
    </xf>
    <xf numFmtId="0" fontId="7" fillId="2" borderId="6" xfId="1" applyNumberFormat="1" applyFont="1" applyFill="1" applyBorder="1" applyAlignment="1">
      <alignment horizontal="center" vertical="center"/>
    </xf>
    <xf numFmtId="0" fontId="2" fillId="2" borderId="105" xfId="1" applyNumberFormat="1" applyFont="1" applyFill="1" applyBorder="1" applyAlignment="1">
      <alignment horizontal="left" vertical="center"/>
    </xf>
    <xf numFmtId="0" fontId="10" fillId="2" borderId="41" xfId="1" applyNumberFormat="1" applyFont="1" applyFill="1" applyBorder="1" applyAlignment="1" applyProtection="1">
      <alignment vertical="center"/>
    </xf>
    <xf numFmtId="0" fontId="10" fillId="2" borderId="64" xfId="1" applyNumberFormat="1" applyFont="1" applyFill="1" applyBorder="1" applyAlignment="1" applyProtection="1">
      <alignment vertical="center"/>
    </xf>
    <xf numFmtId="0" fontId="21" fillId="2" borderId="72" xfId="1" applyNumberFormat="1" applyFont="1" applyFill="1" applyBorder="1" applyAlignment="1" applyProtection="1">
      <alignment horizontal="left" vertical="center" wrapText="1"/>
    </xf>
    <xf numFmtId="0" fontId="10" fillId="2" borderId="66" xfId="1" applyNumberFormat="1" applyFont="1" applyFill="1" applyBorder="1" applyAlignment="1" applyProtection="1">
      <alignment horizontal="left" vertical="center"/>
    </xf>
    <xf numFmtId="0" fontId="10" fillId="6" borderId="102" xfId="1" applyNumberFormat="1" applyFont="1" applyFill="1" applyBorder="1" applyAlignment="1" applyProtection="1">
      <alignment horizontal="center" vertical="center"/>
    </xf>
    <xf numFmtId="0" fontId="8" fillId="2" borderId="127" xfId="1" applyNumberFormat="1" applyFont="1" applyFill="1" applyBorder="1" applyAlignment="1">
      <alignment horizontal="center" vertical="center"/>
    </xf>
    <xf numFmtId="0" fontId="2" fillId="4" borderId="37" xfId="1" applyNumberFormat="1" applyFont="1" applyFill="1" applyBorder="1" applyAlignment="1">
      <alignment horizontal="center" vertical="center" shrinkToFit="1"/>
    </xf>
    <xf numFmtId="0" fontId="2" fillId="4" borderId="47" xfId="1" applyNumberFormat="1" applyFont="1" applyFill="1" applyBorder="1" applyAlignment="1">
      <alignment horizontal="center" vertical="center" shrinkToFit="1"/>
    </xf>
    <xf numFmtId="0" fontId="2" fillId="0" borderId="37" xfId="1" applyNumberFormat="1" applyFont="1" applyBorder="1">
      <alignment vertical="center"/>
    </xf>
    <xf numFmtId="0" fontId="2" fillId="0" borderId="37" xfId="1" applyNumberFormat="1" applyFont="1" applyBorder="1" applyAlignment="1">
      <alignment horizontal="center" vertical="center"/>
    </xf>
    <xf numFmtId="0" fontId="2" fillId="4" borderId="88" xfId="1" applyNumberFormat="1" applyFont="1" applyFill="1" applyBorder="1" applyAlignment="1">
      <alignment horizontal="center" vertical="center" shrinkToFit="1"/>
    </xf>
    <xf numFmtId="0" fontId="2" fillId="0" borderId="88" xfId="1" applyNumberFormat="1" applyFont="1" applyBorder="1">
      <alignment vertical="center"/>
    </xf>
    <xf numFmtId="0" fontId="2" fillId="0" borderId="88" xfId="1" applyNumberFormat="1" applyFont="1" applyBorder="1" applyAlignment="1">
      <alignment horizontal="center" vertical="center"/>
    </xf>
    <xf numFmtId="0" fontId="6" fillId="2" borderId="29" xfId="1" applyNumberFormat="1" applyFont="1" applyFill="1" applyBorder="1" applyAlignment="1" applyProtection="1">
      <alignment horizontal="center" vertical="center" shrinkToFit="1"/>
    </xf>
    <xf numFmtId="0" fontId="7" fillId="2" borderId="113" xfId="1" applyNumberFormat="1" applyFont="1" applyFill="1" applyBorder="1" applyAlignment="1">
      <alignment horizontal="center" vertical="center"/>
    </xf>
    <xf numFmtId="0" fontId="10" fillId="2" borderId="136" xfId="1" applyNumberFormat="1" applyFont="1" applyFill="1" applyBorder="1" applyAlignment="1" applyProtection="1">
      <alignment horizontal="center" vertical="center"/>
    </xf>
    <xf numFmtId="0" fontId="2" fillId="2" borderId="109" xfId="1" applyNumberFormat="1" applyFont="1" applyFill="1" applyBorder="1" applyAlignment="1">
      <alignment vertical="center"/>
    </xf>
    <xf numFmtId="0" fontId="20" fillId="2" borderId="109" xfId="1" applyNumberFormat="1" applyFont="1" applyFill="1" applyBorder="1" applyAlignment="1">
      <alignment vertical="center"/>
    </xf>
    <xf numFmtId="0" fontId="22" fillId="2" borderId="47" xfId="0" applyNumberFormat="1" applyFont="1" applyFill="1" applyBorder="1" applyAlignment="1">
      <alignment vertical="top" wrapText="1"/>
    </xf>
    <xf numFmtId="0" fontId="2" fillId="2" borderId="103" xfId="1" applyNumberFormat="1" applyFont="1" applyFill="1" applyBorder="1" applyAlignment="1">
      <alignment horizontal="center" vertical="center"/>
    </xf>
    <xf numFmtId="0" fontId="10" fillId="2" borderId="92" xfId="1" applyNumberFormat="1" applyFont="1" applyFill="1" applyBorder="1" applyAlignment="1" applyProtection="1">
      <alignment horizontal="center" vertical="center"/>
    </xf>
    <xf numFmtId="0" fontId="7" fillId="2" borderId="12" xfId="1" applyNumberFormat="1" applyFont="1" applyFill="1" applyBorder="1" applyAlignment="1" applyProtection="1">
      <alignment horizontal="center" vertical="center" shrinkToFit="1"/>
    </xf>
    <xf numFmtId="0" fontId="10" fillId="2" borderId="47" xfId="1" applyNumberFormat="1" applyFont="1" applyFill="1" applyBorder="1" applyAlignment="1" applyProtection="1">
      <alignment horizontal="left" vertical="center"/>
    </xf>
    <xf numFmtId="0" fontId="10" fillId="6" borderId="99" xfId="1" applyNumberFormat="1" applyFont="1" applyFill="1" applyBorder="1" applyAlignment="1" applyProtection="1">
      <alignment horizontal="center" vertical="center"/>
    </xf>
    <xf numFmtId="0" fontId="23" fillId="2" borderId="66" xfId="1" applyNumberFormat="1" applyFont="1" applyFill="1" applyBorder="1" applyAlignment="1" applyProtection="1">
      <alignment horizontal="left" vertical="center"/>
    </xf>
    <xf numFmtId="0" fontId="7" fillId="2" borderId="137" xfId="1" applyNumberFormat="1" applyFont="1" applyFill="1" applyBorder="1" applyAlignment="1">
      <alignment horizontal="center" vertical="center"/>
    </xf>
    <xf numFmtId="0" fontId="6" fillId="2" borderId="138" xfId="1" applyNumberFormat="1" applyFont="1" applyFill="1" applyBorder="1" applyAlignment="1" applyProtection="1">
      <alignment horizontal="center" vertical="center" shrinkToFit="1"/>
    </xf>
    <xf numFmtId="0" fontId="2" fillId="2" borderId="22" xfId="1" applyNumberFormat="1" applyFont="1" applyFill="1" applyBorder="1" applyAlignment="1">
      <alignment horizontal="center" vertical="center"/>
    </xf>
    <xf numFmtId="0" fontId="10" fillId="2" borderId="65" xfId="1" applyNumberFormat="1" applyFont="1" applyFill="1" applyBorder="1" applyAlignment="1" applyProtection="1">
      <alignment horizontal="center" vertical="center"/>
    </xf>
    <xf numFmtId="0" fontId="10" fillId="2" borderId="10" xfId="1" applyNumberFormat="1" applyFont="1" applyFill="1" applyBorder="1" applyAlignment="1" applyProtection="1">
      <alignment horizontal="center" vertical="center"/>
    </xf>
    <xf numFmtId="0" fontId="12" fillId="0" borderId="35" xfId="1" applyNumberFormat="1" applyFont="1" applyBorder="1" applyAlignment="1">
      <alignment horizontal="center" vertical="center" shrinkToFit="1"/>
    </xf>
    <xf numFmtId="0" fontId="10" fillId="6" borderId="26" xfId="1" applyNumberFormat="1" applyFont="1" applyFill="1" applyBorder="1" applyAlignment="1" applyProtection="1">
      <alignment horizontal="center" vertical="center"/>
    </xf>
    <xf numFmtId="0" fontId="10" fillId="6" borderId="25" xfId="1" applyNumberFormat="1" applyFont="1" applyFill="1" applyBorder="1" applyAlignment="1" applyProtection="1">
      <alignment horizontal="center" vertical="center"/>
    </xf>
    <xf numFmtId="0" fontId="2" fillId="2" borderId="105" xfId="1" applyNumberFormat="1" applyFont="1" applyFill="1" applyBorder="1" applyAlignment="1">
      <alignment horizontal="center" vertical="center"/>
    </xf>
    <xf numFmtId="0" fontId="12" fillId="0" borderId="107" xfId="1" applyNumberFormat="1" applyFont="1" applyBorder="1" applyAlignment="1">
      <alignment horizontal="center" vertical="center" shrinkToFit="1"/>
    </xf>
    <xf numFmtId="0" fontId="10" fillId="2" borderId="139" xfId="1" applyNumberFormat="1" applyFont="1" applyFill="1" applyBorder="1" applyAlignment="1" applyProtection="1">
      <alignment horizontal="center" vertical="center"/>
    </xf>
    <xf numFmtId="0" fontId="10" fillId="2" borderId="71" xfId="1" applyNumberFormat="1" applyFont="1" applyFill="1" applyBorder="1" applyAlignment="1" applyProtection="1">
      <alignment horizontal="center" vertical="center"/>
    </xf>
    <xf numFmtId="0" fontId="10" fillId="2" borderId="63" xfId="1" applyNumberFormat="1" applyFont="1" applyFill="1" applyBorder="1" applyAlignment="1" applyProtection="1">
      <alignment horizontal="center" vertical="center"/>
    </xf>
    <xf numFmtId="0" fontId="10" fillId="2" borderId="49" xfId="1" applyNumberFormat="1" applyFont="1" applyFill="1" applyBorder="1" applyAlignment="1" applyProtection="1">
      <alignment horizontal="center" vertical="center"/>
    </xf>
    <xf numFmtId="0" fontId="7" fillId="2" borderId="140" xfId="1" applyNumberFormat="1" applyFont="1" applyFill="1" applyBorder="1" applyAlignment="1">
      <alignment horizontal="center" vertical="center"/>
    </xf>
    <xf numFmtId="0" fontId="7" fillId="2" borderId="130" xfId="1" applyNumberFormat="1" applyFont="1" applyFill="1" applyBorder="1" applyAlignment="1">
      <alignment horizontal="center" vertical="center"/>
    </xf>
    <xf numFmtId="0" fontId="8" fillId="2" borderId="3" xfId="1" applyNumberFormat="1" applyFont="1" applyFill="1" applyBorder="1" applyAlignment="1">
      <alignment horizontal="center" vertical="center"/>
    </xf>
    <xf numFmtId="0" fontId="7" fillId="2" borderId="14" xfId="1" applyNumberFormat="1" applyFont="1" applyFill="1" applyBorder="1" applyAlignment="1" applyProtection="1">
      <alignment horizontal="center" vertical="center" shrinkToFit="1"/>
    </xf>
    <xf numFmtId="0" fontId="6" fillId="2" borderId="125" xfId="1" applyNumberFormat="1" applyFont="1" applyFill="1" applyBorder="1" applyAlignment="1" applyProtection="1">
      <alignment horizontal="center" vertical="center" shrinkToFit="1"/>
    </xf>
    <xf numFmtId="0" fontId="7" fillId="2" borderId="141" xfId="1" applyNumberFormat="1" applyFont="1" applyFill="1" applyBorder="1" applyAlignment="1">
      <alignment horizontal="center" vertical="center"/>
    </xf>
    <xf numFmtId="0" fontId="6" fillId="2" borderId="142" xfId="1" applyNumberFormat="1" applyFont="1" applyFill="1" applyBorder="1" applyAlignment="1" applyProtection="1">
      <alignment horizontal="center" vertical="center" shrinkToFit="1"/>
    </xf>
    <xf numFmtId="0" fontId="10" fillId="2" borderId="143" xfId="1" applyNumberFormat="1" applyFont="1" applyFill="1" applyBorder="1" applyAlignment="1" applyProtection="1">
      <alignment horizontal="center" vertical="center"/>
    </xf>
    <xf numFmtId="0" fontId="10" fillId="2" borderId="144" xfId="1" applyNumberFormat="1" applyFont="1" applyFill="1" applyBorder="1" applyAlignment="1" applyProtection="1">
      <alignment horizontal="center" vertical="center"/>
    </xf>
    <xf numFmtId="0" fontId="10" fillId="2" borderId="145" xfId="1" applyNumberFormat="1" applyFont="1" applyFill="1" applyBorder="1" applyAlignment="1" applyProtection="1">
      <alignment horizontal="center" vertical="center"/>
    </xf>
    <xf numFmtId="0" fontId="10" fillId="2" borderId="146" xfId="1" applyNumberFormat="1" applyFont="1" applyFill="1" applyBorder="1" applyAlignment="1" applyProtection="1">
      <alignment horizontal="center" vertical="center"/>
    </xf>
    <xf numFmtId="0" fontId="10" fillId="2" borderId="147" xfId="1" applyNumberFormat="1" applyFont="1" applyFill="1" applyBorder="1" applyAlignment="1" applyProtection="1">
      <alignment horizontal="center" vertical="center"/>
    </xf>
    <xf numFmtId="0" fontId="12" fillId="2" borderId="59" xfId="1" applyNumberFormat="1" applyFont="1" applyFill="1" applyBorder="1" applyAlignment="1">
      <alignment horizontal="center" vertical="center" shrinkToFit="1"/>
    </xf>
    <xf numFmtId="0" fontId="10" fillId="2" borderId="71" xfId="1" applyNumberFormat="1" applyFont="1" applyFill="1" applyBorder="1" applyAlignment="1" applyProtection="1">
      <alignment horizontal="center" vertical="center"/>
    </xf>
    <xf numFmtId="0" fontId="10" fillId="2" borderId="49" xfId="1" applyNumberFormat="1" applyFont="1" applyFill="1" applyBorder="1" applyAlignment="1" applyProtection="1">
      <alignment horizontal="center" vertical="center"/>
    </xf>
    <xf numFmtId="0" fontId="10" fillId="6" borderId="119" xfId="1" applyNumberFormat="1" applyFont="1" applyFill="1" applyBorder="1" applyAlignment="1" applyProtection="1">
      <alignment horizontal="center" vertical="center"/>
    </xf>
    <xf numFmtId="9" fontId="10" fillId="6" borderId="37" xfId="3" applyFont="1" applyFill="1" applyBorder="1" applyAlignment="1" applyProtection="1">
      <alignment horizontal="center" vertical="center"/>
    </xf>
    <xf numFmtId="0" fontId="10" fillId="2" borderId="142" xfId="1" applyNumberFormat="1" applyFont="1" applyFill="1" applyBorder="1" applyAlignment="1" applyProtection="1">
      <alignment horizontal="center" vertical="center"/>
    </xf>
    <xf numFmtId="0" fontId="10" fillId="2" borderId="71" xfId="1" applyNumberFormat="1" applyFont="1" applyFill="1" applyBorder="1" applyAlignment="1" applyProtection="1">
      <alignment horizontal="center" vertical="center"/>
    </xf>
    <xf numFmtId="0" fontId="10" fillId="2" borderId="63" xfId="1" applyNumberFormat="1" applyFont="1" applyFill="1" applyBorder="1" applyAlignment="1" applyProtection="1">
      <alignment horizontal="center" vertical="center"/>
    </xf>
    <xf numFmtId="0" fontId="10" fillId="2" borderId="49" xfId="1" applyNumberFormat="1" applyFont="1" applyFill="1" applyBorder="1" applyAlignment="1" applyProtection="1">
      <alignment horizontal="center" vertical="center"/>
    </xf>
    <xf numFmtId="0" fontId="7" fillId="2" borderId="57" xfId="1" applyNumberFormat="1" applyFont="1" applyFill="1" applyBorder="1" applyAlignment="1" applyProtection="1">
      <alignment horizontal="center" vertical="center"/>
    </xf>
    <xf numFmtId="0" fontId="10" fillId="2" borderId="71" xfId="1" applyNumberFormat="1" applyFont="1" applyFill="1" applyBorder="1" applyAlignment="1" applyProtection="1">
      <alignment horizontal="center" vertical="center"/>
    </xf>
    <xf numFmtId="0" fontId="10" fillId="2" borderId="49" xfId="1" applyNumberFormat="1" applyFont="1" applyFill="1" applyBorder="1" applyAlignment="1" applyProtection="1">
      <alignment horizontal="center" vertical="center"/>
    </xf>
    <xf numFmtId="0" fontId="10" fillId="2" borderId="71" xfId="1" applyNumberFormat="1" applyFont="1" applyFill="1" applyBorder="1" applyAlignment="1" applyProtection="1">
      <alignment horizontal="center" vertical="center"/>
    </xf>
    <xf numFmtId="0" fontId="10" fillId="2" borderId="63" xfId="1" applyNumberFormat="1" applyFont="1" applyFill="1" applyBorder="1" applyAlignment="1" applyProtection="1">
      <alignment horizontal="center" vertical="center"/>
    </xf>
    <xf numFmtId="0" fontId="10" fillId="2" borderId="49" xfId="1" applyNumberFormat="1" applyFont="1" applyFill="1" applyBorder="1" applyAlignment="1" applyProtection="1">
      <alignment horizontal="center" vertical="center"/>
    </xf>
    <xf numFmtId="0" fontId="10" fillId="6" borderId="69" xfId="1" applyNumberFormat="1" applyFont="1" applyFill="1" applyBorder="1" applyAlignment="1" applyProtection="1">
      <alignment horizontal="center" vertical="center"/>
    </xf>
    <xf numFmtId="0" fontId="10" fillId="2" borderId="49" xfId="1" applyNumberFormat="1" applyFont="1" applyFill="1" applyBorder="1" applyAlignment="1" applyProtection="1">
      <alignment horizontal="center" vertical="center"/>
    </xf>
    <xf numFmtId="0" fontId="7" fillId="2" borderId="135" xfId="1" applyNumberFormat="1" applyFont="1" applyFill="1" applyBorder="1" applyAlignment="1">
      <alignment horizontal="center" vertical="center"/>
    </xf>
    <xf numFmtId="0" fontId="6" fillId="2" borderId="30" xfId="1" applyNumberFormat="1" applyFont="1" applyFill="1" applyBorder="1" applyAlignment="1" applyProtection="1">
      <alignment horizontal="center" vertical="center" shrinkToFit="1"/>
    </xf>
    <xf numFmtId="0" fontId="17" fillId="2" borderId="55" xfId="1" applyNumberFormat="1" applyFont="1" applyFill="1" applyBorder="1" applyAlignment="1" applyProtection="1">
      <alignment horizontal="center" vertical="center"/>
    </xf>
    <xf numFmtId="0" fontId="2" fillId="2" borderId="128" xfId="1" applyNumberFormat="1" applyFont="1" applyFill="1" applyBorder="1" applyAlignment="1">
      <alignment horizontal="center" vertical="center"/>
    </xf>
    <xf numFmtId="0" fontId="8" fillId="2" borderId="135" xfId="1" applyNumberFormat="1" applyFont="1" applyFill="1" applyBorder="1" applyAlignment="1">
      <alignment horizontal="center" vertical="center"/>
    </xf>
    <xf numFmtId="0" fontId="8" fillId="2" borderId="30" xfId="1" applyNumberFormat="1" applyFont="1" applyFill="1" applyBorder="1" applyAlignment="1" applyProtection="1">
      <alignment horizontal="center" vertical="center" shrinkToFit="1"/>
    </xf>
    <xf numFmtId="0" fontId="7" fillId="2" borderId="28" xfId="1" applyNumberFormat="1" applyFont="1" applyFill="1" applyBorder="1" applyAlignment="1" applyProtection="1">
      <alignment horizontal="center" vertical="center" shrinkToFit="1"/>
    </xf>
    <xf numFmtId="0" fontId="10" fillId="2" borderId="94" xfId="1" applyNumberFormat="1" applyFont="1" applyFill="1" applyBorder="1" applyAlignment="1" applyProtection="1">
      <alignment horizontal="center" vertical="center"/>
    </xf>
    <xf numFmtId="0" fontId="22" fillId="2" borderId="53" xfId="0" applyNumberFormat="1" applyFont="1" applyFill="1" applyBorder="1" applyAlignment="1">
      <alignment vertical="top" wrapText="1"/>
    </xf>
    <xf numFmtId="0" fontId="22" fillId="2" borderId="49" xfId="0" applyNumberFormat="1" applyFont="1" applyFill="1" applyBorder="1" applyAlignment="1">
      <alignment vertical="top" wrapText="1"/>
    </xf>
    <xf numFmtId="0" fontId="10" fillId="2" borderId="71" xfId="1" applyNumberFormat="1" applyFont="1" applyFill="1" applyBorder="1" applyAlignment="1" applyProtection="1">
      <alignment horizontal="center" vertical="center"/>
    </xf>
    <xf numFmtId="0" fontId="10" fillId="2" borderId="63" xfId="1" applyNumberFormat="1" applyFont="1" applyFill="1" applyBorder="1" applyAlignment="1" applyProtection="1">
      <alignment horizontal="center" vertical="center"/>
    </xf>
    <xf numFmtId="0" fontId="10" fillId="2" borderId="49" xfId="1" applyNumberFormat="1" applyFont="1" applyFill="1" applyBorder="1" applyAlignment="1" applyProtection="1">
      <alignment horizontal="center" vertical="center"/>
    </xf>
    <xf numFmtId="0" fontId="10" fillId="2" borderId="64" xfId="1" applyNumberFormat="1" applyFont="1" applyFill="1" applyBorder="1" applyAlignment="1" applyProtection="1">
      <alignment horizontal="center" vertical="center"/>
    </xf>
    <xf numFmtId="0" fontId="10" fillId="2" borderId="69" xfId="1" applyNumberFormat="1" applyFont="1" applyFill="1" applyBorder="1" applyAlignment="1" applyProtection="1">
      <alignment horizontal="center" vertical="center"/>
    </xf>
    <xf numFmtId="0" fontId="7" fillId="8" borderId="4" xfId="1" applyNumberFormat="1" applyFont="1" applyFill="1" applyBorder="1" applyAlignment="1">
      <alignment horizontal="center" vertical="center"/>
    </xf>
    <xf numFmtId="0" fontId="6" fillId="8" borderId="6" xfId="1" applyNumberFormat="1" applyFont="1" applyFill="1" applyBorder="1" applyAlignment="1">
      <alignment horizontal="center" vertical="center"/>
    </xf>
    <xf numFmtId="0" fontId="7" fillId="8" borderId="93" xfId="1" applyNumberFormat="1" applyFont="1" applyFill="1" applyBorder="1" applyAlignment="1">
      <alignment horizontal="center" vertical="center"/>
    </xf>
    <xf numFmtId="0" fontId="10" fillId="2" borderId="75" xfId="1" applyNumberFormat="1" applyFont="1" applyFill="1" applyBorder="1" applyAlignment="1" applyProtection="1">
      <alignment horizontal="center" vertical="center"/>
    </xf>
    <xf numFmtId="0" fontId="10" fillId="2" borderId="69" xfId="1" applyNumberFormat="1" applyFont="1" applyFill="1" applyBorder="1" applyAlignment="1" applyProtection="1">
      <alignment horizontal="center" vertical="center"/>
    </xf>
    <xf numFmtId="0" fontId="10" fillId="2" borderId="15" xfId="1" applyNumberFormat="1" applyFont="1" applyFill="1" applyBorder="1" applyAlignment="1" applyProtection="1">
      <alignment horizontal="center" vertical="center"/>
    </xf>
    <xf numFmtId="0" fontId="2" fillId="5" borderId="0" xfId="1" applyNumberFormat="1" applyFont="1" applyFill="1">
      <alignment vertical="center"/>
    </xf>
    <xf numFmtId="0" fontId="24" fillId="2" borderId="59" xfId="1" applyNumberFormat="1" applyFont="1" applyFill="1" applyBorder="1" applyAlignment="1">
      <alignment horizontal="center" vertical="center" shrinkToFit="1"/>
    </xf>
    <xf numFmtId="0" fontId="10" fillId="2" borderId="71" xfId="1" applyNumberFormat="1" applyFont="1" applyFill="1" applyBorder="1" applyAlignment="1" applyProtection="1">
      <alignment horizontal="center" vertical="center"/>
    </xf>
    <xf numFmtId="0" fontId="10" fillId="2" borderId="63" xfId="1" applyNumberFormat="1" applyFont="1" applyFill="1" applyBorder="1" applyAlignment="1" applyProtection="1">
      <alignment horizontal="center" vertical="center"/>
    </xf>
    <xf numFmtId="0" fontId="10" fillId="2" borderId="49" xfId="1" applyNumberFormat="1" applyFont="1" applyFill="1" applyBorder="1" applyAlignment="1" applyProtection="1">
      <alignment horizontal="center" vertical="center"/>
    </xf>
    <xf numFmtId="0" fontId="10" fillId="2" borderId="75" xfId="1" applyNumberFormat="1" applyFont="1" applyFill="1" applyBorder="1" applyAlignment="1" applyProtection="1">
      <alignment horizontal="center" vertical="center"/>
    </xf>
    <xf numFmtId="0" fontId="10" fillId="2" borderId="69" xfId="1" applyNumberFormat="1" applyFont="1" applyFill="1" applyBorder="1" applyAlignment="1" applyProtection="1">
      <alignment horizontal="center" vertical="center"/>
    </xf>
    <xf numFmtId="0" fontId="10" fillId="2" borderId="64" xfId="1" applyNumberFormat="1" applyFont="1" applyFill="1" applyBorder="1" applyAlignment="1" applyProtection="1">
      <alignment horizontal="center" vertical="center"/>
    </xf>
    <xf numFmtId="0" fontId="2" fillId="0" borderId="149" xfId="1" applyNumberFormat="1" applyFont="1" applyBorder="1">
      <alignment vertical="center"/>
    </xf>
    <xf numFmtId="0" fontId="2" fillId="0" borderId="104" xfId="1" applyNumberFormat="1" applyFont="1" applyBorder="1" applyAlignment="1">
      <alignment vertical="top"/>
    </xf>
    <xf numFmtId="0" fontId="2" fillId="0" borderId="0" xfId="1" applyNumberFormat="1" applyFont="1" applyAlignment="1">
      <alignment vertical="top"/>
    </xf>
    <xf numFmtId="0" fontId="2" fillId="0" borderId="149" xfId="1" applyNumberFormat="1" applyFont="1" applyBorder="1" applyAlignment="1">
      <alignment vertical="top"/>
    </xf>
    <xf numFmtId="0" fontId="2" fillId="5" borderId="0" xfId="1" applyNumberFormat="1" applyFont="1" applyFill="1" applyAlignment="1">
      <alignment vertical="top"/>
    </xf>
    <xf numFmtId="0" fontId="10" fillId="2" borderId="64" xfId="1" applyNumberFormat="1" applyFont="1" applyFill="1" applyBorder="1" applyAlignment="1" applyProtection="1">
      <alignment horizontal="center" vertical="center"/>
    </xf>
    <xf numFmtId="0" fontId="10" fillId="2" borderId="71" xfId="1" applyNumberFormat="1" applyFont="1" applyFill="1" applyBorder="1" applyAlignment="1" applyProtection="1">
      <alignment horizontal="center" vertical="center"/>
    </xf>
    <xf numFmtId="0" fontId="10" fillId="2" borderId="63" xfId="1" applyNumberFormat="1" applyFont="1" applyFill="1" applyBorder="1" applyAlignment="1" applyProtection="1">
      <alignment horizontal="center" vertical="center"/>
    </xf>
    <xf numFmtId="0" fontId="10" fillId="2" borderId="49" xfId="1" applyNumberFormat="1" applyFont="1" applyFill="1" applyBorder="1" applyAlignment="1" applyProtection="1">
      <alignment horizontal="center" vertical="center"/>
    </xf>
    <xf numFmtId="0" fontId="10" fillId="2" borderId="75" xfId="1" applyNumberFormat="1" applyFont="1" applyFill="1" applyBorder="1" applyAlignment="1" applyProtection="1">
      <alignment horizontal="center" vertical="center"/>
    </xf>
    <xf numFmtId="0" fontId="10" fillId="2" borderId="69" xfId="1" applyNumberFormat="1" applyFont="1" applyFill="1" applyBorder="1" applyAlignment="1" applyProtection="1">
      <alignment horizontal="center" vertical="center"/>
    </xf>
    <xf numFmtId="0" fontId="10" fillId="2" borderId="132" xfId="1" applyNumberFormat="1" applyFont="1" applyFill="1" applyBorder="1" applyAlignment="1" applyProtection="1">
      <alignment horizontal="center" vertical="center"/>
    </xf>
    <xf numFmtId="0" fontId="10" fillId="2" borderId="90" xfId="1" applyNumberFormat="1" applyFont="1" applyFill="1" applyBorder="1" applyAlignment="1" applyProtection="1">
      <alignment horizontal="center" vertical="center"/>
    </xf>
    <xf numFmtId="0" fontId="12" fillId="2" borderId="45" xfId="1" applyNumberFormat="1" applyFont="1" applyFill="1" applyBorder="1" applyAlignment="1">
      <alignment horizontal="center" vertical="center" shrinkToFit="1"/>
    </xf>
    <xf numFmtId="0" fontId="6" fillId="2" borderId="135" xfId="1" applyNumberFormat="1" applyFont="1" applyFill="1" applyBorder="1" applyAlignment="1">
      <alignment horizontal="center" vertical="center"/>
    </xf>
    <xf numFmtId="0" fontId="2" fillId="2" borderId="0" xfId="1" applyNumberFormat="1" applyFont="1" applyFill="1" applyAlignment="1">
      <alignment vertical="top"/>
    </xf>
    <xf numFmtId="0" fontId="2" fillId="8" borderId="0" xfId="1" applyNumberFormat="1" applyFont="1" applyFill="1" applyAlignment="1">
      <alignment vertical="top"/>
    </xf>
    <xf numFmtId="0" fontId="10" fillId="5" borderId="73" xfId="1" applyNumberFormat="1" applyFont="1" applyFill="1" applyBorder="1" applyAlignment="1" applyProtection="1">
      <alignment horizontal="center" vertical="center"/>
    </xf>
    <xf numFmtId="0" fontId="10" fillId="2" borderId="49" xfId="1" applyNumberFormat="1" applyFont="1" applyFill="1" applyBorder="1" applyAlignment="1" applyProtection="1">
      <alignment horizontal="center" vertical="center"/>
    </xf>
    <xf numFmtId="0" fontId="10" fillId="2" borderId="89" xfId="1" applyNumberFormat="1" applyFont="1" applyFill="1" applyBorder="1" applyAlignment="1" applyProtection="1">
      <alignment horizontal="center" vertical="center"/>
    </xf>
    <xf numFmtId="0" fontId="10" fillId="2" borderId="69" xfId="1" applyNumberFormat="1" applyFont="1" applyFill="1" applyBorder="1" applyAlignment="1" applyProtection="1">
      <alignment horizontal="center" vertical="center"/>
    </xf>
    <xf numFmtId="0" fontId="10" fillId="2" borderId="89" xfId="1" applyNumberFormat="1" applyFont="1" applyFill="1" applyBorder="1" applyAlignment="1" applyProtection="1">
      <alignment horizontal="center" vertical="center"/>
    </xf>
    <xf numFmtId="0" fontId="12" fillId="2" borderId="66" xfId="1" applyNumberFormat="1" applyFont="1" applyFill="1" applyBorder="1" applyAlignment="1">
      <alignment horizontal="center" vertical="center" shrinkToFit="1"/>
    </xf>
    <xf numFmtId="0" fontId="12" fillId="2" borderId="121" xfId="1" applyNumberFormat="1" applyFont="1" applyFill="1" applyBorder="1" applyAlignment="1">
      <alignment horizontal="center" vertical="center" shrinkToFit="1"/>
    </xf>
    <xf numFmtId="0" fontId="10" fillId="6" borderId="118" xfId="1" applyNumberFormat="1" applyFont="1" applyFill="1" applyBorder="1" applyAlignment="1" applyProtection="1">
      <alignment horizontal="center" vertical="center"/>
    </xf>
    <xf numFmtId="176" fontId="6" fillId="7" borderId="6" xfId="1" applyNumberFormat="1" applyFont="1" applyFill="1" applyBorder="1" applyAlignment="1" applyProtection="1">
      <alignment horizontal="center" vertical="center"/>
    </xf>
    <xf numFmtId="0" fontId="6" fillId="7" borderId="4" xfId="1" applyNumberFormat="1" applyFont="1" applyFill="1" applyBorder="1" applyAlignment="1">
      <alignment horizontal="center" vertical="center"/>
    </xf>
    <xf numFmtId="0" fontId="7" fillId="5" borderId="4" xfId="1" applyNumberFormat="1" applyFont="1" applyFill="1" applyBorder="1" applyAlignment="1">
      <alignment horizontal="center" vertical="center"/>
    </xf>
    <xf numFmtId="0" fontId="2" fillId="2" borderId="105" xfId="1" applyNumberFormat="1" applyFont="1" applyFill="1" applyBorder="1" applyAlignment="1">
      <alignment vertical="top"/>
    </xf>
    <xf numFmtId="0" fontId="2" fillId="5" borderId="105" xfId="1" applyNumberFormat="1" applyFont="1" applyFill="1" applyBorder="1" applyAlignment="1">
      <alignment vertical="top"/>
    </xf>
    <xf numFmtId="0" fontId="12" fillId="0" borderId="45" xfId="1" applyNumberFormat="1" applyFont="1" applyFill="1" applyBorder="1" applyAlignment="1" applyProtection="1">
      <alignment horizontal="center" vertical="center" shrinkToFit="1"/>
    </xf>
    <xf numFmtId="0" fontId="10" fillId="2" borderId="71" xfId="1" applyNumberFormat="1" applyFont="1" applyFill="1" applyBorder="1" applyAlignment="1" applyProtection="1">
      <alignment horizontal="center" vertical="center"/>
    </xf>
    <xf numFmtId="0" fontId="10" fillId="2" borderId="63" xfId="1" applyNumberFormat="1" applyFont="1" applyFill="1" applyBorder="1" applyAlignment="1" applyProtection="1">
      <alignment horizontal="center" vertical="center"/>
    </xf>
    <xf numFmtId="0" fontId="10" fillId="2" borderId="49" xfId="1" applyNumberFormat="1" applyFont="1" applyFill="1" applyBorder="1" applyAlignment="1" applyProtection="1">
      <alignment horizontal="center" vertical="center"/>
    </xf>
    <xf numFmtId="0" fontId="10" fillId="2" borderId="75" xfId="1" applyNumberFormat="1" applyFont="1" applyFill="1" applyBorder="1" applyAlignment="1" applyProtection="1">
      <alignment horizontal="center" vertical="center"/>
    </xf>
    <xf numFmtId="0" fontId="10" fillId="2" borderId="69" xfId="1" applyNumberFormat="1" applyFont="1" applyFill="1" applyBorder="1" applyAlignment="1" applyProtection="1">
      <alignment horizontal="center" vertical="center"/>
    </xf>
    <xf numFmtId="0" fontId="17" fillId="2" borderId="99" xfId="1" applyNumberFormat="1" applyFont="1" applyFill="1" applyBorder="1" applyAlignment="1" applyProtection="1">
      <alignment horizontal="center" vertical="center"/>
    </xf>
    <xf numFmtId="0" fontId="18" fillId="2" borderId="115" xfId="1" applyNumberFormat="1" applyFont="1" applyFill="1" applyBorder="1" applyAlignment="1" applyProtection="1">
      <alignment horizontal="center" vertical="center"/>
    </xf>
    <xf numFmtId="0" fontId="10" fillId="2" borderId="49" xfId="1" applyNumberFormat="1" applyFont="1" applyFill="1" applyBorder="1" applyAlignment="1" applyProtection="1">
      <alignment horizontal="center" vertical="center"/>
    </xf>
    <xf numFmtId="0" fontId="10" fillId="13" borderId="57" xfId="1" applyNumberFormat="1" applyFont="1" applyFill="1" applyBorder="1" applyAlignment="1" applyProtection="1">
      <alignment horizontal="center" vertical="center"/>
    </xf>
    <xf numFmtId="0" fontId="10" fillId="14" borderId="49" xfId="1" applyNumberFormat="1" applyFont="1" applyFill="1" applyBorder="1" applyAlignment="1" applyProtection="1">
      <alignment horizontal="center" vertical="center"/>
    </xf>
    <xf numFmtId="0" fontId="2" fillId="2" borderId="109" xfId="1" applyNumberFormat="1" applyFont="1" applyFill="1" applyBorder="1" applyAlignment="1">
      <alignment vertical="top"/>
    </xf>
    <xf numFmtId="0" fontId="2" fillId="0" borderId="108" xfId="1" applyNumberFormat="1" applyFont="1" applyBorder="1" applyAlignment="1">
      <alignment vertical="top"/>
    </xf>
    <xf numFmtId="0" fontId="2" fillId="0" borderId="109" xfId="1" applyNumberFormat="1" applyFont="1" applyBorder="1" applyAlignment="1">
      <alignment vertical="top"/>
    </xf>
    <xf numFmtId="0" fontId="2" fillId="0" borderId="152" xfId="1" applyNumberFormat="1" applyFont="1" applyBorder="1" applyAlignment="1">
      <alignment vertical="top"/>
    </xf>
    <xf numFmtId="0" fontId="2" fillId="14" borderId="109" xfId="1" applyNumberFormat="1" applyFont="1" applyFill="1" applyBorder="1" applyAlignment="1">
      <alignment vertical="top"/>
    </xf>
    <xf numFmtId="0" fontId="2" fillId="13" borderId="109" xfId="1" applyNumberFormat="1" applyFont="1" applyFill="1" applyBorder="1" applyAlignment="1">
      <alignment vertical="top"/>
    </xf>
    <xf numFmtId="0" fontId="10" fillId="2" borderId="40" xfId="1" applyNumberFormat="1" applyFont="1" applyFill="1" applyBorder="1" applyAlignment="1" applyProtection="1">
      <alignment vertical="center"/>
    </xf>
    <xf numFmtId="0" fontId="10" fillId="2" borderId="71" xfId="1" applyNumberFormat="1" applyFont="1" applyFill="1" applyBorder="1" applyAlignment="1" applyProtection="1">
      <alignment horizontal="center" vertical="center"/>
    </xf>
    <xf numFmtId="0" fontId="10" fillId="2" borderId="49" xfId="1" applyNumberFormat="1" applyFont="1" applyFill="1" applyBorder="1" applyAlignment="1" applyProtection="1">
      <alignment horizontal="center" vertical="center"/>
    </xf>
    <xf numFmtId="0" fontId="10" fillId="2" borderId="69" xfId="1" applyNumberFormat="1" applyFont="1" applyFill="1" applyBorder="1" applyAlignment="1" applyProtection="1">
      <alignment horizontal="center" vertical="center"/>
    </xf>
    <xf numFmtId="0" fontId="19" fillId="5" borderId="109" xfId="1" applyNumberFormat="1" applyFont="1" applyFill="1" applyBorder="1" applyAlignment="1">
      <alignment vertical="top"/>
    </xf>
    <xf numFmtId="0" fontId="6" fillId="11" borderId="4" xfId="1" applyNumberFormat="1" applyFont="1" applyFill="1" applyBorder="1" applyAlignment="1">
      <alignment horizontal="center" vertical="center"/>
    </xf>
    <xf numFmtId="0" fontId="6" fillId="11" borderId="93" xfId="1" applyNumberFormat="1" applyFont="1" applyFill="1" applyBorder="1" applyAlignment="1">
      <alignment horizontal="center" vertical="center"/>
    </xf>
    <xf numFmtId="0" fontId="10" fillId="11" borderId="99" xfId="1" applyNumberFormat="1" applyFont="1" applyFill="1" applyBorder="1" applyAlignment="1" applyProtection="1">
      <alignment horizontal="center" vertical="center"/>
    </xf>
    <xf numFmtId="0" fontId="2" fillId="11" borderId="109" xfId="1" applyNumberFormat="1" applyFont="1" applyFill="1" applyBorder="1" applyAlignment="1">
      <alignment vertical="top"/>
    </xf>
    <xf numFmtId="0" fontId="10" fillId="11" borderId="57" xfId="1" applyNumberFormat="1" applyFont="1" applyFill="1" applyBorder="1" applyAlignment="1" applyProtection="1">
      <alignment horizontal="center" vertical="center"/>
    </xf>
    <xf numFmtId="0" fontId="12" fillId="0" borderId="11" xfId="1" applyNumberFormat="1" applyFont="1" applyBorder="1" applyAlignment="1">
      <alignment horizontal="center" vertical="center" shrinkToFit="1"/>
    </xf>
    <xf numFmtId="0" fontId="10" fillId="2" borderId="63" xfId="1" applyNumberFormat="1" applyFont="1" applyFill="1" applyBorder="1" applyAlignment="1" applyProtection="1">
      <alignment horizontal="center" vertical="center"/>
    </xf>
    <xf numFmtId="0" fontId="10" fillId="2" borderId="75" xfId="1" applyNumberFormat="1" applyFont="1" applyFill="1" applyBorder="1" applyAlignment="1" applyProtection="1">
      <alignment horizontal="center" vertical="center"/>
    </xf>
    <xf numFmtId="0" fontId="10" fillId="2" borderId="70" xfId="1" applyNumberFormat="1" applyFont="1" applyFill="1" applyBorder="1" applyAlignment="1" applyProtection="1">
      <alignment horizontal="center" vertical="center"/>
    </xf>
    <xf numFmtId="49" fontId="13" fillId="0" borderId="64" xfId="2" applyNumberFormat="1" applyFont="1" applyFill="1" applyBorder="1" applyAlignment="1" applyProtection="1">
      <alignment horizontal="center" vertical="center" shrinkToFit="1"/>
    </xf>
    <xf numFmtId="0" fontId="10" fillId="2" borderId="71" xfId="1" applyNumberFormat="1" applyFont="1" applyFill="1" applyBorder="1" applyAlignment="1" applyProtection="1">
      <alignment horizontal="center" vertical="center"/>
    </xf>
    <xf numFmtId="0" fontId="12" fillId="0" borderId="11" xfId="1" applyNumberFormat="1" applyFont="1" applyBorder="1" applyAlignment="1">
      <alignment horizontal="center" vertical="center" shrinkToFit="1"/>
    </xf>
    <xf numFmtId="0" fontId="10" fillId="2" borderId="63" xfId="1" applyNumberFormat="1" applyFont="1" applyFill="1" applyBorder="1" applyAlignment="1" applyProtection="1">
      <alignment horizontal="center" vertical="center"/>
    </xf>
    <xf numFmtId="0" fontId="10" fillId="2" borderId="49" xfId="1" applyNumberFormat="1" applyFont="1" applyFill="1" applyBorder="1" applyAlignment="1" applyProtection="1">
      <alignment horizontal="center" vertical="center"/>
    </xf>
    <xf numFmtId="0" fontId="10" fillId="2" borderId="75" xfId="1" applyNumberFormat="1" applyFont="1" applyFill="1" applyBorder="1" applyAlignment="1" applyProtection="1">
      <alignment horizontal="center" vertical="center"/>
    </xf>
    <xf numFmtId="0" fontId="10" fillId="2" borderId="69" xfId="1" applyNumberFormat="1" applyFont="1" applyFill="1" applyBorder="1" applyAlignment="1" applyProtection="1">
      <alignment horizontal="center" vertical="center"/>
    </xf>
    <xf numFmtId="0" fontId="10" fillId="2" borderId="75" xfId="1" applyNumberFormat="1" applyFont="1" applyFill="1" applyBorder="1" applyAlignment="1" applyProtection="1">
      <alignment horizontal="center" vertical="center"/>
    </xf>
    <xf numFmtId="0" fontId="8" fillId="2" borderId="137" xfId="1" applyNumberFormat="1" applyFont="1" applyFill="1" applyBorder="1" applyAlignment="1">
      <alignment horizontal="center" vertical="center"/>
    </xf>
    <xf numFmtId="0" fontId="8" fillId="2" borderId="138" xfId="1" applyNumberFormat="1" applyFont="1" applyFill="1" applyBorder="1" applyAlignment="1" applyProtection="1">
      <alignment horizontal="center" vertical="center" shrinkToFit="1"/>
    </xf>
    <xf numFmtId="0" fontId="7" fillId="5" borderId="13" xfId="1" applyNumberFormat="1" applyFont="1" applyFill="1" applyBorder="1" applyAlignment="1" applyProtection="1">
      <alignment horizontal="center" vertical="center" shrinkToFit="1"/>
    </xf>
    <xf numFmtId="0" fontId="2" fillId="8" borderId="109" xfId="1" applyNumberFormat="1" applyFont="1" applyFill="1" applyBorder="1" applyAlignment="1">
      <alignment vertical="top"/>
    </xf>
    <xf numFmtId="176" fontId="6" fillId="12" borderId="6" xfId="1" applyNumberFormat="1" applyFont="1" applyFill="1" applyBorder="1" applyAlignment="1" applyProtection="1">
      <alignment horizontal="center" vertical="center"/>
    </xf>
    <xf numFmtId="0" fontId="17" fillId="12" borderId="109" xfId="1" applyNumberFormat="1" applyFont="1" applyFill="1" applyBorder="1" applyAlignment="1">
      <alignment vertical="top"/>
    </xf>
    <xf numFmtId="0" fontId="10" fillId="2" borderId="71" xfId="1" applyNumberFormat="1" applyFont="1" applyFill="1" applyBorder="1" applyAlignment="1" applyProtection="1">
      <alignment horizontal="center" vertical="center"/>
    </xf>
    <xf numFmtId="0" fontId="12" fillId="0" borderId="11" xfId="1" applyNumberFormat="1" applyFont="1" applyBorder="1" applyAlignment="1">
      <alignment horizontal="center" vertical="center" shrinkToFit="1"/>
    </xf>
    <xf numFmtId="0" fontId="10" fillId="2" borderId="63" xfId="1" applyNumberFormat="1" applyFont="1" applyFill="1" applyBorder="1" applyAlignment="1" applyProtection="1">
      <alignment horizontal="center" vertical="center"/>
    </xf>
    <xf numFmtId="0" fontId="10" fillId="2" borderId="49" xfId="1" applyNumberFormat="1" applyFont="1" applyFill="1" applyBorder="1" applyAlignment="1" applyProtection="1">
      <alignment horizontal="center" vertical="center"/>
    </xf>
    <xf numFmtId="0" fontId="10" fillId="2" borderId="75" xfId="1" applyNumberFormat="1" applyFont="1" applyFill="1" applyBorder="1" applyAlignment="1" applyProtection="1">
      <alignment horizontal="center" vertical="center"/>
    </xf>
    <xf numFmtId="0" fontId="10" fillId="2" borderId="70" xfId="1" applyNumberFormat="1" applyFont="1" applyFill="1" applyBorder="1" applyAlignment="1" applyProtection="1">
      <alignment horizontal="center" vertical="center"/>
    </xf>
    <xf numFmtId="0" fontId="10" fillId="2" borderId="69" xfId="1" applyNumberFormat="1" applyFont="1" applyFill="1" applyBorder="1" applyAlignment="1" applyProtection="1">
      <alignment horizontal="center" vertical="center"/>
    </xf>
    <xf numFmtId="0" fontId="24" fillId="0" borderId="70" xfId="1" applyNumberFormat="1" applyFont="1" applyBorder="1">
      <alignment vertical="center"/>
    </xf>
    <xf numFmtId="0" fontId="6" fillId="13" borderId="16" xfId="1" applyNumberFormat="1" applyFont="1" applyFill="1" applyBorder="1" applyAlignment="1" applyProtection="1">
      <alignment horizontal="center" vertical="center" shrinkToFit="1"/>
    </xf>
    <xf numFmtId="0" fontId="2" fillId="13" borderId="70" xfId="1" applyNumberFormat="1" applyFont="1" applyFill="1" applyBorder="1" applyAlignment="1">
      <alignment vertical="top"/>
    </xf>
    <xf numFmtId="0" fontId="2" fillId="0" borderId="0" xfId="1" applyNumberFormat="1" applyFont="1" applyAlignment="1">
      <alignment vertical="center"/>
    </xf>
    <xf numFmtId="0" fontId="10" fillId="2" borderId="71" xfId="1" applyNumberFormat="1" applyFont="1" applyFill="1" applyBorder="1" applyAlignment="1" applyProtection="1">
      <alignment horizontal="center" vertical="center"/>
    </xf>
    <xf numFmtId="0" fontId="12" fillId="0" borderId="11" xfId="1" applyNumberFormat="1" applyFont="1" applyBorder="1" applyAlignment="1">
      <alignment horizontal="center" vertical="center" shrinkToFit="1"/>
    </xf>
    <xf numFmtId="0" fontId="10" fillId="2" borderId="63" xfId="1" applyNumberFormat="1" applyFont="1" applyFill="1" applyBorder="1" applyAlignment="1" applyProtection="1">
      <alignment horizontal="center" vertical="center"/>
    </xf>
    <xf numFmtId="0" fontId="10" fillId="2" borderId="49" xfId="1" applyNumberFormat="1" applyFont="1" applyFill="1" applyBorder="1" applyAlignment="1" applyProtection="1">
      <alignment horizontal="center" vertical="center"/>
    </xf>
    <xf numFmtId="0" fontId="10" fillId="2" borderId="75" xfId="1" applyNumberFormat="1" applyFont="1" applyFill="1" applyBorder="1" applyAlignment="1" applyProtection="1">
      <alignment horizontal="center" vertical="center"/>
    </xf>
    <xf numFmtId="0" fontId="10" fillId="2" borderId="64" xfId="1" applyNumberFormat="1" applyFont="1" applyFill="1" applyBorder="1" applyAlignment="1" applyProtection="1">
      <alignment horizontal="center" vertical="center"/>
    </xf>
    <xf numFmtId="0" fontId="10" fillId="2" borderId="70" xfId="1" applyNumberFormat="1" applyFont="1" applyFill="1" applyBorder="1" applyAlignment="1" applyProtection="1">
      <alignment horizontal="center" vertical="center"/>
    </xf>
    <xf numFmtId="0" fontId="10" fillId="2" borderId="69" xfId="1" applyNumberFormat="1" applyFont="1" applyFill="1" applyBorder="1" applyAlignment="1" applyProtection="1">
      <alignment horizontal="center" vertical="center"/>
    </xf>
    <xf numFmtId="0" fontId="10" fillId="2" borderId="39" xfId="1" applyNumberFormat="1" applyFont="1" applyFill="1" applyBorder="1" applyAlignment="1" applyProtection="1">
      <alignment horizontal="center" vertical="center"/>
    </xf>
    <xf numFmtId="0" fontId="6" fillId="13" borderId="6" xfId="1" applyNumberFormat="1" applyFont="1" applyFill="1" applyBorder="1" applyAlignment="1">
      <alignment horizontal="center" vertical="center"/>
    </xf>
    <xf numFmtId="0" fontId="10" fillId="2" borderId="71" xfId="1" applyNumberFormat="1" applyFont="1" applyFill="1" applyBorder="1" applyAlignment="1" applyProtection="1">
      <alignment horizontal="center" vertical="center"/>
    </xf>
    <xf numFmtId="0" fontId="12" fillId="0" borderId="11" xfId="1" applyNumberFormat="1" applyFont="1" applyBorder="1" applyAlignment="1">
      <alignment horizontal="center" vertical="center" shrinkToFit="1"/>
    </xf>
    <xf numFmtId="0" fontId="10" fillId="2" borderId="63" xfId="1" applyNumberFormat="1" applyFont="1" applyFill="1" applyBorder="1" applyAlignment="1" applyProtection="1">
      <alignment horizontal="center" vertical="center"/>
    </xf>
    <xf numFmtId="0" fontId="10" fillId="2" borderId="49" xfId="1" applyNumberFormat="1" applyFont="1" applyFill="1" applyBorder="1" applyAlignment="1" applyProtection="1">
      <alignment horizontal="center" vertical="center"/>
    </xf>
    <xf numFmtId="0" fontId="10" fillId="2" borderId="75" xfId="1" applyNumberFormat="1" applyFont="1" applyFill="1" applyBorder="1" applyAlignment="1" applyProtection="1">
      <alignment horizontal="center" vertical="center"/>
    </xf>
    <xf numFmtId="0" fontId="10" fillId="2" borderId="70" xfId="1" applyNumberFormat="1" applyFont="1" applyFill="1" applyBorder="1" applyAlignment="1" applyProtection="1">
      <alignment horizontal="center" vertical="center"/>
    </xf>
    <xf numFmtId="0" fontId="10" fillId="2" borderId="69" xfId="1" applyNumberFormat="1" applyFont="1" applyFill="1" applyBorder="1" applyAlignment="1" applyProtection="1">
      <alignment horizontal="center" vertical="center"/>
    </xf>
    <xf numFmtId="0" fontId="18" fillId="13" borderId="61" xfId="1" applyNumberFormat="1" applyFont="1" applyFill="1" applyBorder="1" applyAlignment="1" applyProtection="1">
      <alignment horizontal="center" vertical="center" wrapText="1"/>
    </xf>
    <xf numFmtId="0" fontId="10" fillId="9" borderId="99" xfId="1" applyNumberFormat="1" applyFont="1" applyFill="1" applyBorder="1" applyAlignment="1" applyProtection="1">
      <alignment horizontal="center" vertical="center"/>
    </xf>
    <xf numFmtId="0" fontId="2" fillId="9" borderId="109" xfId="1" applyNumberFormat="1" applyFont="1" applyFill="1" applyBorder="1" applyAlignment="1">
      <alignment vertical="top"/>
    </xf>
    <xf numFmtId="0" fontId="2" fillId="2" borderId="70" xfId="1" applyNumberFormat="1" applyFont="1" applyFill="1" applyBorder="1" applyAlignment="1">
      <alignment vertical="top"/>
    </xf>
    <xf numFmtId="0" fontId="2" fillId="11" borderId="109" xfId="1" applyNumberFormat="1" applyFont="1" applyFill="1" applyBorder="1" applyAlignment="1">
      <alignment vertical="top" wrapText="1"/>
    </xf>
    <xf numFmtId="0" fontId="10" fillId="12" borderId="47" xfId="1" applyNumberFormat="1" applyFont="1" applyFill="1" applyBorder="1" applyAlignment="1" applyProtection="1">
      <alignment horizontal="center" vertical="center"/>
    </xf>
    <xf numFmtId="0" fontId="10" fillId="12" borderId="73" xfId="1" applyNumberFormat="1" applyFont="1" applyFill="1" applyBorder="1" applyAlignment="1" applyProtection="1">
      <alignment horizontal="center" vertical="center"/>
    </xf>
    <xf numFmtId="0" fontId="8" fillId="2" borderId="9" xfId="1" applyNumberFormat="1" applyFont="1" applyFill="1" applyBorder="1" applyAlignment="1">
      <alignment horizontal="center" vertical="center"/>
    </xf>
    <xf numFmtId="0" fontId="23" fillId="2" borderId="35" xfId="1" applyNumberFormat="1" applyFont="1" applyFill="1" applyBorder="1" applyAlignment="1" applyProtection="1">
      <alignment horizontal="center" vertical="center"/>
    </xf>
    <xf numFmtId="0" fontId="10" fillId="2" borderId="45" xfId="1" applyNumberFormat="1" applyFont="1" applyFill="1" applyBorder="1" applyAlignment="1" applyProtection="1">
      <alignment horizontal="center" vertical="center"/>
    </xf>
    <xf numFmtId="0" fontId="21" fillId="2" borderId="45" xfId="1" applyNumberFormat="1" applyFont="1" applyFill="1" applyBorder="1" applyAlignment="1" applyProtection="1">
      <alignment horizontal="center" vertical="center" wrapText="1"/>
    </xf>
    <xf numFmtId="0" fontId="18" fillId="2" borderId="10" xfId="1" applyNumberFormat="1" applyFont="1" applyFill="1" applyBorder="1" applyAlignment="1" applyProtection="1">
      <alignment horizontal="center" vertical="center"/>
    </xf>
    <xf numFmtId="0" fontId="13" fillId="0" borderId="23" xfId="2" applyNumberFormat="1" applyFont="1" applyFill="1" applyBorder="1" applyAlignment="1" applyProtection="1">
      <alignment horizontal="center" vertical="center" shrinkToFit="1"/>
    </xf>
    <xf numFmtId="0" fontId="10" fillId="12" borderId="57" xfId="1" applyNumberFormat="1" applyFont="1" applyFill="1" applyBorder="1" applyAlignment="1" applyProtection="1">
      <alignment horizontal="center" vertical="center"/>
    </xf>
    <xf numFmtId="0" fontId="10" fillId="9" borderId="73" xfId="1" applyNumberFormat="1" applyFont="1" applyFill="1" applyBorder="1" applyAlignment="1" applyProtection="1">
      <alignment horizontal="center" vertical="center"/>
    </xf>
    <xf numFmtId="0" fontId="10" fillId="2" borderId="71" xfId="1" applyNumberFormat="1" applyFont="1" applyFill="1" applyBorder="1" applyAlignment="1" applyProtection="1">
      <alignment horizontal="center" vertical="center"/>
    </xf>
    <xf numFmtId="0" fontId="10" fillId="2" borderId="63" xfId="1" applyNumberFormat="1" applyFont="1" applyFill="1" applyBorder="1" applyAlignment="1" applyProtection="1">
      <alignment horizontal="center" vertical="center"/>
    </xf>
    <xf numFmtId="0" fontId="10" fillId="2" borderId="49" xfId="1" applyNumberFormat="1" applyFont="1" applyFill="1" applyBorder="1" applyAlignment="1" applyProtection="1">
      <alignment horizontal="center" vertical="center"/>
    </xf>
    <xf numFmtId="0" fontId="10" fillId="2" borderId="75" xfId="1" applyNumberFormat="1" applyFont="1" applyFill="1" applyBorder="1" applyAlignment="1" applyProtection="1">
      <alignment horizontal="center" vertical="center"/>
    </xf>
    <xf numFmtId="0" fontId="10" fillId="2" borderId="69" xfId="1" applyNumberFormat="1" applyFont="1" applyFill="1" applyBorder="1" applyAlignment="1" applyProtection="1">
      <alignment horizontal="center" vertical="center"/>
    </xf>
    <xf numFmtId="177" fontId="13" fillId="0" borderId="64" xfId="2" applyNumberFormat="1" applyFont="1" applyFill="1" applyBorder="1" applyAlignment="1" applyProtection="1">
      <alignment horizontal="center" vertical="center" shrinkToFit="1"/>
    </xf>
    <xf numFmtId="0" fontId="12" fillId="0" borderId="11" xfId="1" applyNumberFormat="1" applyFont="1" applyBorder="1" applyAlignment="1">
      <alignment horizontal="center" vertical="center" shrinkToFit="1"/>
    </xf>
    <xf numFmtId="0" fontId="10" fillId="2" borderId="63" xfId="1" applyNumberFormat="1" applyFont="1" applyFill="1" applyBorder="1" applyAlignment="1" applyProtection="1">
      <alignment horizontal="center" vertical="center"/>
    </xf>
    <xf numFmtId="0" fontId="10" fillId="2" borderId="75" xfId="1" applyNumberFormat="1" applyFont="1" applyFill="1" applyBorder="1" applyAlignment="1" applyProtection="1">
      <alignment horizontal="center" vertical="center"/>
    </xf>
    <xf numFmtId="0" fontId="10" fillId="2" borderId="69" xfId="1" applyNumberFormat="1" applyFont="1" applyFill="1" applyBorder="1" applyAlignment="1" applyProtection="1">
      <alignment horizontal="center" vertical="center"/>
    </xf>
    <xf numFmtId="0" fontId="10" fillId="2" borderId="12" xfId="1" applyNumberFormat="1" applyFont="1" applyFill="1" applyBorder="1" applyAlignment="1" applyProtection="1">
      <alignment horizontal="center" vertical="center"/>
    </xf>
    <xf numFmtId="0" fontId="12" fillId="4" borderId="11" xfId="1" applyNumberFormat="1" applyFont="1" applyFill="1" applyBorder="1" applyAlignment="1">
      <alignment horizontal="center" vertical="center" shrinkToFit="1"/>
    </xf>
    <xf numFmtId="0" fontId="17" fillId="2" borderId="109" xfId="1" applyNumberFormat="1" applyFont="1" applyFill="1" applyBorder="1" applyAlignment="1">
      <alignment vertical="top"/>
    </xf>
    <xf numFmtId="0" fontId="19" fillId="2" borderId="109" xfId="1" applyNumberFormat="1" applyFont="1" applyFill="1" applyBorder="1" applyAlignment="1">
      <alignment vertical="top"/>
    </xf>
    <xf numFmtId="0" fontId="17" fillId="2" borderId="57" xfId="1" applyNumberFormat="1" applyFont="1" applyFill="1" applyBorder="1" applyAlignment="1" applyProtection="1">
      <alignment horizontal="center" vertical="center"/>
    </xf>
    <xf numFmtId="0" fontId="2" fillId="0" borderId="0" xfId="1" applyNumberFormat="1" applyFont="1" applyBorder="1" applyAlignment="1">
      <alignment vertical="top"/>
    </xf>
    <xf numFmtId="0" fontId="7" fillId="2" borderId="114" xfId="1" applyNumberFormat="1" applyFont="1" applyFill="1" applyBorder="1" applyAlignment="1" applyProtection="1">
      <alignment horizontal="center" vertical="center" shrinkToFit="1"/>
    </xf>
    <xf numFmtId="0" fontId="10" fillId="2" borderId="114" xfId="1" applyNumberFormat="1" applyFont="1" applyFill="1" applyBorder="1" applyAlignment="1" applyProtection="1">
      <alignment horizontal="center" vertical="center"/>
    </xf>
    <xf numFmtId="0" fontId="6" fillId="2" borderId="137" xfId="1" applyNumberFormat="1" applyFont="1" applyFill="1" applyBorder="1" applyAlignment="1">
      <alignment horizontal="center" vertical="center"/>
    </xf>
    <xf numFmtId="0" fontId="12" fillId="2" borderId="72" xfId="1" applyNumberFormat="1" applyFont="1" applyFill="1" applyBorder="1" applyAlignment="1">
      <alignment horizontal="center" vertical="center" shrinkToFit="1"/>
    </xf>
    <xf numFmtId="0" fontId="7" fillId="2" borderId="5" xfId="1" applyNumberFormat="1" applyFont="1" applyFill="1" applyBorder="1" applyAlignment="1">
      <alignment horizontal="center" vertical="center"/>
    </xf>
    <xf numFmtId="0" fontId="6" fillId="2" borderId="17" xfId="1" applyNumberFormat="1" applyFont="1" applyFill="1" applyBorder="1" applyAlignment="1" applyProtection="1">
      <alignment horizontal="center" vertical="center" shrinkToFit="1"/>
    </xf>
    <xf numFmtId="0" fontId="2" fillId="5" borderId="70" xfId="1" applyNumberFormat="1" applyFont="1" applyFill="1" applyBorder="1" applyAlignment="1">
      <alignment vertical="top"/>
    </xf>
    <xf numFmtId="0" fontId="10" fillId="2" borderId="71" xfId="1" applyNumberFormat="1" applyFont="1" applyFill="1" applyBorder="1" applyAlignment="1" applyProtection="1">
      <alignment horizontal="center" vertical="center"/>
    </xf>
    <xf numFmtId="0" fontId="12" fillId="0" borderId="11" xfId="1" applyNumberFormat="1" applyFont="1" applyBorder="1" applyAlignment="1">
      <alignment horizontal="center" vertical="center" shrinkToFit="1"/>
    </xf>
    <xf numFmtId="0" fontId="10" fillId="2" borderId="63" xfId="1" applyNumberFormat="1" applyFont="1" applyFill="1" applyBorder="1" applyAlignment="1" applyProtection="1">
      <alignment horizontal="center" vertical="center"/>
    </xf>
    <xf numFmtId="0" fontId="10" fillId="2" borderId="49" xfId="1" applyNumberFormat="1" applyFont="1" applyFill="1" applyBorder="1" applyAlignment="1" applyProtection="1">
      <alignment horizontal="center" vertical="center"/>
    </xf>
    <xf numFmtId="0" fontId="10" fillId="2" borderId="75" xfId="1" applyNumberFormat="1" applyFont="1" applyFill="1" applyBorder="1" applyAlignment="1" applyProtection="1">
      <alignment horizontal="center" vertical="center"/>
    </xf>
    <xf numFmtId="0" fontId="10" fillId="2" borderId="69" xfId="1" applyNumberFormat="1" applyFont="1" applyFill="1" applyBorder="1" applyAlignment="1" applyProtection="1">
      <alignment horizontal="center" vertical="center"/>
    </xf>
    <xf numFmtId="0" fontId="8" fillId="2" borderId="9" xfId="1" applyNumberFormat="1" applyFont="1" applyFill="1" applyBorder="1" applyAlignment="1">
      <alignment horizontal="center" vertical="center"/>
    </xf>
    <xf numFmtId="0" fontId="2" fillId="5" borderId="109" xfId="1" applyNumberFormat="1" applyFont="1" applyFill="1" applyBorder="1" applyAlignment="1">
      <alignment vertical="top"/>
    </xf>
    <xf numFmtId="0" fontId="10" fillId="2" borderId="126" xfId="1" applyNumberFormat="1" applyFont="1" applyFill="1" applyBorder="1" applyAlignment="1" applyProtection="1">
      <alignment horizontal="center" vertical="center"/>
    </xf>
    <xf numFmtId="0" fontId="8" fillId="2" borderId="93" xfId="1" applyNumberFormat="1" applyFont="1" applyFill="1" applyBorder="1" applyAlignment="1">
      <alignment horizontal="center" vertical="center"/>
    </xf>
    <xf numFmtId="0" fontId="8" fillId="2" borderId="95" xfId="1" applyNumberFormat="1" applyFont="1" applyFill="1" applyBorder="1" applyAlignment="1" applyProtection="1">
      <alignment horizontal="center" vertical="center" shrinkToFit="1"/>
    </xf>
    <xf numFmtId="0" fontId="10" fillId="2" borderId="70" xfId="1" applyNumberFormat="1" applyFont="1" applyFill="1" applyBorder="1" applyAlignment="1" applyProtection="1">
      <alignment horizontal="center" vertical="center"/>
    </xf>
    <xf numFmtId="0" fontId="10" fillId="2" borderId="75" xfId="1" applyNumberFormat="1" applyFont="1" applyFill="1" applyBorder="1" applyAlignment="1" applyProtection="1">
      <alignment horizontal="center" vertical="center"/>
    </xf>
    <xf numFmtId="0" fontId="10" fillId="2" borderId="39" xfId="1" applyNumberFormat="1" applyFont="1" applyFill="1" applyBorder="1" applyAlignment="1" applyProtection="1">
      <alignment horizontal="center" vertical="center"/>
    </xf>
    <xf numFmtId="0" fontId="6" fillId="5" borderId="16" xfId="1" applyNumberFormat="1" applyFont="1" applyFill="1" applyBorder="1" applyAlignment="1" applyProtection="1">
      <alignment horizontal="center" vertical="center" shrinkToFit="1"/>
    </xf>
    <xf numFmtId="0" fontId="10" fillId="2" borderId="153" xfId="1" applyNumberFormat="1" applyFont="1" applyFill="1" applyBorder="1" applyAlignment="1" applyProtection="1">
      <alignment horizontal="center" vertical="center"/>
    </xf>
    <xf numFmtId="49" fontId="7" fillId="2" borderId="6" xfId="1" applyNumberFormat="1" applyFont="1" applyFill="1" applyBorder="1" applyAlignment="1">
      <alignment horizontal="center" vertical="center"/>
    </xf>
    <xf numFmtId="0" fontId="10" fillId="2" borderId="70" xfId="1" applyNumberFormat="1" applyFont="1" applyFill="1" applyBorder="1" applyAlignment="1" applyProtection="1">
      <alignment horizontal="center" vertical="center"/>
    </xf>
    <xf numFmtId="0" fontId="10" fillId="2" borderId="75" xfId="1" applyNumberFormat="1" applyFont="1" applyFill="1" applyBorder="1" applyAlignment="1" applyProtection="1">
      <alignment horizontal="center" vertical="center"/>
    </xf>
    <xf numFmtId="0" fontId="10" fillId="2" borderId="39" xfId="1" applyNumberFormat="1" applyFont="1" applyFill="1" applyBorder="1" applyAlignment="1" applyProtection="1">
      <alignment horizontal="center" vertical="center"/>
    </xf>
    <xf numFmtId="0" fontId="10" fillId="2" borderId="75" xfId="1" applyNumberFormat="1" applyFont="1" applyFill="1" applyBorder="1" applyAlignment="1" applyProtection="1">
      <alignment horizontal="center" vertical="center"/>
    </xf>
    <xf numFmtId="0" fontId="10" fillId="2" borderId="69" xfId="1" applyNumberFormat="1" applyFont="1" applyFill="1" applyBorder="1" applyAlignment="1" applyProtection="1">
      <alignment horizontal="center" vertical="center"/>
    </xf>
    <xf numFmtId="0" fontId="10" fillId="2" borderId="64" xfId="1" applyNumberFormat="1" applyFont="1" applyFill="1" applyBorder="1" applyAlignment="1" applyProtection="1">
      <alignment horizontal="center" vertical="center"/>
    </xf>
    <xf numFmtId="0" fontId="17" fillId="5" borderId="49" xfId="1" applyNumberFormat="1" applyFont="1" applyFill="1" applyBorder="1" applyAlignment="1" applyProtection="1">
      <alignment horizontal="center" vertical="center"/>
    </xf>
    <xf numFmtId="0" fontId="10" fillId="2" borderId="35" xfId="1" applyNumberFormat="1" applyFont="1" applyFill="1" applyBorder="1" applyAlignment="1" applyProtection="1">
      <alignment horizontal="center" vertical="center"/>
    </xf>
    <xf numFmtId="0" fontId="8" fillId="2" borderId="154" xfId="1" applyNumberFormat="1" applyFont="1" applyFill="1" applyBorder="1" applyAlignment="1">
      <alignment horizontal="center" vertical="center"/>
    </xf>
    <xf numFmtId="0" fontId="10" fillId="2" borderId="58" xfId="1" applyNumberFormat="1" applyFont="1" applyFill="1" applyBorder="1" applyAlignment="1" applyProtection="1">
      <alignment horizontal="center" vertical="center"/>
    </xf>
    <xf numFmtId="0" fontId="12" fillId="0" borderId="72" xfId="1" applyNumberFormat="1" applyFont="1" applyBorder="1" applyAlignment="1">
      <alignment horizontal="center" vertical="center" shrinkToFit="1"/>
    </xf>
    <xf numFmtId="0" fontId="10" fillId="2" borderId="64" xfId="1" applyNumberFormat="1" applyFont="1" applyFill="1" applyBorder="1" applyAlignment="1" applyProtection="1">
      <alignment horizontal="center" vertical="center"/>
    </xf>
    <xf numFmtId="0" fontId="10" fillId="2" borderId="49" xfId="1" applyNumberFormat="1" applyFont="1" applyFill="1" applyBorder="1" applyAlignment="1" applyProtection="1">
      <alignment horizontal="center" vertical="center"/>
    </xf>
    <xf numFmtId="0" fontId="10" fillId="2" borderId="75" xfId="1" applyNumberFormat="1" applyFont="1" applyFill="1" applyBorder="1" applyAlignment="1" applyProtection="1">
      <alignment horizontal="center" vertical="center"/>
    </xf>
    <xf numFmtId="0" fontId="10" fillId="2" borderId="39" xfId="1" applyNumberFormat="1" applyFont="1" applyFill="1" applyBorder="1" applyAlignment="1" applyProtection="1">
      <alignment horizontal="center" vertical="center"/>
    </xf>
    <xf numFmtId="0" fontId="2" fillId="0" borderId="57" xfId="1" applyNumberFormat="1" applyFont="1" applyBorder="1" applyAlignment="1">
      <alignment horizontal="center" vertical="center"/>
    </xf>
    <xf numFmtId="0" fontId="13" fillId="0" borderId="83" xfId="2" applyNumberFormat="1" applyFont="1" applyFill="1" applyBorder="1" applyAlignment="1" applyProtection="1">
      <alignment horizontal="center" vertical="center" shrinkToFit="1"/>
    </xf>
    <xf numFmtId="0" fontId="13" fillId="0" borderId="156" xfId="2" applyNumberFormat="1" applyFont="1" applyFill="1" applyBorder="1" applyAlignment="1" applyProtection="1">
      <alignment horizontal="center" vertical="center" shrinkToFit="1"/>
    </xf>
    <xf numFmtId="0" fontId="13" fillId="0" borderId="86" xfId="2" applyNumberFormat="1" applyFont="1" applyFill="1" applyBorder="1" applyAlignment="1" applyProtection="1">
      <alignment horizontal="center" vertical="center" shrinkToFit="1"/>
    </xf>
    <xf numFmtId="0" fontId="13" fillId="0" borderId="157" xfId="2" applyNumberFormat="1" applyFont="1" applyFill="1" applyBorder="1" applyAlignment="1" applyProtection="1">
      <alignment horizontal="center" vertical="center" shrinkToFit="1"/>
    </xf>
    <xf numFmtId="0" fontId="2" fillId="0" borderId="103" xfId="1" applyNumberFormat="1" applyFont="1" applyBorder="1" applyAlignment="1">
      <alignment horizontal="center" vertical="center"/>
    </xf>
    <xf numFmtId="0" fontId="2" fillId="0" borderId="33" xfId="1" applyNumberFormat="1" applyFont="1" applyBorder="1" applyAlignment="1">
      <alignment horizontal="center" vertical="center"/>
    </xf>
    <xf numFmtId="0" fontId="13" fillId="0" borderId="153" xfId="2" applyNumberFormat="1" applyFont="1" applyFill="1" applyBorder="1" applyAlignment="1" applyProtection="1">
      <alignment horizontal="center" vertical="center" shrinkToFit="1"/>
    </xf>
    <xf numFmtId="0" fontId="13" fillId="0" borderId="45" xfId="2" applyNumberFormat="1" applyFont="1" applyFill="1" applyBorder="1" applyAlignment="1" applyProtection="1">
      <alignment horizontal="center" vertical="center" shrinkToFit="1"/>
    </xf>
    <xf numFmtId="0" fontId="2" fillId="2" borderId="47" xfId="1" applyNumberFormat="1" applyFont="1" applyFill="1" applyBorder="1" applyAlignment="1">
      <alignment vertical="top"/>
    </xf>
    <xf numFmtId="0" fontId="12" fillId="2" borderId="11" xfId="1" applyNumberFormat="1" applyFont="1" applyFill="1" applyBorder="1" applyAlignment="1">
      <alignment horizontal="center" vertical="center" shrinkToFit="1"/>
    </xf>
    <xf numFmtId="0" fontId="10" fillId="5" borderId="26" xfId="1" applyNumberFormat="1" applyFont="1" applyFill="1" applyBorder="1" applyAlignment="1" applyProtection="1">
      <alignment horizontal="center" vertical="center"/>
    </xf>
    <xf numFmtId="0" fontId="10" fillId="5" borderId="61" xfId="1" applyNumberFormat="1" applyFont="1" applyFill="1" applyBorder="1" applyAlignment="1" applyProtection="1">
      <alignment horizontal="center" vertical="center"/>
    </xf>
    <xf numFmtId="0" fontId="10" fillId="9" borderId="119" xfId="1" applyNumberFormat="1" applyFont="1" applyFill="1" applyBorder="1" applyAlignment="1" applyProtection="1">
      <alignment horizontal="center" vertical="center"/>
    </xf>
    <xf numFmtId="0" fontId="2" fillId="14" borderId="152" xfId="1" applyNumberFormat="1" applyFont="1" applyFill="1" applyBorder="1" applyAlignment="1">
      <alignment vertical="top"/>
    </xf>
    <xf numFmtId="0" fontId="2" fillId="9" borderId="152" xfId="1" applyNumberFormat="1" applyFont="1" applyFill="1" applyBorder="1" applyAlignment="1">
      <alignment vertical="top"/>
    </xf>
    <xf numFmtId="0" fontId="10" fillId="2" borderId="32" xfId="1" applyNumberFormat="1" applyFont="1" applyFill="1" applyBorder="1" applyAlignment="1" applyProtection="1">
      <alignment horizontal="center" vertical="center"/>
    </xf>
    <xf numFmtId="0" fontId="17" fillId="2" borderId="47" xfId="1" applyNumberFormat="1" applyFont="1" applyFill="1" applyBorder="1" applyAlignment="1" applyProtection="1">
      <alignment horizontal="center" vertical="center"/>
    </xf>
    <xf numFmtId="0" fontId="2" fillId="0" borderId="23" xfId="1" applyNumberFormat="1" applyFont="1" applyBorder="1" applyAlignment="1">
      <alignment horizontal="left" vertical="center"/>
    </xf>
    <xf numFmtId="0" fontId="13" fillId="0" borderId="64" xfId="2" applyNumberFormat="1" applyFont="1" applyFill="1" applyBorder="1" applyAlignment="1" applyProtection="1">
      <alignment horizontal="left" vertical="center" shrinkToFit="1"/>
    </xf>
    <xf numFmtId="49" fontId="13" fillId="0" borderId="64" xfId="2" applyNumberFormat="1" applyFont="1" applyFill="1" applyBorder="1" applyAlignment="1" applyProtection="1">
      <alignment horizontal="left" vertical="center" shrinkToFit="1"/>
    </xf>
    <xf numFmtId="0" fontId="2" fillId="0" borderId="47" xfId="1" applyNumberFormat="1" applyFont="1" applyBorder="1" applyAlignment="1">
      <alignment horizontal="left" vertical="center"/>
    </xf>
    <xf numFmtId="0" fontId="2" fillId="0" borderId="88" xfId="1" applyNumberFormat="1" applyFont="1" applyBorder="1" applyAlignment="1">
      <alignment horizontal="left" vertical="center"/>
    </xf>
    <xf numFmtId="0" fontId="2" fillId="0" borderId="0" xfId="1" applyNumberFormat="1" applyFont="1" applyAlignment="1">
      <alignment horizontal="left" vertical="top"/>
    </xf>
    <xf numFmtId="0" fontId="2" fillId="0" borderId="53" xfId="1" applyNumberFormat="1" applyFont="1" applyBorder="1" applyAlignment="1">
      <alignment horizontal="left" vertical="center"/>
    </xf>
    <xf numFmtId="0" fontId="2" fillId="0" borderId="0" xfId="1" applyNumberFormat="1" applyFont="1" applyAlignment="1">
      <alignment horizontal="left" vertical="center"/>
    </xf>
    <xf numFmtId="0" fontId="2" fillId="0" borderId="26" xfId="1" applyNumberFormat="1" applyFont="1" applyBorder="1" applyAlignment="1">
      <alignment horizontal="left" vertical="center"/>
    </xf>
    <xf numFmtId="49" fontId="13" fillId="0" borderId="35" xfId="2" applyNumberFormat="1" applyFont="1" applyFill="1" applyBorder="1" applyAlignment="1" applyProtection="1">
      <alignment horizontal="left" vertical="center" shrinkToFit="1"/>
    </xf>
    <xf numFmtId="49" fontId="13" fillId="0" borderId="23" xfId="2" applyNumberFormat="1" applyFont="1" applyFill="1" applyBorder="1" applyAlignment="1" applyProtection="1">
      <alignment horizontal="left" vertical="center" shrinkToFit="1"/>
    </xf>
    <xf numFmtId="49" fontId="2" fillId="0" borderId="65" xfId="1" applyNumberFormat="1" applyFont="1" applyBorder="1">
      <alignment vertical="center"/>
    </xf>
    <xf numFmtId="0" fontId="2" fillId="0" borderId="0" xfId="1" applyNumberFormat="1" applyFont="1" applyBorder="1" applyAlignment="1">
      <alignment vertical="top" wrapText="1"/>
    </xf>
    <xf numFmtId="0" fontId="10" fillId="5" borderId="13" xfId="1" applyNumberFormat="1" applyFont="1" applyFill="1" applyBorder="1" applyAlignment="1" applyProtection="1">
      <alignment horizontal="center" vertical="center"/>
    </xf>
    <xf numFmtId="0" fontId="10" fillId="2" borderId="49" xfId="1" applyNumberFormat="1" applyFont="1" applyFill="1" applyBorder="1" applyAlignment="1" applyProtection="1">
      <alignment horizontal="center" vertical="center"/>
    </xf>
    <xf numFmtId="0" fontId="10" fillId="2" borderId="75" xfId="1" applyNumberFormat="1" applyFont="1" applyFill="1" applyBorder="1" applyAlignment="1" applyProtection="1">
      <alignment horizontal="center" vertical="center"/>
    </xf>
    <xf numFmtId="0" fontId="10" fillId="2" borderId="69" xfId="1" applyNumberFormat="1" applyFont="1" applyFill="1" applyBorder="1" applyAlignment="1" applyProtection="1">
      <alignment horizontal="center" vertical="center"/>
    </xf>
    <xf numFmtId="0" fontId="8" fillId="2" borderId="9" xfId="1" applyNumberFormat="1" applyFont="1" applyFill="1" applyBorder="1" applyAlignment="1">
      <alignment horizontal="center" vertical="center"/>
    </xf>
    <xf numFmtId="0" fontId="10" fillId="16" borderId="73" xfId="1" applyNumberFormat="1" applyFont="1" applyFill="1" applyBorder="1" applyAlignment="1" applyProtection="1">
      <alignment horizontal="center" vertical="center"/>
    </xf>
    <xf numFmtId="0" fontId="10" fillId="16" borderId="118" xfId="1" applyNumberFormat="1" applyFont="1" applyFill="1" applyBorder="1" applyAlignment="1" applyProtection="1">
      <alignment horizontal="center" vertical="center"/>
    </xf>
    <xf numFmtId="0" fontId="10" fillId="16" borderId="46" xfId="1" applyNumberFormat="1" applyFont="1" applyFill="1" applyBorder="1" applyAlignment="1" applyProtection="1">
      <alignment horizontal="center" vertical="center"/>
    </xf>
    <xf numFmtId="0" fontId="10" fillId="16" borderId="49" xfId="1" applyNumberFormat="1" applyFont="1" applyFill="1" applyBorder="1" applyAlignment="1" applyProtection="1">
      <alignment horizontal="center" vertical="center"/>
    </xf>
    <xf numFmtId="0" fontId="10" fillId="16" borderId="47" xfId="1" applyNumberFormat="1" applyFont="1" applyFill="1" applyBorder="1" applyAlignment="1" applyProtection="1">
      <alignment horizontal="center" vertical="center"/>
    </xf>
    <xf numFmtId="0" fontId="10" fillId="16" borderId="60" xfId="1" applyNumberFormat="1" applyFont="1" applyFill="1" applyBorder="1" applyAlignment="1" applyProtection="1">
      <alignment horizontal="center" vertical="center"/>
    </xf>
    <xf numFmtId="0" fontId="10" fillId="16" borderId="50" xfId="1" applyNumberFormat="1" applyFont="1" applyFill="1" applyBorder="1" applyAlignment="1" applyProtection="1">
      <alignment horizontal="center" vertical="center"/>
    </xf>
    <xf numFmtId="0" fontId="10" fillId="16" borderId="61" xfId="1" applyNumberFormat="1" applyFont="1" applyFill="1" applyBorder="1" applyAlignment="1" applyProtection="1">
      <alignment horizontal="center" vertical="center"/>
    </xf>
    <xf numFmtId="0" fontId="17" fillId="16" borderId="61" xfId="1" applyNumberFormat="1" applyFont="1" applyFill="1" applyBorder="1" applyAlignment="1" applyProtection="1">
      <alignment horizontal="center" vertical="center"/>
    </xf>
    <xf numFmtId="0" fontId="28" fillId="16" borderId="54" xfId="1" applyNumberFormat="1" applyFont="1" applyFill="1" applyBorder="1" applyAlignment="1" applyProtection="1">
      <alignment horizontal="center" vertical="center"/>
    </xf>
    <xf numFmtId="0" fontId="28" fillId="16" borderId="61" xfId="1" applyNumberFormat="1" applyFont="1" applyFill="1" applyBorder="1" applyAlignment="1" applyProtection="1">
      <alignment horizontal="center" vertical="center"/>
    </xf>
    <xf numFmtId="0" fontId="10" fillId="16" borderId="63" xfId="1" applyNumberFormat="1" applyFont="1" applyFill="1" applyBorder="1" applyAlignment="1" applyProtection="1">
      <alignment horizontal="center" vertical="center"/>
    </xf>
    <xf numFmtId="0" fontId="10" fillId="16" borderId="74" xfId="1" applyNumberFormat="1" applyFont="1" applyFill="1" applyBorder="1" applyAlignment="1" applyProtection="1">
      <alignment horizontal="center" vertical="center"/>
    </xf>
    <xf numFmtId="0" fontId="10" fillId="16" borderId="75" xfId="1" applyNumberFormat="1" applyFont="1" applyFill="1" applyBorder="1" applyAlignment="1" applyProtection="1">
      <alignment horizontal="center" vertical="center"/>
    </xf>
    <xf numFmtId="0" fontId="2" fillId="0" borderId="1" xfId="1" applyNumberFormat="1" applyFont="1" applyBorder="1" applyAlignment="1">
      <alignment vertical="top"/>
    </xf>
    <xf numFmtId="0" fontId="10" fillId="2" borderId="49" xfId="1" applyNumberFormat="1" applyFont="1" applyFill="1" applyBorder="1" applyAlignment="1" applyProtection="1">
      <alignment horizontal="center" vertical="center"/>
    </xf>
    <xf numFmtId="0" fontId="10" fillId="2" borderId="75" xfId="1" applyNumberFormat="1" applyFont="1" applyFill="1" applyBorder="1" applyAlignment="1" applyProtection="1">
      <alignment horizontal="center" vertical="center"/>
    </xf>
    <xf numFmtId="0" fontId="7" fillId="2" borderId="159" xfId="1" applyNumberFormat="1" applyFont="1" applyFill="1" applyBorder="1" applyAlignment="1">
      <alignment horizontal="center" vertical="center"/>
    </xf>
    <xf numFmtId="0" fontId="7" fillId="2" borderId="160" xfId="1" applyNumberFormat="1" applyFont="1" applyFill="1" applyBorder="1" applyAlignment="1" applyProtection="1">
      <alignment horizontal="center" vertical="center" shrinkToFit="1"/>
    </xf>
    <xf numFmtId="0" fontId="10" fillId="2" borderId="161" xfId="1" applyNumberFormat="1" applyFont="1" applyFill="1" applyBorder="1" applyAlignment="1" applyProtection="1">
      <alignment horizontal="center" vertical="center"/>
    </xf>
    <xf numFmtId="0" fontId="10" fillId="2" borderId="162" xfId="1" applyNumberFormat="1" applyFont="1" applyFill="1" applyBorder="1" applyAlignment="1" applyProtection="1">
      <alignment horizontal="center" vertical="center"/>
    </xf>
    <xf numFmtId="0" fontId="10" fillId="2" borderId="163" xfId="1" applyNumberFormat="1" applyFont="1" applyFill="1" applyBorder="1" applyAlignment="1" applyProtection="1">
      <alignment horizontal="center" vertical="center"/>
    </xf>
    <xf numFmtId="0" fontId="10" fillId="2" borderId="164" xfId="1" applyNumberFormat="1" applyFont="1" applyFill="1" applyBorder="1" applyAlignment="1" applyProtection="1">
      <alignment horizontal="center" vertical="center"/>
    </xf>
    <xf numFmtId="0" fontId="10" fillId="2" borderId="160" xfId="1" applyNumberFormat="1" applyFont="1" applyFill="1" applyBorder="1" applyAlignment="1" applyProtection="1">
      <alignment horizontal="center" vertical="center"/>
    </xf>
    <xf numFmtId="0" fontId="12" fillId="4" borderId="45" xfId="1" applyNumberFormat="1" applyFont="1" applyFill="1" applyBorder="1" applyAlignment="1">
      <alignment horizontal="left" vertical="center" shrinkToFit="1"/>
    </xf>
    <xf numFmtId="0" fontId="12" fillId="4" borderId="11" xfId="1" applyNumberFormat="1" applyFont="1" applyFill="1" applyBorder="1" applyAlignment="1">
      <alignment horizontal="left" vertical="center" shrinkToFit="1"/>
    </xf>
    <xf numFmtId="0" fontId="12" fillId="0" borderId="66" xfId="1" applyNumberFormat="1" applyFont="1" applyFill="1" applyBorder="1" applyAlignment="1" applyProtection="1">
      <alignment horizontal="left" vertical="center" shrinkToFit="1"/>
    </xf>
    <xf numFmtId="0" fontId="12" fillId="0" borderId="66" xfId="1" applyNumberFormat="1" applyFont="1" applyBorder="1" applyAlignment="1">
      <alignment horizontal="left" vertical="center" shrinkToFit="1"/>
    </xf>
    <xf numFmtId="0" fontId="12" fillId="0" borderId="59" xfId="1" applyNumberFormat="1" applyFont="1" applyBorder="1" applyAlignment="1">
      <alignment horizontal="left" vertical="center" shrinkToFit="1"/>
    </xf>
    <xf numFmtId="0" fontId="12" fillId="0" borderId="11" xfId="1" applyNumberFormat="1" applyFont="1" applyBorder="1" applyAlignment="1">
      <alignment horizontal="left" vertical="center" shrinkToFit="1"/>
    </xf>
    <xf numFmtId="0" fontId="12" fillId="2" borderId="72" xfId="1" applyNumberFormat="1" applyFont="1" applyFill="1" applyBorder="1" applyAlignment="1">
      <alignment horizontal="left" vertical="center" shrinkToFit="1"/>
    </xf>
    <xf numFmtId="0" fontId="12" fillId="2" borderId="59" xfId="1" applyNumberFormat="1" applyFont="1" applyFill="1" applyBorder="1" applyAlignment="1">
      <alignment horizontal="left" vertical="center" shrinkToFit="1"/>
    </xf>
    <xf numFmtId="0" fontId="12" fillId="0" borderId="45" xfId="1" applyNumberFormat="1" applyFont="1" applyBorder="1" applyAlignment="1">
      <alignment horizontal="left" vertical="center" shrinkToFit="1"/>
    </xf>
    <xf numFmtId="0" fontId="12" fillId="0" borderId="21" xfId="1" applyNumberFormat="1" applyFont="1" applyBorder="1" applyAlignment="1">
      <alignment horizontal="left" vertical="center" shrinkToFit="1"/>
    </xf>
    <xf numFmtId="0" fontId="2" fillId="0" borderId="82" xfId="1" applyNumberFormat="1" applyFont="1" applyBorder="1" applyAlignment="1">
      <alignment horizontal="left" vertical="center" shrinkToFit="1"/>
    </xf>
    <xf numFmtId="0" fontId="2" fillId="0" borderId="83" xfId="1" applyNumberFormat="1" applyFont="1" applyBorder="1" applyAlignment="1">
      <alignment horizontal="left" vertical="center" shrinkToFit="1"/>
    </xf>
    <xf numFmtId="0" fontId="2" fillId="0" borderId="86" xfId="1" applyNumberFormat="1" applyFont="1" applyBorder="1" applyAlignment="1">
      <alignment horizontal="left" vertical="center" shrinkToFit="1"/>
    </xf>
    <xf numFmtId="0" fontId="2" fillId="0" borderId="109" xfId="1" applyNumberFormat="1" applyFont="1" applyBorder="1" applyAlignment="1">
      <alignment horizontal="left" vertical="top"/>
    </xf>
    <xf numFmtId="0" fontId="2" fillId="0" borderId="70" xfId="1" applyNumberFormat="1" applyFont="1" applyBorder="1" applyAlignment="1">
      <alignment horizontal="left" vertical="center"/>
    </xf>
    <xf numFmtId="0" fontId="10" fillId="2" borderId="75" xfId="1" applyNumberFormat="1" applyFont="1" applyFill="1" applyBorder="1" applyAlignment="1" applyProtection="1">
      <alignment horizontal="center" vertical="center"/>
    </xf>
    <xf numFmtId="177" fontId="13" fillId="0" borderId="64" xfId="2" applyNumberFormat="1" applyFont="1" applyFill="1" applyBorder="1" applyAlignment="1" applyProtection="1">
      <alignment horizontal="left" vertical="center" shrinkToFit="1"/>
    </xf>
    <xf numFmtId="0" fontId="10" fillId="2" borderId="49" xfId="1" applyNumberFormat="1" applyFont="1" applyFill="1" applyBorder="1" applyAlignment="1" applyProtection="1">
      <alignment horizontal="center" vertical="center"/>
    </xf>
    <xf numFmtId="0" fontId="10" fillId="2" borderId="75" xfId="1" applyNumberFormat="1" applyFont="1" applyFill="1" applyBorder="1" applyAlignment="1" applyProtection="1">
      <alignment horizontal="center" vertical="center"/>
    </xf>
    <xf numFmtId="0" fontId="10" fillId="2" borderId="69" xfId="1" applyNumberFormat="1" applyFont="1" applyFill="1" applyBorder="1" applyAlignment="1" applyProtection="1">
      <alignment horizontal="center" vertical="center"/>
    </xf>
    <xf numFmtId="0" fontId="10" fillId="2" borderId="64" xfId="1" applyNumberFormat="1" applyFont="1" applyFill="1" applyBorder="1" applyAlignment="1" applyProtection="1">
      <alignment horizontal="center" vertical="center"/>
    </xf>
    <xf numFmtId="0" fontId="10" fillId="0" borderId="55" xfId="1" applyNumberFormat="1" applyFont="1" applyFill="1" applyBorder="1" applyAlignment="1" applyProtection="1">
      <alignment horizontal="center" vertical="center"/>
    </xf>
    <xf numFmtId="0" fontId="8" fillId="2" borderId="165" xfId="1" applyNumberFormat="1" applyFont="1" applyFill="1" applyBorder="1" applyAlignment="1">
      <alignment horizontal="center" vertical="center"/>
    </xf>
    <xf numFmtId="0" fontId="8" fillId="2" borderId="20" xfId="1" applyNumberFormat="1" applyFont="1" applyFill="1" applyBorder="1" applyAlignment="1" applyProtection="1">
      <alignment horizontal="center" vertical="center" shrinkToFit="1"/>
    </xf>
    <xf numFmtId="0" fontId="8" fillId="2" borderId="113" xfId="1" applyNumberFormat="1" applyFont="1" applyFill="1" applyBorder="1" applyAlignment="1">
      <alignment horizontal="center" vertical="center"/>
    </xf>
    <xf numFmtId="0" fontId="2" fillId="2" borderId="65" xfId="1" applyNumberFormat="1" applyFont="1" applyFill="1" applyBorder="1">
      <alignment vertical="center"/>
    </xf>
    <xf numFmtId="0" fontId="12" fillId="2" borderId="66" xfId="1" applyNumberFormat="1" applyFont="1" applyFill="1" applyBorder="1" applyAlignment="1" applyProtection="1">
      <alignment horizontal="left" vertical="center" shrinkToFit="1"/>
    </xf>
    <xf numFmtId="0" fontId="13" fillId="2" borderId="64" xfId="2" applyNumberFormat="1" applyFont="1" applyFill="1" applyBorder="1" applyAlignment="1" applyProtection="1">
      <alignment horizontal="left" vertical="center" shrinkToFit="1"/>
    </xf>
    <xf numFmtId="0" fontId="13" fillId="2" borderId="42" xfId="2" applyNumberFormat="1" applyFont="1" applyFill="1" applyBorder="1" applyAlignment="1" applyProtection="1">
      <alignment horizontal="center" vertical="center" shrinkToFit="1"/>
    </xf>
    <xf numFmtId="0" fontId="2" fillId="2" borderId="43" xfId="1" applyNumberFormat="1" applyFont="1" applyFill="1" applyBorder="1" applyAlignment="1">
      <alignment horizontal="center" vertical="center"/>
    </xf>
    <xf numFmtId="0" fontId="13" fillId="2" borderId="43" xfId="2" applyNumberFormat="1" applyFont="1" applyFill="1" applyBorder="1" applyAlignment="1" applyProtection="1">
      <alignment horizontal="center" vertical="center" shrinkToFit="1"/>
    </xf>
    <xf numFmtId="0" fontId="13" fillId="2" borderId="35" xfId="2" applyNumberFormat="1" applyFont="1" applyFill="1" applyBorder="1" applyAlignment="1" applyProtection="1">
      <alignment horizontal="center" vertical="center" shrinkToFit="1"/>
    </xf>
    <xf numFmtId="0" fontId="2" fillId="2" borderId="70" xfId="1" applyNumberFormat="1" applyFont="1" applyFill="1" applyBorder="1">
      <alignment vertical="center"/>
    </xf>
    <xf numFmtId="0" fontId="2" fillId="2" borderId="53" xfId="1" applyNumberFormat="1" applyFont="1" applyFill="1" applyBorder="1">
      <alignment vertical="center"/>
    </xf>
    <xf numFmtId="0" fontId="10" fillId="2" borderId="49" xfId="1" applyNumberFormat="1" applyFont="1" applyFill="1" applyBorder="1" applyAlignment="1" applyProtection="1">
      <alignment horizontal="center" vertical="center"/>
    </xf>
    <xf numFmtId="0" fontId="10" fillId="2" borderId="69" xfId="1" applyNumberFormat="1" applyFont="1" applyFill="1" applyBorder="1" applyAlignment="1" applyProtection="1">
      <alignment horizontal="center" vertical="center"/>
    </xf>
    <xf numFmtId="0" fontId="10" fillId="2" borderId="64" xfId="1" applyNumberFormat="1" applyFont="1" applyFill="1" applyBorder="1" applyAlignment="1" applyProtection="1">
      <alignment horizontal="center" vertical="center"/>
    </xf>
    <xf numFmtId="0" fontId="10" fillId="2" borderId="69" xfId="1" applyNumberFormat="1" applyFont="1" applyFill="1" applyBorder="1" applyAlignment="1" applyProtection="1">
      <alignment horizontal="center" vertical="center"/>
    </xf>
    <xf numFmtId="0" fontId="10" fillId="2" borderId="49" xfId="1" applyNumberFormat="1" applyFont="1" applyFill="1" applyBorder="1" applyAlignment="1" applyProtection="1">
      <alignment horizontal="center" vertical="center"/>
    </xf>
    <xf numFmtId="0" fontId="10" fillId="2" borderId="75" xfId="1" applyNumberFormat="1" applyFont="1" applyFill="1" applyBorder="1" applyAlignment="1" applyProtection="1">
      <alignment horizontal="center" vertical="center"/>
    </xf>
    <xf numFmtId="0" fontId="12" fillId="2" borderId="45" xfId="1" applyNumberFormat="1" applyFont="1" applyFill="1" applyBorder="1" applyAlignment="1">
      <alignment horizontal="left" vertical="center" shrinkToFit="1"/>
    </xf>
    <xf numFmtId="49" fontId="13" fillId="2" borderId="64" xfId="2" applyNumberFormat="1" applyFont="1" applyFill="1" applyBorder="1" applyAlignment="1" applyProtection="1">
      <alignment horizontal="left" vertical="center" shrinkToFit="1"/>
    </xf>
    <xf numFmtId="0" fontId="32" fillId="2" borderId="64" xfId="2" applyNumberFormat="1" applyFont="1" applyFill="1" applyBorder="1" applyAlignment="1" applyProtection="1">
      <alignment horizontal="left" vertical="center" shrinkToFit="1"/>
    </xf>
    <xf numFmtId="0" fontId="32" fillId="0" borderId="64" xfId="2" applyNumberFormat="1" applyFont="1" applyFill="1" applyBorder="1" applyAlignment="1" applyProtection="1">
      <alignment horizontal="left" vertical="center" shrinkToFit="1"/>
    </xf>
    <xf numFmtId="177" fontId="32" fillId="0" borderId="64" xfId="2" applyNumberFormat="1" applyFont="1" applyFill="1" applyBorder="1" applyAlignment="1" applyProtection="1">
      <alignment horizontal="left" vertical="center" shrinkToFit="1"/>
    </xf>
    <xf numFmtId="49" fontId="32" fillId="2" borderId="64" xfId="2" applyNumberFormat="1" applyFont="1" applyFill="1" applyBorder="1" applyAlignment="1" applyProtection="1">
      <alignment horizontal="left" vertical="center" shrinkToFit="1"/>
    </xf>
    <xf numFmtId="177" fontId="32" fillId="2" borderId="64" xfId="2" applyNumberFormat="1" applyFont="1" applyFill="1" applyBorder="1" applyAlignment="1" applyProtection="1">
      <alignment horizontal="left" vertical="center" shrinkToFit="1"/>
    </xf>
    <xf numFmtId="0" fontId="0" fillId="0" borderId="0" xfId="0" applyAlignment="1">
      <alignment vertical="center" wrapText="1"/>
    </xf>
    <xf numFmtId="0" fontId="34" fillId="0" borderId="0" xfId="0" applyFont="1">
      <alignment vertical="center"/>
    </xf>
    <xf numFmtId="0" fontId="34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7" fillId="0" borderId="166" xfId="0" applyFont="1" applyBorder="1" applyAlignment="1">
      <alignment horizontal="center" vertical="center"/>
    </xf>
    <xf numFmtId="0" fontId="0" fillId="0" borderId="66" xfId="0" applyBorder="1">
      <alignment vertical="center"/>
    </xf>
    <xf numFmtId="0" fontId="0" fillId="0" borderId="45" xfId="0" applyBorder="1">
      <alignment vertical="center"/>
    </xf>
    <xf numFmtId="0" fontId="0" fillId="0" borderId="121" xfId="0" applyBorder="1">
      <alignment vertical="center"/>
    </xf>
    <xf numFmtId="0" fontId="0" fillId="0" borderId="170" xfId="0" applyBorder="1">
      <alignment vertical="center"/>
    </xf>
    <xf numFmtId="0" fontId="0" fillId="0" borderId="105" xfId="0" applyBorder="1">
      <alignment vertical="center"/>
    </xf>
    <xf numFmtId="0" fontId="0" fillId="0" borderId="171" xfId="0" applyBorder="1">
      <alignment vertical="center"/>
    </xf>
    <xf numFmtId="0" fontId="0" fillId="0" borderId="44" xfId="0" applyBorder="1">
      <alignment vertical="center"/>
    </xf>
    <xf numFmtId="0" fontId="0" fillId="0" borderId="53" xfId="0" applyBorder="1">
      <alignment vertical="center"/>
    </xf>
    <xf numFmtId="0" fontId="0" fillId="0" borderId="71" xfId="0" applyBorder="1">
      <alignment vertical="center"/>
    </xf>
    <xf numFmtId="0" fontId="0" fillId="0" borderId="110" xfId="0" applyBorder="1">
      <alignment vertical="center"/>
    </xf>
    <xf numFmtId="0" fontId="0" fillId="0" borderId="172" xfId="0" applyBorder="1">
      <alignment vertical="center"/>
    </xf>
    <xf numFmtId="0" fontId="0" fillId="0" borderId="120" xfId="0" applyBorder="1">
      <alignment vertical="center"/>
    </xf>
    <xf numFmtId="0" fontId="38" fillId="0" borderId="66" xfId="0" applyFont="1" applyBorder="1" applyAlignment="1">
      <alignment horizontal="left" vertical="center"/>
    </xf>
    <xf numFmtId="0" fontId="38" fillId="0" borderId="45" xfId="0" applyFont="1" applyBorder="1" applyAlignment="1">
      <alignment horizontal="left" vertical="center"/>
    </xf>
    <xf numFmtId="0" fontId="40" fillId="2" borderId="162" xfId="1" applyNumberFormat="1" applyFont="1" applyFill="1" applyBorder="1" applyAlignment="1" applyProtection="1">
      <alignment horizontal="center" vertical="center"/>
    </xf>
    <xf numFmtId="0" fontId="10" fillId="2" borderId="64" xfId="1" applyNumberFormat="1" applyFont="1" applyFill="1" applyBorder="1" applyAlignment="1" applyProtection="1">
      <alignment horizontal="center" vertical="center"/>
    </xf>
    <xf numFmtId="0" fontId="10" fillId="2" borderId="69" xfId="1" applyNumberFormat="1" applyFont="1" applyFill="1" applyBorder="1" applyAlignment="1" applyProtection="1">
      <alignment horizontal="center" vertical="center"/>
    </xf>
    <xf numFmtId="0" fontId="10" fillId="2" borderId="49" xfId="1" applyNumberFormat="1" applyFont="1" applyFill="1" applyBorder="1" applyAlignment="1" applyProtection="1">
      <alignment horizontal="center" vertical="center"/>
    </xf>
    <xf numFmtId="0" fontId="10" fillId="2" borderId="75" xfId="1" applyNumberFormat="1" applyFont="1" applyFill="1" applyBorder="1" applyAlignment="1" applyProtection="1">
      <alignment horizontal="center" vertical="center"/>
    </xf>
    <xf numFmtId="0" fontId="10" fillId="2" borderId="39" xfId="1" applyNumberFormat="1" applyFont="1" applyFill="1" applyBorder="1" applyAlignment="1" applyProtection="1">
      <alignment horizontal="center" vertical="center"/>
    </xf>
    <xf numFmtId="0" fontId="8" fillId="2" borderId="9" xfId="1" applyNumberFormat="1" applyFont="1" applyFill="1" applyBorder="1" applyAlignment="1">
      <alignment horizontal="center" vertical="center"/>
    </xf>
    <xf numFmtId="0" fontId="41" fillId="4" borderId="45" xfId="0" applyNumberFormat="1" applyFont="1" applyFill="1" applyBorder="1" applyAlignment="1">
      <alignment horizontal="center" vertical="center"/>
    </xf>
    <xf numFmtId="49" fontId="41" fillId="4" borderId="45" xfId="0" applyNumberFormat="1" applyFont="1" applyFill="1" applyBorder="1" applyAlignment="1">
      <alignment horizontal="left" vertical="center"/>
    </xf>
    <xf numFmtId="0" fontId="41" fillId="2" borderId="45" xfId="0" applyNumberFormat="1" applyFont="1" applyFill="1" applyBorder="1" applyAlignment="1">
      <alignment horizontal="center" vertical="center"/>
    </xf>
    <xf numFmtId="49" fontId="41" fillId="2" borderId="45" xfId="0" applyNumberFormat="1" applyFont="1" applyFill="1" applyBorder="1" applyAlignment="1">
      <alignment horizontal="left" vertical="center"/>
    </xf>
    <xf numFmtId="0" fontId="41" fillId="4" borderId="121" xfId="0" applyNumberFormat="1" applyFont="1" applyFill="1" applyBorder="1" applyAlignment="1">
      <alignment horizontal="center" vertical="center"/>
    </xf>
    <xf numFmtId="49" fontId="41" fillId="4" borderId="121" xfId="0" applyNumberFormat="1" applyFont="1" applyFill="1" applyBorder="1" applyAlignment="1">
      <alignment horizontal="left" vertical="center"/>
    </xf>
    <xf numFmtId="0" fontId="12" fillId="0" borderId="91" xfId="1" applyNumberFormat="1" applyFont="1" applyBorder="1" applyAlignment="1">
      <alignment horizontal="left" vertical="center" shrinkToFit="1"/>
    </xf>
    <xf numFmtId="0" fontId="10" fillId="0" borderId="129" xfId="1" applyNumberFormat="1" applyFont="1" applyFill="1" applyBorder="1" applyAlignment="1" applyProtection="1">
      <alignment horizontal="center" vertical="center"/>
    </xf>
    <xf numFmtId="0" fontId="39" fillId="2" borderId="57" xfId="1" applyNumberFormat="1" applyFont="1" applyFill="1" applyBorder="1" applyAlignment="1" applyProtection="1">
      <alignment horizontal="center" vertical="center"/>
    </xf>
    <xf numFmtId="0" fontId="39" fillId="2" borderId="75" xfId="1" applyNumberFormat="1" applyFont="1" applyFill="1" applyBorder="1" applyAlignment="1" applyProtection="1">
      <alignment horizontal="center" vertical="center"/>
    </xf>
    <xf numFmtId="0" fontId="39" fillId="2" borderId="37" xfId="1" applyNumberFormat="1" applyFont="1" applyFill="1" applyBorder="1" applyAlignment="1" applyProtection="1">
      <alignment horizontal="center" vertical="center"/>
    </xf>
    <xf numFmtId="0" fontId="39" fillId="2" borderId="49" xfId="1" applyNumberFormat="1" applyFont="1" applyFill="1" applyBorder="1" applyAlignment="1" applyProtection="1">
      <alignment horizontal="center" vertical="center"/>
    </xf>
    <xf numFmtId="0" fontId="2" fillId="0" borderId="57" xfId="1" applyNumberFormat="1" applyFont="1" applyBorder="1" applyAlignment="1">
      <alignment horizontal="left" vertical="center"/>
    </xf>
    <xf numFmtId="0" fontId="12" fillId="0" borderId="121" xfId="1" applyNumberFormat="1" applyFont="1" applyBorder="1" applyAlignment="1">
      <alignment horizontal="center" vertical="center" shrinkToFit="1"/>
    </xf>
    <xf numFmtId="0" fontId="39" fillId="2" borderId="89" xfId="1" applyNumberFormat="1" applyFont="1" applyFill="1" applyBorder="1" applyAlignment="1" applyProtection="1">
      <alignment horizontal="center" vertical="center"/>
    </xf>
    <xf numFmtId="49" fontId="13" fillId="0" borderId="139" xfId="2" applyNumberFormat="1" applyFont="1" applyFill="1" applyBorder="1" applyAlignment="1" applyProtection="1">
      <alignment horizontal="left" vertical="center" shrinkToFit="1"/>
    </xf>
    <xf numFmtId="49" fontId="13" fillId="0" borderId="107" xfId="2" applyNumberFormat="1" applyFont="1" applyFill="1" applyBorder="1" applyAlignment="1" applyProtection="1">
      <alignment horizontal="left" vertical="center" shrinkToFit="1"/>
    </xf>
    <xf numFmtId="0" fontId="10" fillId="2" borderId="49" xfId="1" applyNumberFormat="1" applyFont="1" applyFill="1" applyBorder="1" applyAlignment="1" applyProtection="1">
      <alignment horizontal="center" vertical="center"/>
    </xf>
    <xf numFmtId="0" fontId="10" fillId="2" borderId="75" xfId="1" applyNumberFormat="1" applyFont="1" applyFill="1" applyBorder="1" applyAlignment="1" applyProtection="1">
      <alignment horizontal="center" vertical="center"/>
    </xf>
    <xf numFmtId="0" fontId="10" fillId="2" borderId="49" xfId="1" applyNumberFormat="1" applyFont="1" applyFill="1" applyBorder="1" applyAlignment="1" applyProtection="1">
      <alignment horizontal="center" vertical="center"/>
    </xf>
    <xf numFmtId="0" fontId="10" fillId="2" borderId="89" xfId="1" applyNumberFormat="1" applyFont="1" applyFill="1" applyBorder="1" applyAlignment="1" applyProtection="1">
      <alignment horizontal="center" vertical="center"/>
    </xf>
    <xf numFmtId="0" fontId="10" fillId="0" borderId="69" xfId="1" applyNumberFormat="1" applyFont="1" applyFill="1" applyBorder="1" applyAlignment="1" applyProtection="1">
      <alignment horizontal="center" vertical="center"/>
    </xf>
    <xf numFmtId="0" fontId="10" fillId="0" borderId="49" xfId="1" applyNumberFormat="1" applyFont="1" applyFill="1" applyBorder="1" applyAlignment="1" applyProtection="1">
      <alignment horizontal="center" vertical="center"/>
    </xf>
    <xf numFmtId="0" fontId="10" fillId="0" borderId="47" xfId="1" applyNumberFormat="1" applyFont="1" applyFill="1" applyBorder="1" applyAlignment="1" applyProtection="1">
      <alignment horizontal="center" vertical="center"/>
    </xf>
    <xf numFmtId="0" fontId="10" fillId="0" borderId="48" xfId="1" applyNumberFormat="1" applyFont="1" applyFill="1" applyBorder="1" applyAlignment="1" applyProtection="1">
      <alignment horizontal="center" vertical="center"/>
    </xf>
    <xf numFmtId="0" fontId="10" fillId="0" borderId="46" xfId="1" applyNumberFormat="1" applyFont="1" applyFill="1" applyBorder="1" applyAlignment="1" applyProtection="1">
      <alignment horizontal="center" vertical="center"/>
    </xf>
    <xf numFmtId="0" fontId="10" fillId="0" borderId="71" xfId="1" applyNumberFormat="1" applyFont="1" applyFill="1" applyBorder="1" applyAlignment="1" applyProtection="1">
      <alignment horizontal="center" vertical="center"/>
    </xf>
    <xf numFmtId="0" fontId="10" fillId="0" borderId="67" xfId="1" applyNumberFormat="1" applyFont="1" applyFill="1" applyBorder="1" applyAlignment="1" applyProtection="1">
      <alignment horizontal="center" vertical="center"/>
    </xf>
    <xf numFmtId="0" fontId="10" fillId="0" borderId="57" xfId="1" applyNumberFormat="1" applyFont="1" applyFill="1" applyBorder="1" applyAlignment="1" applyProtection="1">
      <alignment horizontal="center" vertical="center"/>
    </xf>
    <xf numFmtId="0" fontId="17" fillId="0" borderId="55" xfId="1" applyNumberFormat="1" applyFont="1" applyFill="1" applyBorder="1" applyAlignment="1" applyProtection="1">
      <alignment horizontal="center" vertical="center"/>
    </xf>
    <xf numFmtId="0" fontId="10" fillId="0" borderId="118" xfId="1" applyNumberFormat="1" applyFont="1" applyFill="1" applyBorder="1" applyAlignment="1" applyProtection="1">
      <alignment horizontal="center" vertical="center"/>
    </xf>
    <xf numFmtId="0" fontId="10" fillId="0" borderId="61" xfId="1" applyNumberFormat="1" applyFont="1" applyFill="1" applyBorder="1" applyAlignment="1" applyProtection="1">
      <alignment horizontal="center" vertical="center"/>
    </xf>
    <xf numFmtId="0" fontId="10" fillId="0" borderId="50" xfId="1" applyNumberFormat="1" applyFont="1" applyFill="1" applyBorder="1" applyAlignment="1" applyProtection="1">
      <alignment horizontal="center" vertical="center"/>
    </xf>
    <xf numFmtId="0" fontId="10" fillId="0" borderId="54" xfId="1" applyNumberFormat="1" applyFont="1" applyFill="1" applyBorder="1" applyAlignment="1" applyProtection="1">
      <alignment horizontal="center" vertical="center"/>
    </xf>
    <xf numFmtId="0" fontId="10" fillId="0" borderId="63" xfId="1" applyNumberFormat="1" applyFont="1" applyFill="1" applyBorder="1" applyAlignment="1" applyProtection="1">
      <alignment horizontal="center" vertical="center"/>
    </xf>
    <xf numFmtId="0" fontId="10" fillId="0" borderId="60" xfId="1" applyNumberFormat="1" applyFont="1" applyFill="1" applyBorder="1" applyAlignment="1" applyProtection="1">
      <alignment horizontal="center" vertical="center"/>
    </xf>
    <xf numFmtId="0" fontId="10" fillId="0" borderId="75" xfId="1" applyNumberFormat="1" applyFont="1" applyFill="1" applyBorder="1" applyAlignment="1" applyProtection="1">
      <alignment horizontal="center" vertical="center"/>
    </xf>
    <xf numFmtId="0" fontId="10" fillId="0" borderId="73" xfId="1" applyNumberFormat="1" applyFont="1" applyFill="1" applyBorder="1" applyAlignment="1" applyProtection="1">
      <alignment horizontal="center" vertical="center"/>
    </xf>
    <xf numFmtId="0" fontId="10" fillId="0" borderId="74" xfId="1" applyNumberFormat="1" applyFont="1" applyFill="1" applyBorder="1" applyAlignment="1" applyProtection="1">
      <alignment horizontal="center" vertical="center"/>
    </xf>
    <xf numFmtId="0" fontId="10" fillId="0" borderId="56" xfId="1" applyNumberFormat="1" applyFont="1" applyFill="1" applyBorder="1" applyAlignment="1" applyProtection="1">
      <alignment horizontal="center" vertical="center"/>
    </xf>
    <xf numFmtId="0" fontId="10" fillId="0" borderId="64" xfId="1" applyNumberFormat="1" applyFont="1" applyFill="1" applyBorder="1" applyAlignment="1" applyProtection="1">
      <alignment horizontal="center" vertical="center"/>
    </xf>
    <xf numFmtId="0" fontId="10" fillId="0" borderId="84" xfId="1" applyNumberFormat="1" applyFont="1" applyFill="1" applyBorder="1" applyAlignment="1" applyProtection="1">
      <alignment horizontal="center" vertical="center"/>
    </xf>
    <xf numFmtId="0" fontId="10" fillId="0" borderId="25" xfId="1" applyNumberFormat="1" applyFont="1" applyFill="1" applyBorder="1" applyAlignment="1" applyProtection="1">
      <alignment horizontal="center" vertical="center"/>
    </xf>
    <xf numFmtId="0" fontId="10" fillId="0" borderId="26" xfId="1" applyNumberFormat="1" applyFont="1" applyFill="1" applyBorder="1" applyAlignment="1" applyProtection="1">
      <alignment horizontal="center" vertical="center"/>
    </xf>
    <xf numFmtId="0" fontId="10" fillId="0" borderId="27" xfId="1" applyNumberFormat="1" applyFont="1" applyFill="1" applyBorder="1" applyAlignment="1" applyProtection="1">
      <alignment horizontal="center" vertical="center"/>
    </xf>
    <xf numFmtId="0" fontId="10" fillId="0" borderId="119" xfId="1" applyNumberFormat="1" applyFont="1" applyFill="1" applyBorder="1" applyAlignment="1" applyProtection="1">
      <alignment horizontal="center" vertical="center"/>
    </xf>
    <xf numFmtId="0" fontId="10" fillId="0" borderId="132" xfId="1" applyNumberFormat="1" applyFont="1" applyFill="1" applyBorder="1" applyAlignment="1" applyProtection="1">
      <alignment horizontal="center" vertical="center"/>
    </xf>
    <xf numFmtId="0" fontId="10" fillId="0" borderId="134" xfId="1" applyNumberFormat="1" applyFont="1" applyFill="1" applyBorder="1" applyAlignment="1" applyProtection="1">
      <alignment horizontal="center" vertical="center"/>
    </xf>
    <xf numFmtId="0" fontId="10" fillId="0" borderId="90" xfId="1" applyNumberFormat="1" applyFont="1" applyFill="1" applyBorder="1" applyAlignment="1" applyProtection="1">
      <alignment horizontal="center" vertical="center"/>
    </xf>
    <xf numFmtId="0" fontId="2" fillId="0" borderId="108" xfId="1" applyNumberFormat="1" applyFont="1" applyFill="1" applyBorder="1" applyAlignment="1">
      <alignment vertical="top"/>
    </xf>
    <xf numFmtId="0" fontId="2" fillId="0" borderId="109" xfId="1" applyNumberFormat="1" applyFont="1" applyFill="1" applyBorder="1" applyAlignment="1">
      <alignment horizontal="left" vertical="top"/>
    </xf>
    <xf numFmtId="0" fontId="2" fillId="0" borderId="109" xfId="1" applyNumberFormat="1" applyFont="1" applyFill="1" applyBorder="1" applyAlignment="1">
      <alignment vertical="top"/>
    </xf>
    <xf numFmtId="0" fontId="17" fillId="0" borderId="109" xfId="1" applyNumberFormat="1" applyFont="1" applyFill="1" applyBorder="1" applyAlignment="1">
      <alignment vertical="top"/>
    </xf>
    <xf numFmtId="0" fontId="2" fillId="0" borderId="0" xfId="1" applyNumberFormat="1" applyFont="1" applyFill="1" applyAlignment="1">
      <alignment vertical="top"/>
    </xf>
    <xf numFmtId="0" fontId="2" fillId="0" borderId="65" xfId="1" applyNumberFormat="1" applyFont="1" applyFill="1" applyBorder="1">
      <alignment vertical="center"/>
    </xf>
    <xf numFmtId="0" fontId="2" fillId="0" borderId="70" xfId="1" applyNumberFormat="1" applyFont="1" applyFill="1" applyBorder="1" applyAlignment="1">
      <alignment horizontal="left" vertical="center"/>
    </xf>
    <xf numFmtId="0" fontId="2" fillId="0" borderId="70" xfId="1" applyNumberFormat="1" applyFont="1" applyFill="1" applyBorder="1">
      <alignment vertical="center"/>
    </xf>
    <xf numFmtId="0" fontId="2" fillId="0" borderId="70" xfId="1" applyNumberFormat="1" applyFont="1" applyFill="1" applyBorder="1" applyAlignment="1">
      <alignment vertical="top"/>
    </xf>
    <xf numFmtId="0" fontId="2" fillId="0" borderId="53" xfId="1" applyNumberFormat="1" applyFont="1" applyFill="1" applyBorder="1">
      <alignment vertical="center"/>
    </xf>
    <xf numFmtId="0" fontId="6" fillId="2" borderId="113" xfId="1" applyNumberFormat="1" applyFont="1" applyFill="1" applyBorder="1" applyAlignment="1">
      <alignment horizontal="center" vertical="center"/>
    </xf>
    <xf numFmtId="0" fontId="10" fillId="2" borderId="89" xfId="1" applyNumberFormat="1" applyFont="1" applyFill="1" applyBorder="1" applyAlignment="1" applyProtection="1">
      <alignment horizontal="center" vertical="center" shrinkToFit="1"/>
    </xf>
    <xf numFmtId="0" fontId="10" fillId="2" borderId="69" xfId="1" applyNumberFormat="1" applyFont="1" applyFill="1" applyBorder="1" applyAlignment="1" applyProtection="1">
      <alignment horizontal="center" vertical="center" shrinkToFit="1"/>
    </xf>
    <xf numFmtId="0" fontId="10" fillId="2" borderId="112" xfId="1" applyNumberFormat="1" applyFont="1" applyFill="1" applyBorder="1" applyAlignment="1" applyProtection="1">
      <alignment horizontal="center" vertical="center" shrinkToFit="1"/>
    </xf>
    <xf numFmtId="0" fontId="6" fillId="2" borderId="173" xfId="1" applyNumberFormat="1" applyFont="1" applyFill="1" applyBorder="1" applyAlignment="1">
      <alignment horizontal="center" vertical="center"/>
    </xf>
    <xf numFmtId="176" fontId="6" fillId="2" borderId="113" xfId="1" applyNumberFormat="1" applyFont="1" applyFill="1" applyBorder="1" applyAlignment="1" applyProtection="1">
      <alignment horizontal="center" vertical="center"/>
    </xf>
    <xf numFmtId="0" fontId="2" fillId="0" borderId="39" xfId="1" applyNumberFormat="1" applyFont="1" applyBorder="1" applyAlignment="1">
      <alignment horizontal="center" vertical="center"/>
    </xf>
    <xf numFmtId="0" fontId="2" fillId="0" borderId="49" xfId="1" applyNumberFormat="1" applyFont="1" applyBorder="1" applyAlignment="1">
      <alignment horizontal="center" vertical="center"/>
    </xf>
    <xf numFmtId="0" fontId="28" fillId="0" borderId="49" xfId="1" applyNumberFormat="1" applyFont="1" applyFill="1" applyBorder="1" applyAlignment="1" applyProtection="1">
      <alignment horizontal="center" vertical="center"/>
    </xf>
    <xf numFmtId="0" fontId="12" fillId="0" borderId="121" xfId="1" applyNumberFormat="1" applyFont="1" applyFill="1" applyBorder="1" applyAlignment="1" applyProtection="1">
      <alignment horizontal="left" vertical="center" shrinkToFit="1"/>
    </xf>
    <xf numFmtId="0" fontId="10" fillId="2" borderId="174" xfId="1" applyNumberFormat="1" applyFont="1" applyFill="1" applyBorder="1" applyAlignment="1" applyProtection="1">
      <alignment horizontal="center" vertical="center"/>
    </xf>
    <xf numFmtId="0" fontId="10" fillId="2" borderId="175" xfId="1" applyNumberFormat="1" applyFont="1" applyFill="1" applyBorder="1" applyAlignment="1" applyProtection="1">
      <alignment horizontal="center" vertical="center"/>
    </xf>
    <xf numFmtId="0" fontId="10" fillId="2" borderId="86" xfId="1" applyNumberFormat="1" applyFont="1" applyFill="1" applyBorder="1" applyAlignment="1" applyProtection="1">
      <alignment horizontal="center" vertical="center"/>
    </xf>
    <xf numFmtId="0" fontId="10" fillId="0" borderId="89" xfId="1" applyNumberFormat="1" applyFont="1" applyFill="1" applyBorder="1" applyAlignment="1" applyProtection="1">
      <alignment horizontal="center" vertical="center"/>
    </xf>
    <xf numFmtId="0" fontId="10" fillId="0" borderId="88" xfId="1" applyNumberFormat="1" applyFont="1" applyFill="1" applyBorder="1" applyAlignment="1" applyProtection="1">
      <alignment horizontal="center" vertical="center"/>
    </xf>
    <xf numFmtId="0" fontId="10" fillId="0" borderId="112" xfId="1" applyNumberFormat="1" applyFont="1" applyFill="1" applyBorder="1" applyAlignment="1" applyProtection="1">
      <alignment horizontal="center" vertical="center"/>
    </xf>
    <xf numFmtId="0" fontId="10" fillId="0" borderId="87" xfId="1" applyNumberFormat="1" applyFont="1" applyFill="1" applyBorder="1" applyAlignment="1" applyProtection="1">
      <alignment horizontal="center" vertical="center"/>
    </xf>
    <xf numFmtId="0" fontId="10" fillId="0" borderId="172" xfId="1" applyNumberFormat="1" applyFont="1" applyFill="1" applyBorder="1" applyAlignment="1" applyProtection="1">
      <alignment horizontal="center" vertical="center"/>
    </xf>
    <xf numFmtId="0" fontId="10" fillId="0" borderId="120" xfId="1" applyNumberFormat="1" applyFont="1" applyFill="1" applyBorder="1" applyAlignment="1" applyProtection="1">
      <alignment horizontal="center" vertical="center"/>
    </xf>
    <xf numFmtId="176" fontId="6" fillId="2" borderId="173" xfId="1" applyNumberFormat="1" applyFont="1" applyFill="1" applyBorder="1" applyAlignment="1" applyProtection="1">
      <alignment horizontal="center" vertical="center"/>
    </xf>
    <xf numFmtId="176" fontId="8" fillId="2" borderId="165" xfId="1" applyNumberFormat="1" applyFont="1" applyFill="1" applyBorder="1" applyAlignment="1" applyProtection="1">
      <alignment horizontal="center" vertical="center"/>
    </xf>
    <xf numFmtId="176" fontId="6" fillId="2" borderId="7" xfId="1" applyNumberFormat="1" applyFont="1" applyFill="1" applyBorder="1" applyAlignment="1" applyProtection="1">
      <alignment horizontal="center" vertical="center"/>
    </xf>
    <xf numFmtId="0" fontId="8" fillId="2" borderId="8" xfId="1" applyNumberFormat="1" applyFont="1" applyFill="1" applyBorder="1" applyAlignment="1">
      <alignment horizontal="center" vertical="center"/>
    </xf>
    <xf numFmtId="0" fontId="45" fillId="2" borderId="65" xfId="1" applyNumberFormat="1" applyFont="1" applyFill="1" applyBorder="1">
      <alignment vertical="center"/>
    </xf>
    <xf numFmtId="0" fontId="45" fillId="0" borderId="44" xfId="1" applyNumberFormat="1" applyFont="1" applyBorder="1">
      <alignment vertical="center"/>
    </xf>
    <xf numFmtId="0" fontId="45" fillId="0" borderId="45" xfId="1" applyNumberFormat="1" applyFont="1" applyBorder="1">
      <alignment vertical="center"/>
    </xf>
    <xf numFmtId="0" fontId="45" fillId="0" borderId="10" xfId="1" applyNumberFormat="1" applyFont="1" applyBorder="1">
      <alignment vertical="center"/>
    </xf>
    <xf numFmtId="0" fontId="12" fillId="2" borderId="66" xfId="1" applyNumberFormat="1" applyFont="1" applyFill="1" applyBorder="1" applyAlignment="1">
      <alignment horizontal="left" vertical="center" shrinkToFit="1"/>
    </xf>
    <xf numFmtId="0" fontId="12" fillId="2" borderId="121" xfId="1" applyNumberFormat="1" applyFont="1" applyFill="1" applyBorder="1" applyAlignment="1">
      <alignment horizontal="left" vertical="center" shrinkToFit="1"/>
    </xf>
    <xf numFmtId="0" fontId="40" fillId="0" borderId="61" xfId="1" applyNumberFormat="1" applyFont="1" applyFill="1" applyBorder="1" applyAlignment="1" applyProtection="1">
      <alignment horizontal="center" vertical="center"/>
    </xf>
    <xf numFmtId="0" fontId="10" fillId="2" borderId="176" xfId="1" applyNumberFormat="1" applyFont="1" applyFill="1" applyBorder="1" applyAlignment="1" applyProtection="1">
      <alignment horizontal="center" vertical="center"/>
    </xf>
    <xf numFmtId="0" fontId="10" fillId="2" borderId="48" xfId="1" applyNumberFormat="1" applyFont="1" applyFill="1" applyBorder="1" applyAlignment="1">
      <alignment horizontal="center" vertical="center" shrinkToFit="1"/>
    </xf>
    <xf numFmtId="0" fontId="10" fillId="2" borderId="48" xfId="1" applyNumberFormat="1" applyFont="1" applyFill="1" applyBorder="1" applyAlignment="1" applyProtection="1">
      <alignment horizontal="center" vertical="center" shrinkToFit="1"/>
    </xf>
    <xf numFmtId="0" fontId="2" fillId="18" borderId="70" xfId="1" applyNumberFormat="1" applyFont="1" applyFill="1" applyBorder="1">
      <alignment vertical="center"/>
    </xf>
    <xf numFmtId="0" fontId="10" fillId="19" borderId="48" xfId="1" applyNumberFormat="1" applyFont="1" applyFill="1" applyBorder="1" applyAlignment="1" applyProtection="1">
      <alignment horizontal="center" vertical="center"/>
    </xf>
    <xf numFmtId="0" fontId="10" fillId="19" borderId="61" xfId="1" applyNumberFormat="1" applyFont="1" applyFill="1" applyBorder="1" applyAlignment="1" applyProtection="1">
      <alignment horizontal="center" vertical="center"/>
    </xf>
    <xf numFmtId="0" fontId="10" fillId="19" borderId="54" xfId="1" applyNumberFormat="1" applyFont="1" applyFill="1" applyBorder="1" applyAlignment="1" applyProtection="1">
      <alignment horizontal="center" vertical="center"/>
    </xf>
    <xf numFmtId="0" fontId="10" fillId="19" borderId="46" xfId="1" applyNumberFormat="1" applyFont="1" applyFill="1" applyBorder="1" applyAlignment="1" applyProtection="1">
      <alignment horizontal="center" vertical="center"/>
    </xf>
    <xf numFmtId="0" fontId="10" fillId="19" borderId="49" xfId="1" applyNumberFormat="1" applyFont="1" applyFill="1" applyBorder="1" applyAlignment="1" applyProtection="1">
      <alignment horizontal="center" vertical="center"/>
    </xf>
    <xf numFmtId="0" fontId="10" fillId="19" borderId="52" xfId="1" applyNumberFormat="1" applyFont="1" applyFill="1" applyBorder="1" applyAlignment="1" applyProtection="1">
      <alignment horizontal="center" vertical="center"/>
    </xf>
    <xf numFmtId="0" fontId="10" fillId="19" borderId="57" xfId="1" applyNumberFormat="1" applyFont="1" applyFill="1" applyBorder="1" applyAlignment="1" applyProtection="1">
      <alignment horizontal="center" vertical="center"/>
    </xf>
    <xf numFmtId="0" fontId="10" fillId="19" borderId="56" xfId="1" applyNumberFormat="1" applyFont="1" applyFill="1" applyBorder="1" applyAlignment="1" applyProtection="1">
      <alignment horizontal="center" vertical="center"/>
    </xf>
    <xf numFmtId="0" fontId="10" fillId="19" borderId="47" xfId="1" applyNumberFormat="1" applyFont="1" applyFill="1" applyBorder="1" applyAlignment="1" applyProtection="1">
      <alignment horizontal="center" vertical="center"/>
    </xf>
    <xf numFmtId="0" fontId="10" fillId="19" borderId="112" xfId="1" applyNumberFormat="1" applyFont="1" applyFill="1" applyBorder="1" applyAlignment="1" applyProtection="1">
      <alignment horizontal="center" vertical="center"/>
    </xf>
    <xf numFmtId="0" fontId="10" fillId="19" borderId="50" xfId="1" applyNumberFormat="1" applyFont="1" applyFill="1" applyBorder="1" applyAlignment="1" applyProtection="1">
      <alignment horizontal="center" vertical="center"/>
    </xf>
    <xf numFmtId="0" fontId="10" fillId="19" borderId="88" xfId="1" applyNumberFormat="1" applyFont="1" applyFill="1" applyBorder="1" applyAlignment="1" applyProtection="1">
      <alignment horizontal="center" vertical="center"/>
    </xf>
    <xf numFmtId="0" fontId="10" fillId="19" borderId="26" xfId="1" applyNumberFormat="1" applyFont="1" applyFill="1" applyBorder="1" applyAlignment="1" applyProtection="1">
      <alignment horizontal="center" vertical="center"/>
    </xf>
    <xf numFmtId="0" fontId="10" fillId="19" borderId="27" xfId="1" applyNumberFormat="1" applyFont="1" applyFill="1" applyBorder="1" applyAlignment="1" applyProtection="1">
      <alignment horizontal="center" vertical="center"/>
    </xf>
    <xf numFmtId="0" fontId="10" fillId="19" borderId="25" xfId="1" applyNumberFormat="1" applyFont="1" applyFill="1" applyBorder="1" applyAlignment="1" applyProtection="1">
      <alignment horizontal="center" vertical="center"/>
    </xf>
    <xf numFmtId="0" fontId="47" fillId="14" borderId="109" xfId="1" applyNumberFormat="1" applyFont="1" applyFill="1" applyBorder="1" applyAlignment="1">
      <alignment vertical="top"/>
    </xf>
    <xf numFmtId="176" fontId="6" fillId="5" borderId="173" xfId="1" applyNumberFormat="1" applyFont="1" applyFill="1" applyBorder="1" applyAlignment="1" applyProtection="1">
      <alignment horizontal="center" vertical="center"/>
    </xf>
    <xf numFmtId="0" fontId="10" fillId="5" borderId="88" xfId="1" applyNumberFormat="1" applyFont="1" applyFill="1" applyBorder="1" applyAlignment="1" applyProtection="1">
      <alignment horizontal="center" vertical="center"/>
    </xf>
    <xf numFmtId="0" fontId="10" fillId="5" borderId="49" xfId="1" applyNumberFormat="1" applyFont="1" applyFill="1" applyBorder="1" applyAlignment="1" applyProtection="1">
      <alignment horizontal="center" vertical="center"/>
    </xf>
    <xf numFmtId="0" fontId="10" fillId="5" borderId="89" xfId="1" applyNumberFormat="1" applyFont="1" applyFill="1" applyBorder="1" applyAlignment="1" applyProtection="1">
      <alignment horizontal="center" vertical="center"/>
    </xf>
    <xf numFmtId="0" fontId="10" fillId="5" borderId="132" xfId="1" applyNumberFormat="1" applyFont="1" applyFill="1" applyBorder="1" applyAlignment="1" applyProtection="1">
      <alignment horizontal="center" vertical="center"/>
    </xf>
    <xf numFmtId="0" fontId="48" fillId="5" borderId="109" xfId="1" applyNumberFormat="1" applyFont="1" applyFill="1" applyBorder="1" applyAlignment="1">
      <alignment vertical="top"/>
    </xf>
    <xf numFmtId="0" fontId="6" fillId="5" borderId="173" xfId="1" applyNumberFormat="1" applyFont="1" applyFill="1" applyBorder="1" applyAlignment="1">
      <alignment horizontal="center" vertical="center"/>
    </xf>
    <xf numFmtId="0" fontId="10" fillId="5" borderId="129" xfId="1" applyNumberFormat="1" applyFont="1" applyFill="1" applyBorder="1" applyAlignment="1" applyProtection="1">
      <alignment horizontal="center" vertical="center"/>
    </xf>
    <xf numFmtId="0" fontId="2" fillId="5" borderId="70" xfId="1" applyNumberFormat="1" applyFont="1" applyFill="1" applyBorder="1" applyAlignment="1">
      <alignment horizontal="center" vertical="center"/>
    </xf>
    <xf numFmtId="0" fontId="6" fillId="5" borderId="47" xfId="1" applyNumberFormat="1" applyFont="1" applyFill="1" applyBorder="1" applyAlignment="1" applyProtection="1">
      <alignment horizontal="center" vertical="center"/>
    </xf>
    <xf numFmtId="0" fontId="6" fillId="5" borderId="57" xfId="1" applyNumberFormat="1" applyFont="1" applyFill="1" applyBorder="1" applyAlignment="1" applyProtection="1">
      <alignment horizontal="center" vertical="center"/>
    </xf>
    <xf numFmtId="0" fontId="6" fillId="5" borderId="50" xfId="1" applyNumberFormat="1" applyFont="1" applyFill="1" applyBorder="1" applyAlignment="1" applyProtection="1">
      <alignment horizontal="center" vertical="center"/>
    </xf>
    <xf numFmtId="0" fontId="10" fillId="2" borderId="178" xfId="1" applyNumberFormat="1" applyFont="1" applyFill="1" applyBorder="1" applyAlignment="1" applyProtection="1">
      <alignment horizontal="center" vertical="center"/>
    </xf>
    <xf numFmtId="0" fontId="10" fillId="0" borderId="180" xfId="1" applyNumberFormat="1" applyFont="1" applyFill="1" applyBorder="1" applyAlignment="1" applyProtection="1">
      <alignment horizontal="center" vertical="center"/>
    </xf>
    <xf numFmtId="0" fontId="10" fillId="0" borderId="179" xfId="1" applyNumberFormat="1" applyFont="1" applyFill="1" applyBorder="1" applyAlignment="1" applyProtection="1">
      <alignment horizontal="center" vertical="center"/>
    </xf>
    <xf numFmtId="0" fontId="10" fillId="0" borderId="52" xfId="1" applyNumberFormat="1" applyFont="1" applyFill="1" applyBorder="1" applyAlignment="1" applyProtection="1">
      <alignment horizontal="center" vertical="center"/>
    </xf>
    <xf numFmtId="0" fontId="10" fillId="2" borderId="70" xfId="1" applyNumberFormat="1" applyFont="1" applyFill="1" applyBorder="1" applyAlignment="1" applyProtection="1">
      <alignment horizontal="center" vertical="center"/>
    </xf>
    <xf numFmtId="0" fontId="10" fillId="2" borderId="53" xfId="1" applyNumberFormat="1" applyFont="1" applyFill="1" applyBorder="1" applyAlignment="1" applyProtection="1">
      <alignment horizontal="center" vertical="center"/>
    </xf>
    <xf numFmtId="0" fontId="10" fillId="2" borderId="77" xfId="1" applyNumberFormat="1" applyFont="1" applyFill="1" applyBorder="1" applyAlignment="1" applyProtection="1">
      <alignment horizontal="center" vertical="center"/>
    </xf>
    <xf numFmtId="0" fontId="10" fillId="2" borderId="172" xfId="1" applyNumberFormat="1" applyFont="1" applyFill="1" applyBorder="1" applyAlignment="1" applyProtection="1">
      <alignment horizontal="center" vertical="center"/>
    </xf>
    <xf numFmtId="0" fontId="2" fillId="0" borderId="109" xfId="1" applyNumberFormat="1" applyFont="1" applyFill="1" applyBorder="1" applyAlignment="1">
      <alignment vertical="top"/>
    </xf>
    <xf numFmtId="0" fontId="49" fillId="0" borderId="0" xfId="0" applyFont="1">
      <alignment vertical="center"/>
    </xf>
    <xf numFmtId="0" fontId="33" fillId="0" borderId="64" xfId="2" applyNumberFormat="1" applyFont="1" applyFill="1" applyBorder="1" applyAlignment="1" applyProtection="1">
      <alignment horizontal="left" vertical="center" shrinkToFit="1"/>
    </xf>
    <xf numFmtId="0" fontId="10" fillId="0" borderId="181" xfId="1" applyNumberFormat="1" applyFont="1" applyFill="1" applyBorder="1" applyAlignment="1" applyProtection="1">
      <alignment horizontal="center" vertical="center"/>
    </xf>
    <xf numFmtId="0" fontId="10" fillId="0" borderId="175" xfId="1" applyNumberFormat="1" applyFont="1" applyFill="1" applyBorder="1" applyAlignment="1" applyProtection="1">
      <alignment horizontal="center" vertical="center"/>
    </xf>
    <xf numFmtId="0" fontId="10" fillId="0" borderId="62" xfId="1" applyNumberFormat="1" applyFont="1" applyFill="1" applyBorder="1" applyAlignment="1" applyProtection="1">
      <alignment horizontal="center" vertical="center"/>
    </xf>
    <xf numFmtId="0" fontId="10" fillId="19" borderId="182" xfId="1" applyNumberFormat="1" applyFont="1" applyFill="1" applyBorder="1" applyAlignment="1" applyProtection="1">
      <alignment horizontal="center" vertical="center"/>
    </xf>
    <xf numFmtId="0" fontId="10" fillId="19" borderId="178" xfId="1" applyNumberFormat="1" applyFont="1" applyFill="1" applyBorder="1" applyAlignment="1" applyProtection="1">
      <alignment horizontal="center" vertical="center"/>
    </xf>
    <xf numFmtId="0" fontId="10" fillId="2" borderId="183" xfId="1" applyNumberFormat="1" applyFont="1" applyFill="1" applyBorder="1" applyAlignment="1" applyProtection="1">
      <alignment horizontal="center" vertical="center"/>
    </xf>
    <xf numFmtId="0" fontId="10" fillId="19" borderId="184" xfId="1" applyNumberFormat="1" applyFont="1" applyFill="1" applyBorder="1" applyAlignment="1" applyProtection="1">
      <alignment horizontal="center" vertical="center"/>
    </xf>
    <xf numFmtId="0" fontId="10" fillId="2" borderId="185" xfId="1" applyNumberFormat="1" applyFont="1" applyFill="1" applyBorder="1" applyAlignment="1" applyProtection="1">
      <alignment horizontal="center" vertical="center"/>
    </xf>
    <xf numFmtId="0" fontId="10" fillId="0" borderId="186" xfId="1" applyNumberFormat="1" applyFont="1" applyFill="1" applyBorder="1" applyAlignment="1" applyProtection="1">
      <alignment horizontal="center" vertical="center"/>
    </xf>
    <xf numFmtId="0" fontId="10" fillId="2" borderId="56" xfId="1" applyNumberFormat="1" applyFont="1" applyFill="1" applyBorder="1" applyAlignment="1" applyProtection="1">
      <alignment horizontal="center" vertical="center" shrinkToFit="1"/>
    </xf>
    <xf numFmtId="0" fontId="10" fillId="0" borderId="187" xfId="1" applyNumberFormat="1" applyFont="1" applyFill="1" applyBorder="1" applyAlignment="1" applyProtection="1">
      <alignment horizontal="center" vertical="center"/>
    </xf>
    <xf numFmtId="0" fontId="10" fillId="0" borderId="188" xfId="1" applyNumberFormat="1" applyFont="1" applyFill="1" applyBorder="1" applyAlignment="1" applyProtection="1">
      <alignment horizontal="center" vertical="center"/>
    </xf>
    <xf numFmtId="0" fontId="10" fillId="0" borderId="189" xfId="1" applyNumberFormat="1" applyFont="1" applyFill="1" applyBorder="1" applyAlignment="1" applyProtection="1">
      <alignment horizontal="center" vertical="center"/>
    </xf>
    <xf numFmtId="0" fontId="10" fillId="0" borderId="177" xfId="1" applyNumberFormat="1" applyFont="1" applyFill="1" applyBorder="1" applyAlignment="1" applyProtection="1">
      <alignment horizontal="center" vertical="center"/>
    </xf>
    <xf numFmtId="0" fontId="2" fillId="0" borderId="61" xfId="1" applyNumberFormat="1" applyFont="1" applyBorder="1" applyAlignment="1">
      <alignment horizontal="center" vertical="center"/>
    </xf>
    <xf numFmtId="0" fontId="2" fillId="0" borderId="47" xfId="1" applyNumberFormat="1" applyFont="1" applyFill="1" applyBorder="1" applyAlignment="1">
      <alignment vertical="top"/>
    </xf>
    <xf numFmtId="0" fontId="2" fillId="0" borderId="0" xfId="1" applyNumberFormat="1" applyFont="1" applyFill="1" applyBorder="1" applyAlignment="1">
      <alignment vertical="top"/>
    </xf>
    <xf numFmtId="0" fontId="2" fillId="0" borderId="57" xfId="1" applyNumberFormat="1" applyFont="1" applyFill="1" applyBorder="1" applyAlignment="1">
      <alignment vertical="top"/>
    </xf>
    <xf numFmtId="0" fontId="6" fillId="2" borderId="130" xfId="1" applyNumberFormat="1" applyFont="1" applyFill="1" applyBorder="1" applyAlignment="1">
      <alignment horizontal="center" vertical="center"/>
    </xf>
    <xf numFmtId="0" fontId="10" fillId="2" borderId="190" xfId="1" applyNumberFormat="1" applyFont="1" applyFill="1" applyBorder="1" applyAlignment="1" applyProtection="1">
      <alignment horizontal="center" vertical="center"/>
    </xf>
    <xf numFmtId="0" fontId="10" fillId="0" borderId="0" xfId="1" applyNumberFormat="1" applyFont="1" applyFill="1" applyBorder="1" applyAlignment="1" applyProtection="1">
      <alignment horizontal="center" vertical="center"/>
    </xf>
    <xf numFmtId="0" fontId="10" fillId="19" borderId="55" xfId="1" applyNumberFormat="1" applyFont="1" applyFill="1" applyBorder="1" applyAlignment="1" applyProtection="1">
      <alignment horizontal="center" vertical="center"/>
    </xf>
    <xf numFmtId="0" fontId="6" fillId="2" borderId="192" xfId="1" applyNumberFormat="1" applyFont="1" applyFill="1" applyBorder="1" applyAlignment="1" applyProtection="1">
      <alignment horizontal="center" vertical="center" shrinkToFit="1"/>
    </xf>
    <xf numFmtId="0" fontId="8" fillId="2" borderId="191" xfId="1" applyNumberFormat="1" applyFont="1" applyFill="1" applyBorder="1" applyAlignment="1" applyProtection="1">
      <alignment horizontal="center" vertical="center" shrinkToFit="1"/>
    </xf>
    <xf numFmtId="0" fontId="6" fillId="2" borderId="193" xfId="1" applyNumberFormat="1" applyFont="1" applyFill="1" applyBorder="1" applyAlignment="1" applyProtection="1">
      <alignment horizontal="center" vertical="center" shrinkToFit="1"/>
    </xf>
    <xf numFmtId="0" fontId="6" fillId="5" borderId="192" xfId="1" applyNumberFormat="1" applyFont="1" applyFill="1" applyBorder="1" applyAlignment="1" applyProtection="1">
      <alignment horizontal="center" vertical="center" shrinkToFit="1"/>
    </xf>
    <xf numFmtId="0" fontId="6" fillId="0" borderId="130" xfId="1" applyNumberFormat="1" applyFont="1" applyFill="1" applyBorder="1" applyAlignment="1">
      <alignment horizontal="center" vertical="center"/>
    </xf>
    <xf numFmtId="0" fontId="6" fillId="0" borderId="173" xfId="1" applyNumberFormat="1" applyFont="1" applyFill="1" applyBorder="1" applyAlignment="1">
      <alignment horizontal="center" vertical="center"/>
    </xf>
    <xf numFmtId="0" fontId="8" fillId="0" borderId="165" xfId="1" applyNumberFormat="1" applyFont="1" applyFill="1" applyBorder="1" applyAlignment="1">
      <alignment horizontal="center" vertical="center"/>
    </xf>
    <xf numFmtId="0" fontId="6" fillId="0" borderId="113" xfId="1" applyNumberFormat="1" applyFont="1" applyFill="1" applyBorder="1" applyAlignment="1">
      <alignment horizontal="center" vertical="center"/>
    </xf>
    <xf numFmtId="176" fontId="8" fillId="0" borderId="6" xfId="1" applyNumberFormat="1" applyFont="1" applyFill="1" applyBorder="1" applyAlignment="1" applyProtection="1">
      <alignment horizontal="center" vertical="center"/>
    </xf>
    <xf numFmtId="0" fontId="6" fillId="0" borderId="192" xfId="1" applyNumberFormat="1" applyFont="1" applyFill="1" applyBorder="1" applyAlignment="1" applyProtection="1">
      <alignment horizontal="center" vertical="center" shrinkToFit="1"/>
    </xf>
    <xf numFmtId="0" fontId="8" fillId="0" borderId="191" xfId="1" applyNumberFormat="1" applyFont="1" applyFill="1" applyBorder="1" applyAlignment="1" applyProtection="1">
      <alignment horizontal="center" vertical="center" shrinkToFit="1"/>
    </xf>
    <xf numFmtId="0" fontId="6" fillId="0" borderId="193" xfId="1" applyNumberFormat="1" applyFont="1" applyFill="1" applyBorder="1" applyAlignment="1" applyProtection="1">
      <alignment horizontal="center" vertical="center" shrinkToFit="1"/>
    </xf>
    <xf numFmtId="0" fontId="8" fillId="0" borderId="101" xfId="1" applyNumberFormat="1" applyFont="1" applyFill="1" applyBorder="1" applyAlignment="1" applyProtection="1">
      <alignment horizontal="center" vertical="center" shrinkToFit="1"/>
    </xf>
    <xf numFmtId="0" fontId="10" fillId="0" borderId="161" xfId="1" applyNumberFormat="1" applyFont="1" applyFill="1" applyBorder="1" applyAlignment="1" applyProtection="1">
      <alignment horizontal="center" vertical="center"/>
    </xf>
    <xf numFmtId="0" fontId="10" fillId="0" borderId="162" xfId="1" applyNumberFormat="1" applyFont="1" applyFill="1" applyBorder="1" applyAlignment="1" applyProtection="1">
      <alignment horizontal="center" vertical="center"/>
    </xf>
    <xf numFmtId="0" fontId="6" fillId="0" borderId="47" xfId="1" applyNumberFormat="1" applyFont="1" applyFill="1" applyBorder="1" applyAlignment="1" applyProtection="1">
      <alignment horizontal="center" vertical="center"/>
    </xf>
    <xf numFmtId="0" fontId="6" fillId="0" borderId="57" xfId="1" applyNumberFormat="1" applyFont="1" applyFill="1" applyBorder="1" applyAlignment="1" applyProtection="1">
      <alignment horizontal="center" vertical="center"/>
    </xf>
    <xf numFmtId="0" fontId="10" fillId="0" borderId="182" xfId="1" applyNumberFormat="1" applyFont="1" applyFill="1" applyBorder="1" applyAlignment="1" applyProtection="1">
      <alignment horizontal="center" vertical="center"/>
    </xf>
    <xf numFmtId="0" fontId="10" fillId="0" borderId="178" xfId="1" applyNumberFormat="1" applyFont="1" applyFill="1" applyBorder="1" applyAlignment="1" applyProtection="1">
      <alignment horizontal="center" vertical="center"/>
    </xf>
    <xf numFmtId="0" fontId="10" fillId="0" borderId="164" xfId="1" applyNumberFormat="1" applyFont="1" applyFill="1" applyBorder="1" applyAlignment="1" applyProtection="1">
      <alignment horizontal="center" vertical="center"/>
    </xf>
    <xf numFmtId="0" fontId="10" fillId="0" borderId="185" xfId="1" applyNumberFormat="1" applyFont="1" applyFill="1" applyBorder="1" applyAlignment="1" applyProtection="1">
      <alignment horizontal="center" vertical="center"/>
    </xf>
    <xf numFmtId="0" fontId="47" fillId="0" borderId="109" xfId="1" applyNumberFormat="1" applyFont="1" applyFill="1" applyBorder="1" applyAlignment="1">
      <alignment vertical="top"/>
    </xf>
    <xf numFmtId="0" fontId="48" fillId="0" borderId="109" xfId="1" applyNumberFormat="1" applyFont="1" applyFill="1" applyBorder="1" applyAlignment="1">
      <alignment vertical="top"/>
    </xf>
    <xf numFmtId="0" fontId="2" fillId="0" borderId="0" xfId="1" applyNumberFormat="1" applyFont="1" applyFill="1">
      <alignment vertical="center"/>
    </xf>
    <xf numFmtId="0" fontId="17" fillId="0" borderId="47" xfId="1" applyNumberFormat="1" applyFont="1" applyFill="1" applyBorder="1" applyAlignment="1" applyProtection="1">
      <alignment horizontal="center" vertical="center"/>
    </xf>
    <xf numFmtId="0" fontId="2" fillId="0" borderId="47" xfId="1" applyNumberFormat="1" applyFont="1" applyFill="1" applyBorder="1" applyAlignment="1">
      <alignment horizontal="center" vertical="center"/>
    </xf>
    <xf numFmtId="0" fontId="40" fillId="0" borderId="47" xfId="1" applyNumberFormat="1" applyFont="1" applyFill="1" applyBorder="1" applyAlignment="1" applyProtection="1">
      <alignment horizontal="center" vertical="center"/>
    </xf>
    <xf numFmtId="0" fontId="6" fillId="0" borderId="194" xfId="1" applyNumberFormat="1" applyFont="1" applyFill="1" applyBorder="1" applyAlignment="1" applyProtection="1">
      <alignment horizontal="center" vertical="center" shrinkToFit="1"/>
    </xf>
    <xf numFmtId="0" fontId="6" fillId="0" borderId="195" xfId="1" applyNumberFormat="1" applyFont="1" applyFill="1" applyBorder="1" applyAlignment="1">
      <alignment horizontal="center" vertical="center"/>
    </xf>
    <xf numFmtId="0" fontId="6" fillId="0" borderId="196" xfId="1" applyNumberFormat="1" applyFont="1" applyFill="1" applyBorder="1" applyAlignment="1" applyProtection="1">
      <alignment horizontal="center" vertical="center" shrinkToFit="1"/>
    </xf>
    <xf numFmtId="0" fontId="10" fillId="2" borderId="197" xfId="1" applyNumberFormat="1" applyFont="1" applyFill="1" applyBorder="1" applyAlignment="1" applyProtection="1">
      <alignment horizontal="center" vertical="center" shrinkToFit="1"/>
    </xf>
    <xf numFmtId="0" fontId="10" fillId="2" borderId="198" xfId="1" applyNumberFormat="1" applyFont="1" applyFill="1" applyBorder="1" applyAlignment="1">
      <alignment horizontal="center" vertical="center" shrinkToFit="1"/>
    </xf>
    <xf numFmtId="0" fontId="10" fillId="2" borderId="198" xfId="1" applyNumberFormat="1" applyFont="1" applyFill="1" applyBorder="1" applyAlignment="1" applyProtection="1">
      <alignment horizontal="center" vertical="center" shrinkToFit="1"/>
    </xf>
    <xf numFmtId="0" fontId="10" fillId="2" borderId="174" xfId="1" applyNumberFormat="1" applyFont="1" applyFill="1" applyBorder="1" applyAlignment="1" applyProtection="1">
      <alignment horizontal="center" vertical="center" shrinkToFit="1"/>
    </xf>
    <xf numFmtId="176" fontId="6" fillId="0" borderId="130" xfId="1" applyNumberFormat="1" applyFont="1" applyFill="1" applyBorder="1" applyAlignment="1" applyProtection="1">
      <alignment horizontal="center" vertical="center"/>
    </xf>
    <xf numFmtId="176" fontId="8" fillId="0" borderId="130" xfId="1" applyNumberFormat="1" applyFont="1" applyFill="1" applyBorder="1" applyAlignment="1" applyProtection="1">
      <alignment horizontal="center" vertical="center"/>
    </xf>
    <xf numFmtId="0" fontId="50" fillId="0" borderId="173" xfId="1" applyNumberFormat="1" applyFont="1" applyFill="1" applyBorder="1" applyAlignment="1">
      <alignment horizontal="center" vertical="center"/>
    </xf>
    <xf numFmtId="0" fontId="50" fillId="0" borderId="192" xfId="1" applyNumberFormat="1" applyFont="1" applyFill="1" applyBorder="1" applyAlignment="1" applyProtection="1">
      <alignment horizontal="center" vertical="center" shrinkToFit="1"/>
    </xf>
    <xf numFmtId="176" fontId="50" fillId="0" borderId="130" xfId="1" applyNumberFormat="1" applyFont="1" applyFill="1" applyBorder="1" applyAlignment="1" applyProtection="1">
      <alignment horizontal="center" vertical="center"/>
    </xf>
    <xf numFmtId="0" fontId="50" fillId="0" borderId="194" xfId="1" applyNumberFormat="1" applyFont="1" applyFill="1" applyBorder="1" applyAlignment="1" applyProtection="1">
      <alignment horizontal="center" vertical="center" shrinkToFit="1"/>
    </xf>
    <xf numFmtId="0" fontId="8" fillId="0" borderId="194" xfId="1" applyNumberFormat="1" applyFont="1" applyFill="1" applyBorder="1" applyAlignment="1" applyProtection="1">
      <alignment horizontal="center" vertical="center" shrinkToFit="1"/>
    </xf>
    <xf numFmtId="0" fontId="10" fillId="2" borderId="71" xfId="1" applyNumberFormat="1" applyFont="1" applyFill="1" applyBorder="1" applyAlignment="1">
      <alignment horizontal="center" vertical="center" shrinkToFit="1"/>
    </xf>
    <xf numFmtId="0" fontId="10" fillId="2" borderId="71" xfId="1" applyNumberFormat="1" applyFont="1" applyFill="1" applyBorder="1" applyAlignment="1" applyProtection="1">
      <alignment horizontal="center" vertical="center" shrinkToFit="1"/>
    </xf>
    <xf numFmtId="0" fontId="10" fillId="2" borderId="120" xfId="1" applyNumberFormat="1" applyFont="1" applyFill="1" applyBorder="1" applyAlignment="1" applyProtection="1">
      <alignment horizontal="center" vertical="center" shrinkToFit="1"/>
    </xf>
    <xf numFmtId="176" fontId="8" fillId="0" borderId="122" xfId="1" applyNumberFormat="1" applyFont="1" applyFill="1" applyBorder="1" applyAlignment="1" applyProtection="1">
      <alignment horizontal="center" vertical="center"/>
    </xf>
    <xf numFmtId="0" fontId="8" fillId="0" borderId="139" xfId="1" applyNumberFormat="1" applyFont="1" applyFill="1" applyBorder="1" applyAlignment="1" applyProtection="1">
      <alignment horizontal="center" vertical="center" shrinkToFit="1"/>
    </xf>
    <xf numFmtId="0" fontId="12" fillId="2" borderId="2" xfId="1" applyNumberFormat="1" applyFont="1" applyFill="1" applyBorder="1" applyAlignment="1" applyProtection="1">
      <alignment horizontal="left" vertical="center" shrinkToFit="1"/>
    </xf>
    <xf numFmtId="0" fontId="12" fillId="2" borderId="45" xfId="1" applyNumberFormat="1" applyFont="1" applyFill="1" applyBorder="1" applyAlignment="1" applyProtection="1">
      <alignment horizontal="left" vertical="center" shrinkToFit="1"/>
    </xf>
    <xf numFmtId="0" fontId="45" fillId="5" borderId="65" xfId="1" applyNumberFormat="1" applyFont="1" applyFill="1" applyBorder="1">
      <alignment vertical="center"/>
    </xf>
    <xf numFmtId="0" fontId="45" fillId="5" borderId="44" xfId="1" applyNumberFormat="1" applyFont="1" applyFill="1" applyBorder="1">
      <alignment vertical="center"/>
    </xf>
    <xf numFmtId="0" fontId="45" fillId="19" borderId="65" xfId="1" applyNumberFormat="1" applyFont="1" applyFill="1" applyBorder="1">
      <alignment vertical="center"/>
    </xf>
    <xf numFmtId="0" fontId="45" fillId="19" borderId="44" xfId="1" applyNumberFormat="1" applyFont="1" applyFill="1" applyBorder="1">
      <alignment vertical="center"/>
    </xf>
    <xf numFmtId="0" fontId="45" fillId="20" borderId="65" xfId="1" applyNumberFormat="1" applyFont="1" applyFill="1" applyBorder="1">
      <alignment vertical="center"/>
    </xf>
    <xf numFmtId="0" fontId="45" fillId="20" borderId="44" xfId="1" applyNumberFormat="1" applyFont="1" applyFill="1" applyBorder="1">
      <alignment vertical="center"/>
    </xf>
    <xf numFmtId="0" fontId="32" fillId="0" borderId="69" xfId="2" applyNumberFormat="1" applyFont="1" applyFill="1" applyBorder="1" applyAlignment="1" applyProtection="1">
      <alignment horizontal="left" vertical="center" shrinkToFit="1"/>
    </xf>
    <xf numFmtId="0" fontId="45" fillId="19" borderId="138" xfId="1" applyNumberFormat="1" applyFont="1" applyFill="1" applyBorder="1">
      <alignment vertical="center"/>
    </xf>
    <xf numFmtId="0" fontId="12" fillId="0" borderId="11" xfId="1" applyNumberFormat="1" applyFont="1" applyFill="1" applyBorder="1" applyAlignment="1" applyProtection="1">
      <alignment horizontal="left" vertical="center" shrinkToFit="1"/>
    </xf>
    <xf numFmtId="0" fontId="32" fillId="0" borderId="101" xfId="2" applyNumberFormat="1" applyFont="1" applyFill="1" applyBorder="1" applyAlignment="1" applyProtection="1">
      <alignment horizontal="left" vertical="center" shrinkToFit="1"/>
    </xf>
    <xf numFmtId="49" fontId="32" fillId="2" borderId="69" xfId="2" applyNumberFormat="1" applyFont="1" applyFill="1" applyBorder="1" applyAlignment="1" applyProtection="1">
      <alignment horizontal="left" vertical="center" shrinkToFit="1"/>
    </xf>
    <xf numFmtId="0" fontId="45" fillId="5" borderId="138" xfId="1" applyNumberFormat="1" applyFont="1" applyFill="1" applyBorder="1">
      <alignment vertical="center"/>
    </xf>
    <xf numFmtId="0" fontId="12" fillId="2" borderId="11" xfId="1" applyNumberFormat="1" applyFont="1" applyFill="1" applyBorder="1" applyAlignment="1">
      <alignment horizontal="left" vertical="center" shrinkToFit="1"/>
    </xf>
    <xf numFmtId="0" fontId="33" fillId="0" borderId="101" xfId="2" applyNumberFormat="1" applyFont="1" applyFill="1" applyBorder="1" applyAlignment="1" applyProtection="1">
      <alignment horizontal="left" vertical="center" shrinkToFit="1"/>
    </xf>
    <xf numFmtId="0" fontId="2" fillId="0" borderId="109" xfId="1" applyNumberFormat="1" applyFont="1" applyFill="1" applyBorder="1" applyAlignment="1">
      <alignment vertical="top"/>
    </xf>
    <xf numFmtId="0" fontId="2" fillId="0" borderId="109" xfId="1" applyNumberFormat="1" applyFont="1" applyFill="1" applyBorder="1" applyAlignment="1">
      <alignment vertical="top"/>
    </xf>
    <xf numFmtId="0" fontId="45" fillId="21" borderId="65" xfId="1" applyNumberFormat="1" applyFont="1" applyFill="1" applyBorder="1">
      <alignment vertical="center"/>
    </xf>
    <xf numFmtId="0" fontId="45" fillId="21" borderId="44" xfId="1" applyNumberFormat="1" applyFont="1" applyFill="1" applyBorder="1">
      <alignment vertical="center"/>
    </xf>
    <xf numFmtId="0" fontId="10" fillId="0" borderId="53" xfId="1" applyNumberFormat="1" applyFont="1" applyFill="1" applyBorder="1" applyAlignment="1" applyProtection="1">
      <alignment horizontal="center" vertical="center"/>
    </xf>
    <xf numFmtId="0" fontId="10" fillId="0" borderId="68" xfId="1" applyNumberFormat="1" applyFont="1" applyFill="1" applyBorder="1" applyAlignment="1" applyProtection="1">
      <alignment horizontal="center" vertical="center"/>
    </xf>
    <xf numFmtId="0" fontId="10" fillId="6" borderId="182" xfId="1" applyNumberFormat="1" applyFont="1" applyFill="1" applyBorder="1" applyAlignment="1" applyProtection="1">
      <alignment horizontal="center" vertical="center"/>
    </xf>
    <xf numFmtId="0" fontId="10" fillId="0" borderId="37" xfId="1" applyNumberFormat="1" applyFont="1" applyFill="1" applyBorder="1" applyAlignment="1" applyProtection="1">
      <alignment horizontal="center" vertical="center"/>
    </xf>
    <xf numFmtId="0" fontId="10" fillId="0" borderId="36" xfId="1" applyNumberFormat="1" applyFont="1" applyFill="1" applyBorder="1" applyAlignment="1" applyProtection="1">
      <alignment horizontal="center" vertical="center"/>
    </xf>
    <xf numFmtId="0" fontId="10" fillId="0" borderId="38" xfId="1" applyNumberFormat="1" applyFont="1" applyFill="1" applyBorder="1" applyAlignment="1" applyProtection="1">
      <alignment horizontal="center" vertical="center"/>
    </xf>
    <xf numFmtId="0" fontId="10" fillId="0" borderId="199" xfId="1" applyNumberFormat="1" applyFont="1" applyFill="1" applyBorder="1" applyAlignment="1" applyProtection="1">
      <alignment horizontal="center" vertical="center"/>
    </xf>
    <xf numFmtId="0" fontId="10" fillId="0" borderId="200" xfId="1" applyNumberFormat="1" applyFont="1" applyFill="1" applyBorder="1" applyAlignment="1" applyProtection="1">
      <alignment horizontal="center" vertical="center"/>
    </xf>
    <xf numFmtId="176" fontId="8" fillId="0" borderId="0" xfId="1" applyNumberFormat="1" applyFont="1" applyFill="1" applyBorder="1" applyAlignment="1" applyProtection="1">
      <alignment horizontal="center" vertical="center"/>
    </xf>
    <xf numFmtId="0" fontId="8" fillId="0" borderId="0" xfId="1" applyNumberFormat="1" applyFont="1" applyFill="1" applyBorder="1" applyAlignment="1" applyProtection="1">
      <alignment horizontal="center" vertical="center" shrinkToFit="1"/>
    </xf>
    <xf numFmtId="0" fontId="10" fillId="0" borderId="70" xfId="1" applyNumberFormat="1" applyFont="1" applyFill="1" applyBorder="1" applyAlignment="1" applyProtection="1">
      <alignment horizontal="center" vertical="center"/>
    </xf>
    <xf numFmtId="0" fontId="10" fillId="2" borderId="70" xfId="1" applyNumberFormat="1" applyFont="1" applyFill="1" applyBorder="1" applyAlignment="1" applyProtection="1">
      <alignment horizontal="center" vertical="center" shrinkToFit="1"/>
    </xf>
    <xf numFmtId="0" fontId="10" fillId="2" borderId="0" xfId="1" applyNumberFormat="1" applyFont="1" applyFill="1" applyBorder="1" applyAlignment="1">
      <alignment horizontal="center" vertical="center" shrinkToFit="1"/>
    </xf>
    <xf numFmtId="0" fontId="10" fillId="2" borderId="0" xfId="1" applyNumberFormat="1" applyFont="1" applyFill="1" applyBorder="1" applyAlignment="1" applyProtection="1">
      <alignment horizontal="center" vertical="center" shrinkToFit="1"/>
    </xf>
    <xf numFmtId="0" fontId="2" fillId="9" borderId="114" xfId="1" applyNumberFormat="1" applyFont="1" applyFill="1" applyBorder="1" applyAlignment="1">
      <alignment horizontal="center" vertical="center"/>
    </xf>
    <xf numFmtId="0" fontId="2" fillId="9" borderId="103" xfId="1" applyNumberFormat="1" applyFont="1" applyFill="1" applyBorder="1" applyAlignment="1">
      <alignment horizontal="center" vertical="center"/>
    </xf>
    <xf numFmtId="0" fontId="2" fillId="23" borderId="19" xfId="1" applyNumberFormat="1" applyFont="1" applyFill="1" applyBorder="1" applyAlignment="1">
      <alignment horizontal="center" vertical="center"/>
    </xf>
    <xf numFmtId="0" fontId="2" fillId="23" borderId="32" xfId="1" applyNumberFormat="1" applyFont="1" applyFill="1" applyBorder="1" applyAlignment="1">
      <alignment horizontal="center" vertical="center"/>
    </xf>
    <xf numFmtId="0" fontId="4" fillId="9" borderId="127" xfId="1" applyNumberFormat="1" applyFont="1" applyFill="1" applyBorder="1" applyAlignment="1">
      <alignment horizontal="center" vertical="center"/>
    </xf>
    <xf numFmtId="0" fontId="4" fillId="23" borderId="7" xfId="1" applyNumberFormat="1" applyFont="1" applyFill="1" applyBorder="1" applyAlignment="1">
      <alignment horizontal="center" vertical="center"/>
    </xf>
    <xf numFmtId="176" fontId="8" fillId="0" borderId="201" xfId="1" applyNumberFormat="1" applyFont="1" applyFill="1" applyBorder="1" applyAlignment="1" applyProtection="1">
      <alignment horizontal="center" vertical="center"/>
    </xf>
    <xf numFmtId="0" fontId="10" fillId="24" borderId="47" xfId="1" applyNumberFormat="1" applyFont="1" applyFill="1" applyBorder="1" applyAlignment="1" applyProtection="1">
      <alignment horizontal="center" vertical="center"/>
    </xf>
    <xf numFmtId="0" fontId="10" fillId="24" borderId="162" xfId="1" applyNumberFormat="1" applyFont="1" applyFill="1" applyBorder="1" applyAlignment="1" applyProtection="1">
      <alignment horizontal="center" vertical="center"/>
    </xf>
    <xf numFmtId="0" fontId="10" fillId="24" borderId="49" xfId="1" applyNumberFormat="1" applyFont="1" applyFill="1" applyBorder="1" applyAlignment="1" applyProtection="1">
      <alignment horizontal="center" vertical="center"/>
    </xf>
    <xf numFmtId="0" fontId="10" fillId="24" borderId="48" xfId="1" applyNumberFormat="1" applyFont="1" applyFill="1" applyBorder="1" applyAlignment="1" applyProtection="1">
      <alignment horizontal="center" vertical="center"/>
    </xf>
    <xf numFmtId="0" fontId="10" fillId="24" borderId="182" xfId="1" applyNumberFormat="1" applyFont="1" applyFill="1" applyBorder="1" applyAlignment="1" applyProtection="1">
      <alignment horizontal="center" vertical="center"/>
    </xf>
    <xf numFmtId="0" fontId="4" fillId="22" borderId="152" xfId="1" applyNumberFormat="1" applyFont="1" applyFill="1" applyBorder="1" applyAlignment="1">
      <alignment horizontal="center" vertical="center"/>
    </xf>
    <xf numFmtId="0" fontId="2" fillId="22" borderId="202" xfId="1" applyNumberFormat="1" applyFont="1" applyFill="1" applyBorder="1" applyAlignment="1">
      <alignment horizontal="center" vertical="center"/>
    </xf>
    <xf numFmtId="0" fontId="2" fillId="22" borderId="158" xfId="1" applyNumberFormat="1" applyFont="1" applyFill="1" applyBorder="1" applyAlignment="1">
      <alignment horizontal="center" vertical="center"/>
    </xf>
    <xf numFmtId="0" fontId="2" fillId="2" borderId="203" xfId="1" applyNumberFormat="1" applyFont="1" applyFill="1" applyBorder="1" applyAlignment="1">
      <alignment horizontal="center" vertical="center"/>
    </xf>
    <xf numFmtId="0" fontId="2" fillId="2" borderId="156" xfId="1" applyNumberFormat="1" applyFont="1" applyFill="1" applyBorder="1" applyAlignment="1">
      <alignment horizontal="center" vertical="center"/>
    </xf>
    <xf numFmtId="0" fontId="2" fillId="0" borderId="156" xfId="1" applyNumberFormat="1" applyFont="1" applyBorder="1" applyAlignment="1">
      <alignment horizontal="center" vertical="center"/>
    </xf>
    <xf numFmtId="0" fontId="2" fillId="0" borderId="203" xfId="1" applyNumberFormat="1" applyFont="1" applyBorder="1" applyAlignment="1">
      <alignment horizontal="center" vertical="center"/>
    </xf>
    <xf numFmtId="0" fontId="2" fillId="0" borderId="20" xfId="1" applyNumberFormat="1" applyFont="1" applyBorder="1" applyAlignment="1">
      <alignment horizontal="center" vertical="center"/>
    </xf>
    <xf numFmtId="0" fontId="2" fillId="0" borderId="8" xfId="1" applyNumberFormat="1" applyFont="1" applyBorder="1" applyAlignment="1">
      <alignment horizontal="center" vertical="center"/>
    </xf>
    <xf numFmtId="0" fontId="10" fillId="25" borderId="55" xfId="1" applyNumberFormat="1" applyFont="1" applyFill="1" applyBorder="1" applyAlignment="1" applyProtection="1">
      <alignment horizontal="center" vertical="center"/>
    </xf>
    <xf numFmtId="0" fontId="10" fillId="26" borderId="49" xfId="1" applyNumberFormat="1" applyFont="1" applyFill="1" applyBorder="1" applyAlignment="1" applyProtection="1">
      <alignment horizontal="center" vertical="center"/>
    </xf>
    <xf numFmtId="0" fontId="45" fillId="20" borderId="204" xfId="1" applyNumberFormat="1" applyFont="1" applyFill="1" applyBorder="1">
      <alignment vertical="center"/>
    </xf>
    <xf numFmtId="0" fontId="10" fillId="0" borderId="76" xfId="1" applyNumberFormat="1" applyFont="1" applyFill="1" applyBorder="1" applyAlignment="1" applyProtection="1">
      <alignment horizontal="center" vertical="center"/>
    </xf>
    <xf numFmtId="0" fontId="2" fillId="0" borderId="109" xfId="1" applyNumberFormat="1" applyFont="1" applyFill="1" applyBorder="1" applyAlignment="1">
      <alignment vertical="top"/>
    </xf>
    <xf numFmtId="176" fontId="7" fillId="0" borderId="130" xfId="1" applyNumberFormat="1" applyFont="1" applyFill="1" applyBorder="1" applyAlignment="1" applyProtection="1">
      <alignment horizontal="center" vertical="center"/>
    </xf>
    <xf numFmtId="0" fontId="7" fillId="0" borderId="194" xfId="1" applyNumberFormat="1" applyFont="1" applyFill="1" applyBorder="1" applyAlignment="1" applyProtection="1">
      <alignment horizontal="center" vertical="center" shrinkToFit="1"/>
    </xf>
    <xf numFmtId="176" fontId="45" fillId="0" borderId="130" xfId="1" applyNumberFormat="1" applyFont="1" applyFill="1" applyBorder="1" applyAlignment="1" applyProtection="1">
      <alignment horizontal="center" vertical="center"/>
    </xf>
    <xf numFmtId="0" fontId="45" fillId="0" borderId="192" xfId="1" applyNumberFormat="1" applyFont="1" applyFill="1" applyBorder="1" applyAlignment="1" applyProtection="1">
      <alignment horizontal="center" vertical="center" shrinkToFit="1"/>
    </xf>
    <xf numFmtId="0" fontId="45" fillId="0" borderId="173" xfId="1" applyNumberFormat="1" applyFont="1" applyFill="1" applyBorder="1" applyAlignment="1">
      <alignment horizontal="center" vertical="center"/>
    </xf>
    <xf numFmtId="0" fontId="8" fillId="0" borderId="122" xfId="1" applyNumberFormat="1" applyFont="1" applyFill="1" applyBorder="1" applyAlignment="1">
      <alignment horizontal="center" vertical="center"/>
    </xf>
    <xf numFmtId="0" fontId="10" fillId="0" borderId="205" xfId="1" applyNumberFormat="1" applyFont="1" applyFill="1" applyBorder="1" applyAlignment="1" applyProtection="1">
      <alignment horizontal="center" vertical="center"/>
    </xf>
    <xf numFmtId="0" fontId="10" fillId="0" borderId="206" xfId="1" applyNumberFormat="1" applyFont="1" applyFill="1" applyBorder="1" applyAlignment="1" applyProtection="1">
      <alignment horizontal="center" vertical="center"/>
    </xf>
    <xf numFmtId="0" fontId="10" fillId="0" borderId="102" xfId="1" applyNumberFormat="1" applyFont="1" applyFill="1" applyBorder="1" applyAlignment="1" applyProtection="1">
      <alignment horizontal="center" vertical="center"/>
    </xf>
    <xf numFmtId="176" fontId="6" fillId="0" borderId="173" xfId="1" applyNumberFormat="1" applyFont="1" applyFill="1" applyBorder="1" applyAlignment="1" applyProtection="1">
      <alignment horizontal="center" vertical="center"/>
    </xf>
    <xf numFmtId="176" fontId="45" fillId="0" borderId="173" xfId="1" applyNumberFormat="1" applyFont="1" applyFill="1" applyBorder="1" applyAlignment="1" applyProtection="1">
      <alignment horizontal="center" vertical="center"/>
    </xf>
    <xf numFmtId="176" fontId="8" fillId="0" borderId="165" xfId="1" applyNumberFormat="1" applyFont="1" applyFill="1" applyBorder="1" applyAlignment="1" applyProtection="1">
      <alignment horizontal="center" vertical="center"/>
    </xf>
    <xf numFmtId="0" fontId="10" fillId="2" borderId="36" xfId="1" applyNumberFormat="1" applyFont="1" applyFill="1" applyBorder="1" applyAlignment="1" applyProtection="1">
      <alignment horizontal="center" vertical="center" shrinkToFit="1"/>
    </xf>
    <xf numFmtId="0" fontId="10" fillId="2" borderId="37" xfId="1" applyNumberFormat="1" applyFont="1" applyFill="1" applyBorder="1" applyAlignment="1" applyProtection="1">
      <alignment horizontal="center" vertical="center" shrinkToFit="1"/>
    </xf>
    <xf numFmtId="0" fontId="10" fillId="2" borderId="38" xfId="1" applyNumberFormat="1" applyFont="1" applyFill="1" applyBorder="1" applyAlignment="1" applyProtection="1">
      <alignment horizontal="center" vertical="center" shrinkToFit="1"/>
    </xf>
    <xf numFmtId="0" fontId="10" fillId="2" borderId="46" xfId="1" applyNumberFormat="1" applyFont="1" applyFill="1" applyBorder="1" applyAlignment="1">
      <alignment horizontal="center" vertical="center" shrinkToFit="1"/>
    </xf>
    <xf numFmtId="0" fontId="10" fillId="2" borderId="87" xfId="1" applyNumberFormat="1" applyFont="1" applyFill="1" applyBorder="1" applyAlignment="1" applyProtection="1">
      <alignment horizontal="center" vertical="center" shrinkToFit="1"/>
    </xf>
    <xf numFmtId="176" fontId="6" fillId="0" borderId="165" xfId="1" applyNumberFormat="1" applyFont="1" applyFill="1" applyBorder="1" applyAlignment="1" applyProtection="1">
      <alignment horizontal="center" vertical="center"/>
    </xf>
    <xf numFmtId="0" fontId="45" fillId="0" borderId="204" xfId="1" applyNumberFormat="1" applyFont="1" applyFill="1" applyBorder="1">
      <alignment vertical="center"/>
    </xf>
    <xf numFmtId="0" fontId="45" fillId="27" borderId="65" xfId="1" applyNumberFormat="1" applyFont="1" applyFill="1" applyBorder="1">
      <alignment vertical="center"/>
    </xf>
    <xf numFmtId="0" fontId="45" fillId="27" borderId="44" xfId="1" applyNumberFormat="1" applyFont="1" applyFill="1" applyBorder="1">
      <alignment vertical="center"/>
    </xf>
    <xf numFmtId="0" fontId="45" fillId="27" borderId="138" xfId="1" applyNumberFormat="1" applyFont="1" applyFill="1" applyBorder="1">
      <alignment vertical="center"/>
    </xf>
    <xf numFmtId="0" fontId="45" fillId="9" borderId="65" xfId="1" applyNumberFormat="1" applyFont="1" applyFill="1" applyBorder="1">
      <alignment vertical="center"/>
    </xf>
    <xf numFmtId="0" fontId="45" fillId="9" borderId="44" xfId="1" applyNumberFormat="1" applyFont="1" applyFill="1" applyBorder="1">
      <alignment vertical="center"/>
    </xf>
    <xf numFmtId="0" fontId="45" fillId="9" borderId="138" xfId="1" applyNumberFormat="1" applyFont="1" applyFill="1" applyBorder="1">
      <alignment vertical="center"/>
    </xf>
    <xf numFmtId="0" fontId="2" fillId="0" borderId="109" xfId="1" applyNumberFormat="1" applyFont="1" applyFill="1" applyBorder="1" applyAlignment="1">
      <alignment vertical="top"/>
    </xf>
    <xf numFmtId="0" fontId="10" fillId="28" borderId="178" xfId="1" applyNumberFormat="1" applyFont="1" applyFill="1" applyBorder="1" applyAlignment="1" applyProtection="1">
      <alignment horizontal="center" vertical="center"/>
    </xf>
    <xf numFmtId="0" fontId="10" fillId="28" borderId="55" xfId="1" applyNumberFormat="1" applyFont="1" applyFill="1" applyBorder="1" applyAlignment="1" applyProtection="1">
      <alignment horizontal="center" vertical="center"/>
    </xf>
    <xf numFmtId="0" fontId="10" fillId="28" borderId="47" xfId="1" applyNumberFormat="1" applyFont="1" applyFill="1" applyBorder="1" applyAlignment="1" applyProtection="1">
      <alignment horizontal="center" vertical="center"/>
    </xf>
    <xf numFmtId="0" fontId="10" fillId="28" borderId="48" xfId="1" applyNumberFormat="1" applyFont="1" applyFill="1" applyBorder="1" applyAlignment="1" applyProtection="1">
      <alignment horizontal="center" vertical="center"/>
    </xf>
    <xf numFmtId="0" fontId="10" fillId="28" borderId="49" xfId="1" applyNumberFormat="1" applyFont="1" applyFill="1" applyBorder="1" applyAlignment="1" applyProtection="1">
      <alignment horizontal="center" vertical="center"/>
    </xf>
    <xf numFmtId="0" fontId="10" fillId="29" borderId="47" xfId="1" applyNumberFormat="1" applyFont="1" applyFill="1" applyBorder="1" applyAlignment="1" applyProtection="1">
      <alignment horizontal="center" vertical="center"/>
    </xf>
    <xf numFmtId="0" fontId="10" fillId="29" borderId="48" xfId="1" applyNumberFormat="1" applyFont="1" applyFill="1" applyBorder="1" applyAlignment="1" applyProtection="1">
      <alignment horizontal="center" vertical="center"/>
    </xf>
    <xf numFmtId="0" fontId="10" fillId="29" borderId="46" xfId="1" applyNumberFormat="1" applyFont="1" applyFill="1" applyBorder="1" applyAlignment="1" applyProtection="1">
      <alignment horizontal="center" vertical="center"/>
    </xf>
    <xf numFmtId="0" fontId="10" fillId="28" borderId="54" xfId="1" applyNumberFormat="1" applyFont="1" applyFill="1" applyBorder="1" applyAlignment="1" applyProtection="1">
      <alignment horizontal="center" vertical="center"/>
    </xf>
    <xf numFmtId="0" fontId="10" fillId="28" borderId="50" xfId="1" applyNumberFormat="1" applyFont="1" applyFill="1" applyBorder="1" applyAlignment="1" applyProtection="1">
      <alignment horizontal="center" vertical="center"/>
    </xf>
    <xf numFmtId="0" fontId="10" fillId="0" borderId="208" xfId="1" applyNumberFormat="1" applyFont="1" applyFill="1" applyBorder="1" applyAlignment="1" applyProtection="1">
      <alignment horizontal="center" vertical="center"/>
    </xf>
    <xf numFmtId="0" fontId="10" fillId="0" borderId="183" xfId="1" applyNumberFormat="1" applyFont="1" applyFill="1" applyBorder="1" applyAlignment="1" applyProtection="1">
      <alignment horizontal="center" vertical="center"/>
    </xf>
    <xf numFmtId="0" fontId="12" fillId="0" borderId="207" xfId="1" applyNumberFormat="1" applyFont="1" applyBorder="1" applyAlignment="1">
      <alignment horizontal="left" vertical="center" shrinkToFit="1"/>
    </xf>
    <xf numFmtId="0" fontId="10" fillId="0" borderId="209" xfId="1" applyNumberFormat="1" applyFont="1" applyFill="1" applyBorder="1" applyAlignment="1" applyProtection="1">
      <alignment horizontal="center" vertical="center"/>
    </xf>
    <xf numFmtId="0" fontId="10" fillId="0" borderId="210" xfId="1" applyNumberFormat="1" applyFont="1" applyFill="1" applyBorder="1" applyAlignment="1" applyProtection="1">
      <alignment horizontal="center" vertical="center"/>
    </xf>
    <xf numFmtId="0" fontId="10" fillId="0" borderId="211" xfId="1" applyNumberFormat="1" applyFont="1" applyFill="1" applyBorder="1" applyAlignment="1" applyProtection="1">
      <alignment horizontal="center" vertical="center"/>
    </xf>
    <xf numFmtId="0" fontId="10" fillId="0" borderId="212" xfId="1" applyNumberFormat="1" applyFont="1" applyFill="1" applyBorder="1" applyAlignment="1" applyProtection="1">
      <alignment horizontal="center" vertical="center"/>
    </xf>
    <xf numFmtId="0" fontId="10" fillId="0" borderId="213" xfId="1" applyNumberFormat="1" applyFont="1" applyFill="1" applyBorder="1" applyAlignment="1" applyProtection="1">
      <alignment horizontal="center" vertical="center"/>
    </xf>
    <xf numFmtId="0" fontId="10" fillId="0" borderId="214" xfId="1" applyNumberFormat="1" applyFont="1" applyFill="1" applyBorder="1" applyAlignment="1" applyProtection="1">
      <alignment horizontal="center" vertical="center"/>
    </xf>
    <xf numFmtId="0" fontId="10" fillId="0" borderId="215" xfId="1" applyNumberFormat="1" applyFont="1" applyFill="1" applyBorder="1" applyAlignment="1" applyProtection="1">
      <alignment horizontal="center" vertical="center"/>
    </xf>
    <xf numFmtId="0" fontId="12" fillId="0" borderId="59" xfId="1" applyNumberFormat="1" applyFont="1" applyFill="1" applyBorder="1" applyAlignment="1" applyProtection="1">
      <alignment horizontal="left" vertical="center" shrinkToFit="1"/>
    </xf>
    <xf numFmtId="0" fontId="10" fillId="28" borderId="183" xfId="1" applyNumberFormat="1" applyFont="1" applyFill="1" applyBorder="1" applyAlignment="1" applyProtection="1">
      <alignment horizontal="center" vertical="center"/>
    </xf>
    <xf numFmtId="0" fontId="10" fillId="28" borderId="60" xfId="1" applyNumberFormat="1" applyFont="1" applyFill="1" applyBorder="1" applyAlignment="1" applyProtection="1">
      <alignment horizontal="center" vertical="center"/>
    </xf>
    <xf numFmtId="0" fontId="10" fillId="0" borderId="216" xfId="1" applyNumberFormat="1" applyFont="1" applyFill="1" applyBorder="1" applyAlignment="1" applyProtection="1">
      <alignment horizontal="center" vertical="center"/>
    </xf>
    <xf numFmtId="0" fontId="10" fillId="0" borderId="217" xfId="1" applyNumberFormat="1" applyFont="1" applyFill="1" applyBorder="1" applyAlignment="1" applyProtection="1">
      <alignment horizontal="center" vertical="center"/>
    </xf>
    <xf numFmtId="0" fontId="6" fillId="0" borderId="209" xfId="1" applyNumberFormat="1" applyFont="1" applyFill="1" applyBorder="1" applyAlignment="1" applyProtection="1">
      <alignment horizontal="center" vertical="center"/>
    </xf>
    <xf numFmtId="0" fontId="12" fillId="2" borderId="207" xfId="1" applyNumberFormat="1" applyFont="1" applyFill="1" applyBorder="1" applyAlignment="1">
      <alignment horizontal="left" vertical="center" shrinkToFit="1"/>
    </xf>
    <xf numFmtId="0" fontId="12" fillId="0" borderId="35" xfId="1" applyNumberFormat="1" applyFont="1" applyBorder="1" applyAlignment="1">
      <alignment horizontal="left" vertical="center" shrinkToFit="1"/>
    </xf>
    <xf numFmtId="0" fontId="10" fillId="0" borderId="42" xfId="1" applyNumberFormat="1" applyFont="1" applyFill="1" applyBorder="1" applyAlignment="1" applyProtection="1">
      <alignment horizontal="center" vertical="center"/>
    </xf>
    <xf numFmtId="0" fontId="10" fillId="0" borderId="39" xfId="1" applyNumberFormat="1" applyFont="1" applyFill="1" applyBorder="1" applyAlignment="1" applyProtection="1">
      <alignment horizontal="center" vertical="center"/>
    </xf>
    <xf numFmtId="0" fontId="10" fillId="0" borderId="40" xfId="1" applyNumberFormat="1" applyFont="1" applyFill="1" applyBorder="1" applyAlignment="1" applyProtection="1">
      <alignment horizontal="center" vertical="center"/>
    </xf>
    <xf numFmtId="0" fontId="10" fillId="28" borderId="37" xfId="1" applyNumberFormat="1" applyFont="1" applyFill="1" applyBorder="1" applyAlignment="1" applyProtection="1">
      <alignment horizontal="center" vertical="center"/>
    </xf>
    <xf numFmtId="0" fontId="10" fillId="28" borderId="38" xfId="1" applyNumberFormat="1" applyFont="1" applyFill="1" applyBorder="1" applyAlignment="1" applyProtection="1">
      <alignment horizontal="center" vertical="center"/>
    </xf>
    <xf numFmtId="0" fontId="17" fillId="0" borderId="49" xfId="1" applyNumberFormat="1" applyFont="1" applyFill="1" applyBorder="1" applyAlignment="1" applyProtection="1">
      <alignment horizontal="center" vertical="center"/>
    </xf>
    <xf numFmtId="0" fontId="2" fillId="0" borderId="109" xfId="1" applyNumberFormat="1" applyFont="1" applyFill="1" applyBorder="1" applyAlignment="1">
      <alignment vertical="top"/>
    </xf>
    <xf numFmtId="0" fontId="10" fillId="30" borderId="209" xfId="1" applyNumberFormat="1" applyFont="1" applyFill="1" applyBorder="1" applyAlignment="1" applyProtection="1">
      <alignment horizontal="center" vertical="center"/>
    </xf>
    <xf numFmtId="0" fontId="10" fillId="30" borderId="49" xfId="1" applyNumberFormat="1" applyFont="1" applyFill="1" applyBorder="1" applyAlignment="1" applyProtection="1">
      <alignment horizontal="center" vertical="center"/>
    </xf>
    <xf numFmtId="0" fontId="10" fillId="30" borderId="47" xfId="1" applyNumberFormat="1" applyFont="1" applyFill="1" applyBorder="1" applyAlignment="1" applyProtection="1">
      <alignment horizontal="center" vertical="center"/>
    </xf>
    <xf numFmtId="0" fontId="2" fillId="0" borderId="109" xfId="1" applyNumberFormat="1" applyFont="1" applyFill="1" applyBorder="1" applyAlignment="1">
      <alignment vertical="top"/>
    </xf>
    <xf numFmtId="0" fontId="8" fillId="0" borderId="173" xfId="1" applyNumberFormat="1" applyFont="1" applyFill="1" applyBorder="1" applyAlignment="1">
      <alignment horizontal="center" vertical="center"/>
    </xf>
    <xf numFmtId="0" fontId="8" fillId="0" borderId="192" xfId="1" applyNumberFormat="1" applyFont="1" applyFill="1" applyBorder="1" applyAlignment="1" applyProtection="1">
      <alignment horizontal="center" vertical="center" shrinkToFit="1"/>
    </xf>
    <xf numFmtId="0" fontId="12" fillId="4" borderId="59" xfId="1" applyNumberFormat="1" applyFont="1" applyFill="1" applyBorder="1" applyAlignment="1">
      <alignment horizontal="left" vertical="center" shrinkToFit="1"/>
    </xf>
    <xf numFmtId="0" fontId="6" fillId="0" borderId="50" xfId="1" applyNumberFormat="1" applyFont="1" applyFill="1" applyBorder="1" applyAlignment="1" applyProtection="1">
      <alignment horizontal="center" vertical="center"/>
    </xf>
    <xf numFmtId="0" fontId="10" fillId="29" borderId="60" xfId="1" applyNumberFormat="1" applyFont="1" applyFill="1" applyBorder="1" applyAlignment="1" applyProtection="1">
      <alignment horizontal="center" vertical="center"/>
    </xf>
    <xf numFmtId="0" fontId="10" fillId="29" borderId="50" xfId="1" applyNumberFormat="1" applyFont="1" applyFill="1" applyBorder="1" applyAlignment="1" applyProtection="1">
      <alignment horizontal="center" vertical="center"/>
    </xf>
    <xf numFmtId="0" fontId="17" fillId="0" borderId="61" xfId="1" applyNumberFormat="1" applyFont="1" applyFill="1" applyBorder="1" applyAlignment="1" applyProtection="1">
      <alignment horizontal="center" vertical="center"/>
    </xf>
    <xf numFmtId="0" fontId="40" fillId="0" borderId="50" xfId="1" applyNumberFormat="1" applyFont="1" applyFill="1" applyBorder="1" applyAlignment="1" applyProtection="1">
      <alignment horizontal="center" vertical="center"/>
    </xf>
    <xf numFmtId="0" fontId="12" fillId="0" borderId="207" xfId="1" applyNumberFormat="1" applyFont="1" applyFill="1" applyBorder="1" applyAlignment="1" applyProtection="1">
      <alignment horizontal="left" vertical="center" shrinkToFit="1"/>
    </xf>
    <xf numFmtId="0" fontId="10" fillId="28" borderId="214" xfId="1" applyNumberFormat="1" applyFont="1" applyFill="1" applyBorder="1" applyAlignment="1" applyProtection="1">
      <alignment horizontal="center" vertical="center"/>
    </xf>
    <xf numFmtId="0" fontId="10" fillId="31" borderId="47" xfId="1" applyNumberFormat="1" applyFont="1" applyFill="1" applyBorder="1" applyAlignment="1" applyProtection="1">
      <alignment horizontal="center" vertical="center"/>
    </xf>
    <xf numFmtId="0" fontId="10" fillId="31" borderId="48" xfId="1" applyNumberFormat="1" applyFont="1" applyFill="1" applyBorder="1" applyAlignment="1" applyProtection="1">
      <alignment horizontal="center" vertical="center"/>
    </xf>
    <xf numFmtId="0" fontId="10" fillId="31" borderId="182" xfId="1" applyNumberFormat="1" applyFont="1" applyFill="1" applyBorder="1" applyAlignment="1" applyProtection="1">
      <alignment horizontal="center" vertical="center"/>
    </xf>
    <xf numFmtId="0" fontId="10" fillId="31" borderId="49" xfId="1" applyNumberFormat="1" applyFont="1" applyFill="1" applyBorder="1" applyAlignment="1" applyProtection="1">
      <alignment horizontal="center" vertical="center"/>
    </xf>
    <xf numFmtId="0" fontId="2" fillId="0" borderId="109" xfId="1" applyNumberFormat="1" applyFont="1" applyFill="1" applyBorder="1" applyAlignment="1">
      <alignment vertical="top"/>
    </xf>
    <xf numFmtId="0" fontId="10" fillId="32" borderId="55" xfId="1" applyNumberFormat="1" applyFont="1" applyFill="1" applyBorder="1" applyAlignment="1" applyProtection="1">
      <alignment horizontal="center" vertical="center"/>
    </xf>
    <xf numFmtId="0" fontId="10" fillId="32" borderId="57" xfId="1" applyNumberFormat="1" applyFont="1" applyFill="1" applyBorder="1" applyAlignment="1" applyProtection="1">
      <alignment horizontal="center" vertical="center"/>
    </xf>
    <xf numFmtId="0" fontId="10" fillId="32" borderId="47" xfId="1" applyNumberFormat="1" applyFont="1" applyFill="1" applyBorder="1" applyAlignment="1" applyProtection="1">
      <alignment horizontal="center" vertical="center"/>
    </xf>
    <xf numFmtId="0" fontId="10" fillId="32" borderId="48" xfId="1" applyNumberFormat="1" applyFont="1" applyFill="1" applyBorder="1" applyAlignment="1" applyProtection="1">
      <alignment horizontal="center" vertical="center"/>
    </xf>
    <xf numFmtId="0" fontId="10" fillId="32" borderId="49" xfId="1" applyNumberFormat="1" applyFont="1" applyFill="1" applyBorder="1" applyAlignment="1" applyProtection="1">
      <alignment horizontal="center" vertical="center"/>
    </xf>
    <xf numFmtId="0" fontId="10" fillId="32" borderId="209" xfId="1" applyNumberFormat="1" applyFont="1" applyFill="1" applyBorder="1" applyAlignment="1" applyProtection="1">
      <alignment horizontal="center" vertical="center"/>
    </xf>
    <xf numFmtId="0" fontId="10" fillId="32" borderId="210" xfId="1" applyNumberFormat="1" applyFont="1" applyFill="1" applyBorder="1" applyAlignment="1" applyProtection="1">
      <alignment horizontal="center" vertical="center"/>
    </xf>
    <xf numFmtId="0" fontId="10" fillId="32" borderId="74" xfId="1" applyNumberFormat="1" applyFont="1" applyFill="1" applyBorder="1" applyAlignment="1" applyProtection="1">
      <alignment horizontal="center" vertical="center"/>
    </xf>
    <xf numFmtId="0" fontId="10" fillId="32" borderId="73" xfId="1" applyNumberFormat="1" applyFont="1" applyFill="1" applyBorder="1" applyAlignment="1" applyProtection="1">
      <alignment horizontal="center" vertical="center"/>
    </xf>
    <xf numFmtId="0" fontId="10" fillId="32" borderId="37" xfId="1" applyNumberFormat="1" applyFont="1" applyFill="1" applyBorder="1" applyAlignment="1" applyProtection="1">
      <alignment horizontal="center" vertical="center"/>
    </xf>
    <xf numFmtId="0" fontId="10" fillId="32" borderId="211" xfId="1" applyNumberFormat="1" applyFont="1" applyFill="1" applyBorder="1" applyAlignment="1" applyProtection="1">
      <alignment horizontal="center" vertical="center"/>
    </xf>
    <xf numFmtId="0" fontId="25" fillId="8" borderId="0" xfId="1" applyNumberFormat="1" applyFont="1" applyFill="1" applyBorder="1" applyAlignment="1">
      <alignment horizontal="center" vertical="center" wrapText="1" shrinkToFit="1"/>
    </xf>
    <xf numFmtId="0" fontId="10" fillId="0" borderId="55" xfId="1" applyNumberFormat="1" applyFont="1" applyFill="1" applyBorder="1" applyAlignment="1" applyProtection="1">
      <alignment horizontal="center" vertical="center" shrinkToFit="1"/>
    </xf>
    <xf numFmtId="0" fontId="10" fillId="0" borderId="197" xfId="1" applyNumberFormat="1" applyFont="1" applyFill="1" applyBorder="1" applyAlignment="1" applyProtection="1">
      <alignment horizontal="center" vertical="center" shrinkToFit="1"/>
    </xf>
    <xf numFmtId="0" fontId="10" fillId="0" borderId="56" xfId="1" applyNumberFormat="1" applyFont="1" applyFill="1" applyBorder="1" applyAlignment="1" applyProtection="1">
      <alignment horizontal="center" vertical="center" shrinkToFit="1"/>
    </xf>
    <xf numFmtId="0" fontId="10" fillId="0" borderId="49" xfId="1" applyNumberFormat="1" applyFont="1" applyFill="1" applyBorder="1" applyAlignment="1">
      <alignment horizontal="center" vertical="center" shrinkToFit="1"/>
    </xf>
    <xf numFmtId="0" fontId="10" fillId="0" borderId="198" xfId="1" applyNumberFormat="1" applyFont="1" applyFill="1" applyBorder="1" applyAlignment="1">
      <alignment horizontal="center" vertical="center" shrinkToFit="1"/>
    </xf>
    <xf numFmtId="0" fontId="10" fillId="0" borderId="48" xfId="1" applyNumberFormat="1" applyFont="1" applyFill="1" applyBorder="1" applyAlignment="1">
      <alignment horizontal="center" vertical="center" shrinkToFit="1"/>
    </xf>
    <xf numFmtId="0" fontId="10" fillId="0" borderId="49" xfId="1" applyNumberFormat="1" applyFont="1" applyFill="1" applyBorder="1" applyAlignment="1" applyProtection="1">
      <alignment horizontal="center" vertical="center" shrinkToFit="1"/>
    </xf>
    <xf numFmtId="0" fontId="10" fillId="0" borderId="198" xfId="1" applyNumberFormat="1" applyFont="1" applyFill="1" applyBorder="1" applyAlignment="1" applyProtection="1">
      <alignment horizontal="center" vertical="center" shrinkToFit="1"/>
    </xf>
    <xf numFmtId="0" fontId="10" fillId="0" borderId="48" xfId="1" applyNumberFormat="1" applyFont="1" applyFill="1" applyBorder="1" applyAlignment="1" applyProtection="1">
      <alignment horizontal="center" vertical="center" shrinkToFit="1"/>
    </xf>
    <xf numFmtId="0" fontId="28" fillId="32" borderId="47" xfId="1" applyNumberFormat="1" applyFont="1" applyFill="1" applyBorder="1" applyAlignment="1" applyProtection="1">
      <alignment horizontal="center" vertical="center"/>
    </xf>
    <xf numFmtId="0" fontId="28" fillId="32" borderId="48" xfId="1" applyNumberFormat="1" applyFont="1" applyFill="1" applyBorder="1" applyAlignment="1" applyProtection="1">
      <alignment horizontal="center" vertical="center"/>
    </xf>
    <xf numFmtId="0" fontId="10" fillId="2" borderId="67" xfId="1" applyNumberFormat="1" applyFont="1" applyFill="1" applyBorder="1" applyAlignment="1" applyProtection="1">
      <alignment horizontal="center" vertical="center" shrinkToFit="1"/>
    </xf>
    <xf numFmtId="0" fontId="12" fillId="2" borderId="67" xfId="1" applyNumberFormat="1" applyFont="1" applyFill="1" applyBorder="1" applyAlignment="1" applyProtection="1">
      <alignment horizontal="left" vertical="center" shrinkToFit="1"/>
    </xf>
    <xf numFmtId="0" fontId="10" fillId="0" borderId="56" xfId="1" applyNumberFormat="1" applyFont="1" applyFill="1" applyBorder="1" applyAlignment="1" applyProtection="1">
      <alignment horizontal="left" vertical="center"/>
    </xf>
    <xf numFmtId="0" fontId="12" fillId="2" borderId="46" xfId="1" applyNumberFormat="1" applyFont="1" applyFill="1" applyBorder="1" applyAlignment="1" applyProtection="1">
      <alignment horizontal="left" vertical="center" shrinkToFit="1"/>
    </xf>
    <xf numFmtId="0" fontId="10" fillId="0" borderId="48" xfId="1" applyNumberFormat="1" applyFont="1" applyFill="1" applyBorder="1" applyAlignment="1" applyProtection="1">
      <alignment horizontal="left" vertical="center"/>
    </xf>
    <xf numFmtId="0" fontId="12" fillId="4" borderId="46" xfId="1" applyNumberFormat="1" applyFont="1" applyFill="1" applyBorder="1" applyAlignment="1">
      <alignment horizontal="left" vertical="center" shrinkToFit="1"/>
    </xf>
    <xf numFmtId="0" fontId="12" fillId="0" borderId="46" xfId="1" applyNumberFormat="1" applyFont="1" applyFill="1" applyBorder="1" applyAlignment="1" applyProtection="1">
      <alignment horizontal="left" vertical="center" shrinkToFit="1"/>
    </xf>
    <xf numFmtId="0" fontId="12" fillId="0" borderId="46" xfId="1" applyNumberFormat="1" applyFont="1" applyBorder="1" applyAlignment="1">
      <alignment horizontal="left" vertical="center" shrinkToFit="1"/>
    </xf>
    <xf numFmtId="0" fontId="12" fillId="2" borderId="46" xfId="1" applyNumberFormat="1" applyFont="1" applyFill="1" applyBorder="1" applyAlignment="1">
      <alignment horizontal="left" vertical="center" shrinkToFit="1"/>
    </xf>
    <xf numFmtId="0" fontId="12" fillId="0" borderId="87" xfId="1" applyNumberFormat="1" applyFont="1" applyBorder="1" applyAlignment="1">
      <alignment horizontal="left" vertical="center" shrinkToFit="1"/>
    </xf>
    <xf numFmtId="0" fontId="10" fillId="0" borderId="112" xfId="1" applyNumberFormat="1" applyFont="1" applyFill="1" applyBorder="1" applyAlignment="1" applyProtection="1">
      <alignment horizontal="left" vertical="center"/>
    </xf>
    <xf numFmtId="0" fontId="10" fillId="31" borderId="46" xfId="1" applyNumberFormat="1" applyFont="1" applyFill="1" applyBorder="1" applyAlignment="1" applyProtection="1">
      <alignment horizontal="center" vertical="center"/>
    </xf>
    <xf numFmtId="0" fontId="10" fillId="32" borderId="214" xfId="1" applyNumberFormat="1" applyFont="1" applyFill="1" applyBorder="1" applyAlignment="1" applyProtection="1">
      <alignment horizontal="center" vertical="center"/>
    </xf>
    <xf numFmtId="0" fontId="10" fillId="32" borderId="56" xfId="1" applyNumberFormat="1" applyFont="1" applyFill="1" applyBorder="1" applyAlignment="1" applyProtection="1">
      <alignment horizontal="center" vertical="center"/>
    </xf>
    <xf numFmtId="0" fontId="28" fillId="0" borderId="76" xfId="1" applyNumberFormat="1" applyFont="1" applyFill="1" applyBorder="1" applyAlignment="1" applyProtection="1">
      <alignment horizontal="center" vertical="center"/>
    </xf>
    <xf numFmtId="0" fontId="28" fillId="0" borderId="73" xfId="1" applyNumberFormat="1" applyFont="1" applyFill="1" applyBorder="1" applyAlignment="1" applyProtection="1">
      <alignment horizontal="center" vertical="center"/>
    </xf>
    <xf numFmtId="0" fontId="28" fillId="0" borderId="74" xfId="1" applyNumberFormat="1" applyFont="1" applyFill="1" applyBorder="1" applyAlignment="1" applyProtection="1">
      <alignment horizontal="center" vertical="center"/>
    </xf>
    <xf numFmtId="0" fontId="28" fillId="0" borderId="75" xfId="1" applyNumberFormat="1" applyFont="1" applyFill="1" applyBorder="1" applyAlignment="1" applyProtection="1">
      <alignment horizontal="center" vertical="center"/>
    </xf>
    <xf numFmtId="0" fontId="10" fillId="33" borderId="209" xfId="1" applyNumberFormat="1" applyFont="1" applyFill="1" applyBorder="1" applyAlignment="1" applyProtection="1">
      <alignment horizontal="center" vertical="center"/>
    </xf>
    <xf numFmtId="0" fontId="10" fillId="33" borderId="61" xfId="1" applyNumberFormat="1" applyFont="1" applyFill="1" applyBorder="1" applyAlignment="1" applyProtection="1">
      <alignment horizontal="center" vertical="center"/>
    </xf>
    <xf numFmtId="0" fontId="2" fillId="0" borderId="109" xfId="1" applyNumberFormat="1" applyFont="1" applyFill="1" applyBorder="1" applyAlignment="1">
      <alignment vertical="top"/>
    </xf>
    <xf numFmtId="0" fontId="2" fillId="0" borderId="109" xfId="1" applyNumberFormat="1" applyFont="1" applyFill="1" applyBorder="1" applyAlignment="1">
      <alignment vertical="top"/>
    </xf>
    <xf numFmtId="0" fontId="28" fillId="0" borderId="48" xfId="1" applyNumberFormat="1" applyFont="1" applyFill="1" applyBorder="1" applyAlignment="1" applyProtection="1">
      <alignment horizontal="center" vertical="center"/>
    </xf>
    <xf numFmtId="0" fontId="6" fillId="0" borderId="186" xfId="1" applyNumberFormat="1" applyFont="1" applyFill="1" applyBorder="1" applyAlignment="1" applyProtection="1">
      <alignment horizontal="center" vertical="center" shrinkToFit="1"/>
    </xf>
    <xf numFmtId="0" fontId="6" fillId="0" borderId="218" xfId="1" applyNumberFormat="1" applyFont="1" applyFill="1" applyBorder="1" applyAlignment="1" applyProtection="1">
      <alignment horizontal="center" vertical="center" shrinkToFit="1"/>
    </xf>
    <xf numFmtId="0" fontId="8" fillId="0" borderId="186" xfId="1" applyNumberFormat="1" applyFont="1" applyFill="1" applyBorder="1" applyAlignment="1" applyProtection="1">
      <alignment horizontal="center" vertical="center" shrinkToFit="1"/>
    </xf>
    <xf numFmtId="0" fontId="50" fillId="0" borderId="218" xfId="1" applyNumberFormat="1" applyFont="1" applyFill="1" applyBorder="1" applyAlignment="1" applyProtection="1">
      <alignment horizontal="center" vertical="center" shrinkToFit="1"/>
    </xf>
    <xf numFmtId="0" fontId="8" fillId="0" borderId="90" xfId="1" applyNumberFormat="1" applyFont="1" applyFill="1" applyBorder="1" applyAlignment="1" applyProtection="1">
      <alignment horizontal="center" vertical="center" shrinkToFit="1"/>
    </xf>
    <xf numFmtId="0" fontId="6" fillId="0" borderId="219" xfId="1" applyNumberFormat="1" applyFont="1" applyFill="1" applyBorder="1" applyAlignment="1" applyProtection="1">
      <alignment horizontal="center" vertical="center" shrinkToFit="1"/>
    </xf>
    <xf numFmtId="0" fontId="45" fillId="0" borderId="218" xfId="1" applyNumberFormat="1" applyFont="1" applyFill="1" applyBorder="1" applyAlignment="1" applyProtection="1">
      <alignment horizontal="center" vertical="center" shrinkToFit="1"/>
    </xf>
    <xf numFmtId="0" fontId="8" fillId="0" borderId="220" xfId="1" applyNumberFormat="1" applyFont="1" applyFill="1" applyBorder="1" applyAlignment="1" applyProtection="1">
      <alignment horizontal="center" vertical="center" shrinkToFit="1"/>
    </xf>
    <xf numFmtId="0" fontId="6" fillId="34" borderId="218" xfId="1" applyNumberFormat="1" applyFont="1" applyFill="1" applyBorder="1" applyAlignment="1" applyProtection="1">
      <alignment horizontal="center" vertical="center" shrinkToFit="1"/>
    </xf>
    <xf numFmtId="0" fontId="10" fillId="8" borderId="73" xfId="1" applyNumberFormat="1" applyFont="1" applyFill="1" applyBorder="1" applyAlignment="1" applyProtection="1">
      <alignment horizontal="center" vertical="center" wrapText="1"/>
    </xf>
    <xf numFmtId="0" fontId="10" fillId="0" borderId="221" xfId="1" applyNumberFormat="1" applyFont="1" applyFill="1" applyBorder="1" applyAlignment="1" applyProtection="1">
      <alignment horizontal="center" vertical="center"/>
    </xf>
    <xf numFmtId="0" fontId="10" fillId="0" borderId="222" xfId="1" applyNumberFormat="1" applyFont="1" applyFill="1" applyBorder="1" applyAlignment="1" applyProtection="1">
      <alignment horizontal="center" vertical="center"/>
    </xf>
    <xf numFmtId="0" fontId="10" fillId="0" borderId="45" xfId="1" applyNumberFormat="1" applyFont="1" applyFill="1" applyBorder="1" applyAlignment="1" applyProtection="1">
      <alignment horizontal="center" vertical="center"/>
    </xf>
    <xf numFmtId="0" fontId="8" fillId="0" borderId="73" xfId="1" applyNumberFormat="1" applyFont="1" applyFill="1" applyBorder="1" applyAlignment="1" applyProtection="1">
      <alignment horizontal="center" vertical="center"/>
    </xf>
    <xf numFmtId="176" fontId="6" fillId="0" borderId="113" xfId="1" applyNumberFormat="1" applyFont="1" applyFill="1" applyBorder="1" applyAlignment="1" applyProtection="1">
      <alignment horizontal="center" vertical="center"/>
    </xf>
    <xf numFmtId="0" fontId="6" fillId="34" borderId="173" xfId="1" applyNumberFormat="1" applyFont="1" applyFill="1" applyBorder="1" applyAlignment="1">
      <alignment horizontal="center" vertical="center"/>
    </xf>
    <xf numFmtId="0" fontId="6" fillId="35" borderId="173" xfId="1" applyNumberFormat="1" applyFont="1" applyFill="1" applyBorder="1" applyAlignment="1">
      <alignment horizontal="center" vertical="center"/>
    </xf>
    <xf numFmtId="176" fontId="6" fillId="35" borderId="173" xfId="1" applyNumberFormat="1" applyFont="1" applyFill="1" applyBorder="1" applyAlignment="1" applyProtection="1">
      <alignment horizontal="center" vertical="center"/>
    </xf>
    <xf numFmtId="0" fontId="6" fillId="35" borderId="218" xfId="1" applyNumberFormat="1" applyFont="1" applyFill="1" applyBorder="1" applyAlignment="1" applyProtection="1">
      <alignment horizontal="center" vertical="center" shrinkToFit="1"/>
    </xf>
    <xf numFmtId="0" fontId="18" fillId="35" borderId="73" xfId="1" applyNumberFormat="1" applyFont="1" applyFill="1" applyBorder="1" applyAlignment="1" applyProtection="1">
      <alignment horizontal="center" vertical="center" wrapText="1"/>
    </xf>
    <xf numFmtId="0" fontId="18" fillId="0" borderId="73" xfId="1" applyNumberFormat="1" applyFont="1" applyFill="1" applyBorder="1" applyAlignment="1" applyProtection="1">
      <alignment horizontal="center" vertical="center"/>
    </xf>
    <xf numFmtId="0" fontId="18" fillId="0" borderId="74" xfId="1" applyNumberFormat="1" applyFont="1" applyFill="1" applyBorder="1" applyAlignment="1" applyProtection="1">
      <alignment horizontal="center" vertical="center"/>
    </xf>
    <xf numFmtId="0" fontId="18" fillId="0" borderId="102" xfId="1" applyNumberFormat="1" applyFont="1" applyFill="1" applyBorder="1" applyAlignment="1" applyProtection="1">
      <alignment horizontal="center" vertical="center"/>
    </xf>
    <xf numFmtId="0" fontId="10" fillId="28" borderId="46" xfId="1" applyNumberFormat="1" applyFont="1" applyFill="1" applyBorder="1" applyAlignment="1" applyProtection="1">
      <alignment horizontal="center" vertical="center"/>
    </xf>
    <xf numFmtId="0" fontId="10" fillId="28" borderId="52" xfId="1" applyNumberFormat="1" applyFont="1" applyFill="1" applyBorder="1" applyAlignment="1" applyProtection="1">
      <alignment horizontal="center" vertical="center"/>
    </xf>
    <xf numFmtId="0" fontId="10" fillId="28" borderId="57" xfId="1" applyNumberFormat="1" applyFont="1" applyFill="1" applyBorder="1" applyAlignment="1" applyProtection="1">
      <alignment horizontal="center" vertical="center"/>
    </xf>
    <xf numFmtId="0" fontId="10" fillId="28" borderId="56" xfId="1" applyNumberFormat="1" applyFont="1" applyFill="1" applyBorder="1" applyAlignment="1" applyProtection="1">
      <alignment horizontal="center" vertical="center"/>
    </xf>
    <xf numFmtId="0" fontId="10" fillId="28" borderId="209" xfId="1" applyNumberFormat="1" applyFont="1" applyFill="1" applyBorder="1" applyAlignment="1" applyProtection="1">
      <alignment horizontal="center" vertical="center"/>
    </xf>
    <xf numFmtId="0" fontId="10" fillId="36" borderId="57" xfId="1" applyNumberFormat="1" applyFont="1" applyFill="1" applyBorder="1" applyAlignment="1" applyProtection="1">
      <alignment horizontal="center" vertical="center"/>
    </xf>
    <xf numFmtId="0" fontId="10" fillId="36" borderId="50" xfId="1" applyNumberFormat="1" applyFont="1" applyFill="1" applyBorder="1" applyAlignment="1" applyProtection="1">
      <alignment horizontal="center" vertical="center"/>
    </xf>
    <xf numFmtId="0" fontId="10" fillId="36" borderId="47" xfId="1" applyNumberFormat="1" applyFont="1" applyFill="1" applyBorder="1" applyAlignment="1" applyProtection="1">
      <alignment horizontal="center" vertical="center"/>
    </xf>
    <xf numFmtId="0" fontId="10" fillId="36" borderId="209" xfId="1" applyNumberFormat="1" applyFont="1" applyFill="1" applyBorder="1" applyAlignment="1" applyProtection="1">
      <alignment horizontal="center" vertical="center"/>
    </xf>
    <xf numFmtId="0" fontId="2" fillId="0" borderId="109" xfId="1" applyNumberFormat="1" applyFont="1" applyFill="1" applyBorder="1" applyAlignment="1">
      <alignment vertical="top"/>
    </xf>
    <xf numFmtId="0" fontId="10" fillId="28" borderId="210" xfId="1" applyNumberFormat="1" applyFont="1" applyFill="1" applyBorder="1" applyAlignment="1" applyProtection="1">
      <alignment horizontal="center" vertical="center"/>
    </xf>
    <xf numFmtId="0" fontId="10" fillId="28" borderId="61" xfId="1" applyNumberFormat="1" applyFont="1" applyFill="1" applyBorder="1" applyAlignment="1" applyProtection="1">
      <alignment horizontal="center" vertical="center"/>
    </xf>
    <xf numFmtId="0" fontId="10" fillId="34" borderId="47" xfId="1" applyNumberFormat="1" applyFont="1" applyFill="1" applyBorder="1" applyAlignment="1" applyProtection="1">
      <alignment horizontal="center" vertical="center"/>
    </xf>
    <xf numFmtId="0" fontId="10" fillId="34" borderId="209" xfId="1" applyNumberFormat="1" applyFont="1" applyFill="1" applyBorder="1" applyAlignment="1" applyProtection="1">
      <alignment horizontal="center" vertical="center"/>
    </xf>
    <xf numFmtId="0" fontId="10" fillId="34" borderId="47" xfId="1" applyNumberFormat="1" applyFont="1" applyFill="1" applyBorder="1" applyAlignment="1" applyProtection="1">
      <alignment horizontal="center" vertical="center" wrapText="1"/>
    </xf>
    <xf numFmtId="0" fontId="10" fillId="37" borderId="47" xfId="1" applyNumberFormat="1" applyFont="1" applyFill="1" applyBorder="1" applyAlignment="1" applyProtection="1">
      <alignment horizontal="center" vertical="center"/>
    </xf>
    <xf numFmtId="0" fontId="10" fillId="37" borderId="209" xfId="1" applyNumberFormat="1" applyFont="1" applyFill="1" applyBorder="1" applyAlignment="1" applyProtection="1">
      <alignment horizontal="center" vertical="center"/>
    </xf>
    <xf numFmtId="0" fontId="10" fillId="38" borderId="57" xfId="1" applyNumberFormat="1" applyFont="1" applyFill="1" applyBorder="1" applyAlignment="1" applyProtection="1">
      <alignment horizontal="center" vertical="center"/>
    </xf>
    <xf numFmtId="0" fontId="10" fillId="38" borderId="56" xfId="1" applyNumberFormat="1" applyFont="1" applyFill="1" applyBorder="1" applyAlignment="1" applyProtection="1">
      <alignment horizontal="center" vertical="center"/>
    </xf>
    <xf numFmtId="0" fontId="10" fillId="38" borderId="55" xfId="1" applyNumberFormat="1" applyFont="1" applyFill="1" applyBorder="1" applyAlignment="1" applyProtection="1">
      <alignment horizontal="center" vertical="center"/>
    </xf>
    <xf numFmtId="0" fontId="10" fillId="38" borderId="68" xfId="1" applyNumberFormat="1" applyFont="1" applyFill="1" applyBorder="1" applyAlignment="1" applyProtection="1">
      <alignment horizontal="center" vertical="center"/>
    </xf>
    <xf numFmtId="0" fontId="10" fillId="38" borderId="67" xfId="1" applyNumberFormat="1" applyFont="1" applyFill="1" applyBorder="1" applyAlignment="1" applyProtection="1">
      <alignment horizontal="center" vertical="center"/>
    </xf>
    <xf numFmtId="0" fontId="2" fillId="0" borderId="109" xfId="1" applyNumberFormat="1" applyFont="1" applyFill="1" applyBorder="1" applyAlignment="1">
      <alignment vertical="top"/>
    </xf>
    <xf numFmtId="0" fontId="10" fillId="39" borderId="57" xfId="1" applyNumberFormat="1" applyFont="1" applyFill="1" applyBorder="1" applyAlignment="1" applyProtection="1">
      <alignment horizontal="center" vertical="center"/>
    </xf>
    <xf numFmtId="0" fontId="10" fillId="39" borderId="56" xfId="1" applyNumberFormat="1" applyFont="1" applyFill="1" applyBorder="1" applyAlignment="1" applyProtection="1">
      <alignment horizontal="center" vertical="center"/>
    </xf>
    <xf numFmtId="0" fontId="10" fillId="39" borderId="49" xfId="1" applyNumberFormat="1" applyFont="1" applyFill="1" applyBorder="1" applyAlignment="1" applyProtection="1">
      <alignment horizontal="center" vertical="center"/>
    </xf>
    <xf numFmtId="0" fontId="10" fillId="39" borderId="47" xfId="1" applyNumberFormat="1" applyFont="1" applyFill="1" applyBorder="1" applyAlignment="1" applyProtection="1">
      <alignment horizontal="center" vertical="center"/>
    </xf>
    <xf numFmtId="0" fontId="10" fillId="39" borderId="48" xfId="1" applyNumberFormat="1" applyFont="1" applyFill="1" applyBorder="1" applyAlignment="1" applyProtection="1">
      <alignment horizontal="center" vertical="center"/>
    </xf>
    <xf numFmtId="0" fontId="10" fillId="39" borderId="46" xfId="1" applyNumberFormat="1" applyFont="1" applyFill="1" applyBorder="1" applyAlignment="1" applyProtection="1">
      <alignment horizontal="center" vertical="center"/>
    </xf>
    <xf numFmtId="0" fontId="2" fillId="0" borderId="109" xfId="1" applyNumberFormat="1" applyFont="1" applyFill="1" applyBorder="1" applyAlignment="1">
      <alignment vertical="top"/>
    </xf>
    <xf numFmtId="0" fontId="10" fillId="40" borderId="46" xfId="1" applyNumberFormat="1" applyFont="1" applyFill="1" applyBorder="1" applyAlignment="1" applyProtection="1">
      <alignment horizontal="center" vertical="center"/>
    </xf>
    <xf numFmtId="0" fontId="10" fillId="40" borderId="47" xfId="1" applyNumberFormat="1" applyFont="1" applyFill="1" applyBorder="1" applyAlignment="1" applyProtection="1">
      <alignment horizontal="center" vertical="center"/>
    </xf>
    <xf numFmtId="0" fontId="10" fillId="40" borderId="48" xfId="1" applyNumberFormat="1" applyFont="1" applyFill="1" applyBorder="1" applyAlignment="1" applyProtection="1">
      <alignment horizontal="center" vertical="center"/>
    </xf>
    <xf numFmtId="0" fontId="10" fillId="40" borderId="49" xfId="1" applyNumberFormat="1" applyFont="1" applyFill="1" applyBorder="1" applyAlignment="1" applyProtection="1">
      <alignment horizontal="center" vertical="center"/>
    </xf>
    <xf numFmtId="0" fontId="10" fillId="0" borderId="47" xfId="1" applyNumberFormat="1" applyFont="1" applyFill="1" applyBorder="1" applyAlignment="1" applyProtection="1">
      <alignment horizontal="center" vertical="center" wrapText="1"/>
    </xf>
    <xf numFmtId="0" fontId="10" fillId="37" borderId="50" xfId="1" applyNumberFormat="1" applyFont="1" applyFill="1" applyBorder="1" applyAlignment="1" applyProtection="1">
      <alignment horizontal="center" vertical="center"/>
    </xf>
    <xf numFmtId="0" fontId="10" fillId="37" borderId="57" xfId="1" applyNumberFormat="1" applyFont="1" applyFill="1" applyBorder="1" applyAlignment="1" applyProtection="1">
      <alignment horizontal="center" vertical="center"/>
    </xf>
    <xf numFmtId="0" fontId="10" fillId="37" borderId="47" xfId="1" applyNumberFormat="1" applyFont="1" applyFill="1" applyBorder="1" applyAlignment="1" applyProtection="1">
      <alignment horizontal="center" vertical="center" wrapText="1"/>
    </xf>
    <xf numFmtId="0" fontId="2" fillId="3" borderId="9" xfId="1" applyNumberFormat="1" applyFont="1" applyFill="1" applyBorder="1" applyAlignment="1">
      <alignment horizontal="center" vertical="center"/>
    </xf>
    <xf numFmtId="0" fontId="2" fillId="3" borderId="21" xfId="1" applyNumberFormat="1" applyFont="1" applyFill="1" applyBorder="1" applyAlignment="1">
      <alignment horizontal="center" vertical="center"/>
    </xf>
    <xf numFmtId="0" fontId="2" fillId="0" borderId="9" xfId="1" applyNumberFormat="1" applyFont="1" applyBorder="1" applyAlignment="1">
      <alignment horizontal="center" vertical="center"/>
    </xf>
    <xf numFmtId="0" fontId="2" fillId="0" borderId="21" xfId="1" applyNumberFormat="1" applyFont="1" applyBorder="1" applyAlignment="1">
      <alignment horizontal="center" vertical="center"/>
    </xf>
    <xf numFmtId="0" fontId="12" fillId="5" borderId="2" xfId="1" applyNumberFormat="1" applyFont="1" applyFill="1" applyBorder="1" applyAlignment="1">
      <alignment horizontal="center" vertical="center" wrapText="1" shrinkToFit="1"/>
    </xf>
    <xf numFmtId="0" fontId="12" fillId="5" borderId="11" xfId="1" applyNumberFormat="1" applyFont="1" applyFill="1" applyBorder="1" applyAlignment="1">
      <alignment horizontal="center" vertical="center" shrinkToFit="1"/>
    </xf>
    <xf numFmtId="0" fontId="4" fillId="3" borderId="7" xfId="2" applyNumberFormat="1" applyFont="1" applyFill="1" applyBorder="1" applyAlignment="1" applyProtection="1">
      <alignment horizontal="center" vertical="center" shrinkToFit="1"/>
    </xf>
    <xf numFmtId="0" fontId="4" fillId="3" borderId="19" xfId="2" applyNumberFormat="1" applyFont="1" applyFill="1" applyBorder="1" applyAlignment="1" applyProtection="1">
      <alignment horizontal="center" vertical="center" shrinkToFit="1"/>
    </xf>
    <xf numFmtId="0" fontId="2" fillId="3" borderId="8" xfId="1" applyNumberFormat="1" applyFont="1" applyFill="1" applyBorder="1" applyAlignment="1">
      <alignment horizontal="center" vertical="center"/>
    </xf>
    <xf numFmtId="0" fontId="2" fillId="3" borderId="20" xfId="1" applyNumberFormat="1" applyFont="1" applyFill="1" applyBorder="1" applyAlignment="1">
      <alignment horizontal="center" vertical="center"/>
    </xf>
    <xf numFmtId="0" fontId="2" fillId="2" borderId="9" xfId="1" applyNumberFormat="1" applyFont="1" applyFill="1" applyBorder="1" applyAlignment="1">
      <alignment horizontal="center" vertical="center"/>
    </xf>
    <xf numFmtId="0" fontId="2" fillId="2" borderId="21" xfId="1" applyNumberFormat="1" applyFont="1" applyFill="1" applyBorder="1" applyAlignment="1">
      <alignment horizontal="center" vertical="center"/>
    </xf>
    <xf numFmtId="0" fontId="10" fillId="2" borderId="148" xfId="1" applyNumberFormat="1" applyFont="1" applyFill="1" applyBorder="1" applyAlignment="1" applyProtection="1">
      <alignment horizontal="center" vertical="center"/>
    </xf>
    <xf numFmtId="0" fontId="10" fillId="2" borderId="41" xfId="1" applyNumberFormat="1" applyFont="1" applyFill="1" applyBorder="1" applyAlignment="1" applyProtection="1">
      <alignment horizontal="center" vertical="center"/>
    </xf>
    <xf numFmtId="0" fontId="10" fillId="2" borderId="64" xfId="1" applyNumberFormat="1" applyFont="1" applyFill="1" applyBorder="1" applyAlignment="1" applyProtection="1">
      <alignment horizontal="center" vertical="center"/>
    </xf>
    <xf numFmtId="0" fontId="10" fillId="2" borderId="70" xfId="1" applyNumberFormat="1" applyFont="1" applyFill="1" applyBorder="1" applyAlignment="1" applyProtection="1">
      <alignment horizontal="center" vertical="center"/>
    </xf>
    <xf numFmtId="0" fontId="10" fillId="2" borderId="69" xfId="1" applyNumberFormat="1" applyFont="1" applyFill="1" applyBorder="1" applyAlignment="1" applyProtection="1">
      <alignment horizontal="center" vertical="center"/>
    </xf>
    <xf numFmtId="0" fontId="2" fillId="8" borderId="105" xfId="1" applyNumberFormat="1" applyFont="1" applyFill="1" applyBorder="1" applyAlignment="1">
      <alignment horizontal="left" vertical="center"/>
    </xf>
    <xf numFmtId="0" fontId="2" fillId="9" borderId="105" xfId="1" applyNumberFormat="1" applyFont="1" applyFill="1" applyBorder="1" applyAlignment="1">
      <alignment horizontal="left" vertical="center"/>
    </xf>
    <xf numFmtId="0" fontId="10" fillId="2" borderId="44" xfId="1" applyNumberFormat="1" applyFont="1" applyFill="1" applyBorder="1" applyAlignment="1" applyProtection="1">
      <alignment horizontal="center" vertical="center"/>
    </xf>
    <xf numFmtId="0" fontId="10" fillId="2" borderId="53" xfId="1" applyNumberFormat="1" applyFont="1" applyFill="1" applyBorder="1" applyAlignment="1" applyProtection="1">
      <alignment horizontal="center" vertical="center"/>
    </xf>
    <xf numFmtId="0" fontId="10" fillId="2" borderId="49" xfId="1" applyNumberFormat="1" applyFont="1" applyFill="1" applyBorder="1" applyAlignment="1" applyProtection="1">
      <alignment horizontal="center" vertical="center"/>
    </xf>
    <xf numFmtId="0" fontId="10" fillId="2" borderId="123" xfId="1" applyNumberFormat="1" applyFont="1" applyFill="1" applyBorder="1" applyAlignment="1" applyProtection="1">
      <alignment horizontal="center" vertical="center"/>
    </xf>
    <xf numFmtId="0" fontId="10" fillId="2" borderId="77" xfId="1" applyNumberFormat="1" applyFont="1" applyFill="1" applyBorder="1" applyAlignment="1" applyProtection="1">
      <alignment horizontal="center" vertical="center"/>
    </xf>
    <xf numFmtId="0" fontId="10" fillId="2" borderId="75" xfId="1" applyNumberFormat="1" applyFont="1" applyFill="1" applyBorder="1" applyAlignment="1" applyProtection="1">
      <alignment horizontal="center" vertical="center"/>
    </xf>
    <xf numFmtId="0" fontId="19" fillId="5" borderId="109" xfId="1" applyNumberFormat="1" applyFont="1" applyFill="1" applyBorder="1" applyAlignment="1">
      <alignment horizontal="center" vertical="top" wrapText="1"/>
    </xf>
    <xf numFmtId="0" fontId="19" fillId="5" borderId="70" xfId="1" applyNumberFormat="1" applyFont="1" applyFill="1" applyBorder="1" applyAlignment="1">
      <alignment horizontal="center" vertical="top" wrapText="1"/>
    </xf>
    <xf numFmtId="0" fontId="22" fillId="5" borderId="108" xfId="0" applyNumberFormat="1" applyFont="1" applyFill="1" applyBorder="1" applyAlignment="1">
      <alignment horizontal="center" vertical="top" wrapText="1"/>
    </xf>
    <xf numFmtId="0" fontId="22" fillId="5" borderId="68" xfId="0" applyNumberFormat="1" applyFont="1" applyFill="1" applyBorder="1" applyAlignment="1">
      <alignment horizontal="center" vertical="top" wrapText="1"/>
    </xf>
    <xf numFmtId="0" fontId="2" fillId="9" borderId="105" xfId="1" applyNumberFormat="1" applyFont="1" applyFill="1" applyBorder="1" applyAlignment="1">
      <alignment horizontal="left" vertical="top"/>
    </xf>
    <xf numFmtId="0" fontId="2" fillId="8" borderId="105" xfId="1" applyNumberFormat="1" applyFont="1" applyFill="1" applyBorder="1" applyAlignment="1">
      <alignment horizontal="left" vertical="top"/>
    </xf>
    <xf numFmtId="0" fontId="10" fillId="2" borderId="34" xfId="1" applyNumberFormat="1" applyFont="1" applyFill="1" applyBorder="1" applyAlignment="1" applyProtection="1">
      <alignment horizontal="center" vertical="center"/>
    </xf>
    <xf numFmtId="0" fontId="10" fillId="2" borderId="39" xfId="1" applyNumberFormat="1" applyFont="1" applyFill="1" applyBorder="1" applyAlignment="1" applyProtection="1">
      <alignment horizontal="center" vertical="center"/>
    </xf>
    <xf numFmtId="0" fontId="10" fillId="2" borderId="85" xfId="1" applyNumberFormat="1" applyFont="1" applyFill="1" applyBorder="1" applyAlignment="1" applyProtection="1">
      <alignment horizontal="center" vertical="center"/>
    </xf>
    <xf numFmtId="0" fontId="10" fillId="2" borderId="151" xfId="1" applyNumberFormat="1" applyFont="1" applyFill="1" applyBorder="1" applyAlignment="1" applyProtection="1">
      <alignment horizontal="center" vertical="center"/>
    </xf>
    <xf numFmtId="0" fontId="10" fillId="2" borderId="132" xfId="1" applyNumberFormat="1" applyFont="1" applyFill="1" applyBorder="1" applyAlignment="1" applyProtection="1">
      <alignment horizontal="center" vertical="center"/>
    </xf>
    <xf numFmtId="0" fontId="10" fillId="2" borderId="40" xfId="1" applyNumberFormat="1" applyFont="1" applyFill="1" applyBorder="1" applyAlignment="1" applyProtection="1">
      <alignment horizontal="center" vertical="center"/>
    </xf>
    <xf numFmtId="0" fontId="10" fillId="2" borderId="150" xfId="1" applyNumberFormat="1" applyFont="1" applyFill="1" applyBorder="1" applyAlignment="1" applyProtection="1">
      <alignment horizontal="center" vertical="center"/>
    </xf>
    <xf numFmtId="0" fontId="2" fillId="2" borderId="105" xfId="1" applyNumberFormat="1" applyFont="1" applyFill="1" applyBorder="1" applyAlignment="1">
      <alignment horizontal="left" vertical="top"/>
    </xf>
    <xf numFmtId="0" fontId="2" fillId="13" borderId="109" xfId="1" applyNumberFormat="1" applyFont="1" applyFill="1" applyBorder="1" applyAlignment="1">
      <alignment horizontal="left" vertical="top" wrapText="1"/>
    </xf>
    <xf numFmtId="0" fontId="8" fillId="2" borderId="9" xfId="1" applyNumberFormat="1" applyFont="1" applyFill="1" applyBorder="1" applyAlignment="1">
      <alignment horizontal="center" vertical="center"/>
    </xf>
    <xf numFmtId="0" fontId="8" fillId="2" borderId="21" xfId="1" applyNumberFormat="1" applyFont="1" applyFill="1" applyBorder="1" applyAlignment="1">
      <alignment horizontal="center" vertical="center"/>
    </xf>
    <xf numFmtId="0" fontId="2" fillId="0" borderId="59" xfId="1" applyNumberFormat="1" applyFont="1" applyBorder="1" applyAlignment="1">
      <alignment horizontal="center" vertical="center" wrapText="1"/>
    </xf>
    <xf numFmtId="0" fontId="2" fillId="0" borderId="21" xfId="1" applyNumberFormat="1" applyFont="1" applyBorder="1" applyAlignment="1">
      <alignment horizontal="center" vertical="center" wrapText="1"/>
    </xf>
    <xf numFmtId="0" fontId="12" fillId="10" borderId="2" xfId="1" applyNumberFormat="1" applyFont="1" applyFill="1" applyBorder="1" applyAlignment="1">
      <alignment horizontal="center" vertical="center" wrapText="1" shrinkToFit="1"/>
    </xf>
    <xf numFmtId="0" fontId="12" fillId="10" borderId="11" xfId="1" applyNumberFormat="1" applyFont="1" applyFill="1" applyBorder="1" applyAlignment="1">
      <alignment horizontal="center" vertical="center" shrinkToFit="1"/>
    </xf>
    <xf numFmtId="0" fontId="25" fillId="17" borderId="9" xfId="1" applyNumberFormat="1" applyFont="1" applyFill="1" applyBorder="1" applyAlignment="1">
      <alignment horizontal="center" vertical="center" wrapText="1" shrinkToFit="1"/>
    </xf>
    <xf numFmtId="0" fontId="25" fillId="17" borderId="91" xfId="1" applyNumberFormat="1" applyFont="1" applyFill="1" applyBorder="1" applyAlignment="1">
      <alignment horizontal="center" vertical="center" wrapText="1" shrinkToFit="1"/>
    </xf>
    <xf numFmtId="0" fontId="2" fillId="2" borderId="9" xfId="1" applyNumberFormat="1" applyFont="1" applyFill="1" applyBorder="1" applyAlignment="1">
      <alignment horizontal="center" vertical="center" wrapText="1"/>
    </xf>
    <xf numFmtId="0" fontId="2" fillId="10" borderId="109" xfId="1" applyNumberFormat="1" applyFont="1" applyFill="1" applyBorder="1" applyAlignment="1">
      <alignment vertical="top"/>
    </xf>
    <xf numFmtId="0" fontId="2" fillId="5" borderId="109" xfId="1" applyNumberFormat="1" applyFont="1" applyFill="1" applyBorder="1" applyAlignment="1">
      <alignment vertical="top" wrapText="1"/>
    </xf>
    <xf numFmtId="0" fontId="2" fillId="5" borderId="70" xfId="1" applyNumberFormat="1" applyFont="1" applyFill="1" applyBorder="1" applyAlignment="1">
      <alignment vertical="top" wrapText="1"/>
    </xf>
    <xf numFmtId="0" fontId="25" fillId="9" borderId="2" xfId="1" applyNumberFormat="1" applyFont="1" applyFill="1" applyBorder="1" applyAlignment="1">
      <alignment horizontal="center" vertical="center" wrapText="1" shrinkToFit="1"/>
    </xf>
    <xf numFmtId="0" fontId="25" fillId="9" borderId="11" xfId="1" applyNumberFormat="1" applyFont="1" applyFill="1" applyBorder="1" applyAlignment="1">
      <alignment horizontal="center" vertical="center" shrinkToFit="1"/>
    </xf>
    <xf numFmtId="0" fontId="4" fillId="3" borderId="155" xfId="2" applyNumberFormat="1" applyFont="1" applyFill="1" applyBorder="1" applyAlignment="1" applyProtection="1">
      <alignment horizontal="center" vertical="center" shrinkToFit="1"/>
    </xf>
    <xf numFmtId="0" fontId="4" fillId="3" borderId="18" xfId="2" applyNumberFormat="1" applyFont="1" applyFill="1" applyBorder="1" applyAlignment="1" applyProtection="1">
      <alignment horizontal="center" vertical="center" shrinkToFit="1"/>
    </xf>
    <xf numFmtId="0" fontId="2" fillId="2" borderId="127" xfId="1" applyNumberFormat="1" applyFont="1" applyFill="1" applyBorder="1" applyAlignment="1">
      <alignment horizontal="center" vertical="center"/>
    </xf>
    <xf numFmtId="0" fontId="2" fillId="2" borderId="114" xfId="1" applyNumberFormat="1" applyFont="1" applyFill="1" applyBorder="1" applyAlignment="1">
      <alignment horizontal="center" vertical="center"/>
    </xf>
    <xf numFmtId="0" fontId="2" fillId="2" borderId="8" xfId="1" applyNumberFormat="1" applyFont="1" applyFill="1" applyBorder="1" applyAlignment="1">
      <alignment horizontal="center" vertical="center"/>
    </xf>
    <xf numFmtId="0" fontId="2" fillId="2" borderId="20" xfId="1" applyNumberFormat="1" applyFont="1" applyFill="1" applyBorder="1" applyAlignment="1">
      <alignment horizontal="center" vertical="center"/>
    </xf>
    <xf numFmtId="0" fontId="2" fillId="9" borderId="158" xfId="1" applyNumberFormat="1" applyFont="1" applyFill="1" applyBorder="1" applyAlignment="1">
      <alignment horizontal="left" vertical="center"/>
    </xf>
    <xf numFmtId="0" fontId="2" fillId="9" borderId="30" xfId="1" applyNumberFormat="1" applyFont="1" applyFill="1" applyBorder="1" applyAlignment="1">
      <alignment horizontal="left" vertical="center"/>
    </xf>
    <xf numFmtId="0" fontId="2" fillId="9" borderId="31" xfId="1" applyNumberFormat="1" applyFont="1" applyFill="1" applyBorder="1" applyAlignment="1">
      <alignment horizontal="left" vertical="center"/>
    </xf>
    <xf numFmtId="0" fontId="10" fillId="2" borderId="110" xfId="1" applyNumberFormat="1" applyFont="1" applyFill="1" applyBorder="1" applyAlignment="1" applyProtection="1">
      <alignment horizontal="center" vertical="center"/>
    </xf>
    <xf numFmtId="0" fontId="10" fillId="2" borderId="172" xfId="1" applyNumberFormat="1" applyFont="1" applyFill="1" applyBorder="1" applyAlignment="1" applyProtection="1">
      <alignment horizontal="center" vertical="center"/>
    </xf>
    <xf numFmtId="0" fontId="10" fillId="2" borderId="89" xfId="1" applyNumberFormat="1" applyFont="1" applyFill="1" applyBorder="1" applyAlignment="1" applyProtection="1">
      <alignment horizontal="center" vertical="center"/>
    </xf>
    <xf numFmtId="0" fontId="25" fillId="15" borderId="2" xfId="1" applyNumberFormat="1" applyFont="1" applyFill="1" applyBorder="1" applyAlignment="1">
      <alignment horizontal="center" vertical="center" wrapText="1" shrinkToFit="1"/>
    </xf>
    <xf numFmtId="0" fontId="25" fillId="15" borderId="11" xfId="1" applyNumberFormat="1" applyFont="1" applyFill="1" applyBorder="1" applyAlignment="1">
      <alignment horizontal="center" vertical="center" shrinkToFit="1"/>
    </xf>
    <xf numFmtId="0" fontId="2" fillId="2" borderId="9" xfId="1" applyNumberFormat="1" applyFont="1" applyFill="1" applyBorder="1" applyAlignment="1">
      <alignment horizontal="left" vertical="center"/>
    </xf>
    <xf numFmtId="0" fontId="2" fillId="2" borderId="21" xfId="1" applyNumberFormat="1" applyFont="1" applyFill="1" applyBorder="1" applyAlignment="1">
      <alignment horizontal="left" vertical="center"/>
    </xf>
    <xf numFmtId="0" fontId="24" fillId="2" borderId="9" xfId="1" applyNumberFormat="1" applyFont="1" applyFill="1" applyBorder="1" applyAlignment="1">
      <alignment horizontal="center" vertical="center" wrapText="1"/>
    </xf>
    <xf numFmtId="0" fontId="42" fillId="2" borderId="21" xfId="1" applyNumberFormat="1" applyFont="1" applyFill="1" applyBorder="1" applyAlignment="1">
      <alignment horizontal="center" vertical="center"/>
    </xf>
    <xf numFmtId="0" fontId="43" fillId="0" borderId="9" xfId="0" applyNumberFormat="1" applyFont="1" applyBorder="1" applyAlignment="1">
      <alignment horizontal="center" vertical="center"/>
    </xf>
    <xf numFmtId="0" fontId="43" fillId="0" borderId="91" xfId="0" applyNumberFormat="1" applyFont="1" applyBorder="1" applyAlignment="1">
      <alignment horizontal="center" vertical="center"/>
    </xf>
    <xf numFmtId="0" fontId="44" fillId="2" borderId="9" xfId="0" applyNumberFormat="1" applyFont="1" applyFill="1" applyBorder="1" applyAlignment="1">
      <alignment horizontal="center" vertical="center"/>
    </xf>
    <xf numFmtId="0" fontId="44" fillId="2" borderId="91" xfId="0" applyNumberFormat="1" applyFont="1" applyFill="1" applyBorder="1" applyAlignment="1">
      <alignment horizontal="center" vertical="center"/>
    </xf>
    <xf numFmtId="0" fontId="2" fillId="0" borderId="109" xfId="1" applyNumberFormat="1" applyFont="1" applyFill="1" applyBorder="1" applyAlignment="1">
      <alignment vertical="top"/>
    </xf>
    <xf numFmtId="0" fontId="36" fillId="0" borderId="167" xfId="0" applyFont="1" applyBorder="1" applyAlignment="1">
      <alignment horizontal="center" vertical="center"/>
    </xf>
    <xf numFmtId="0" fontId="35" fillId="0" borderId="168" xfId="0" applyFont="1" applyBorder="1" applyAlignment="1">
      <alignment horizontal="center" vertical="center"/>
    </xf>
    <xf numFmtId="0" fontId="35" fillId="0" borderId="169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7" fillId="0" borderId="169" xfId="0" applyFont="1" applyBorder="1" applyAlignment="1">
      <alignment horizontal="center" vertical="center"/>
    </xf>
    <xf numFmtId="0" fontId="37" fillId="0" borderId="166" xfId="0" applyFont="1" applyBorder="1" applyAlignment="1">
      <alignment horizontal="center" vertical="center"/>
    </xf>
    <xf numFmtId="0" fontId="25" fillId="17" borderId="154" xfId="1" applyNumberFormat="1" applyFont="1" applyFill="1" applyBorder="1" applyAlignment="1">
      <alignment horizontal="center" vertical="center" wrapText="1" shrinkToFit="1"/>
    </xf>
    <xf numFmtId="0" fontId="25" fillId="17" borderId="90" xfId="1" applyNumberFormat="1" applyFont="1" applyFill="1" applyBorder="1" applyAlignment="1">
      <alignment horizontal="center" vertical="center" wrapText="1" shrinkToFit="1"/>
    </xf>
    <xf numFmtId="0" fontId="25" fillId="8" borderId="0" xfId="1" applyNumberFormat="1" applyFont="1" applyFill="1" applyBorder="1" applyAlignment="1">
      <alignment horizontal="center" vertical="center" wrapText="1" shrinkToFit="1"/>
    </xf>
    <xf numFmtId="0" fontId="51" fillId="0" borderId="109" xfId="1" applyNumberFormat="1" applyFont="1" applyFill="1" applyBorder="1" applyAlignment="1">
      <alignment horizontal="center" vertical="center"/>
    </xf>
    <xf numFmtId="0" fontId="6" fillId="0" borderId="109" xfId="1" applyNumberFormat="1" applyFont="1" applyFill="1" applyBorder="1" applyAlignment="1">
      <alignment horizontal="center" vertical="center"/>
    </xf>
    <xf numFmtId="0" fontId="6" fillId="0" borderId="154" xfId="1" applyNumberFormat="1" applyFont="1" applyFill="1" applyBorder="1" applyAlignment="1">
      <alignment horizontal="center" vertical="center"/>
    </xf>
    <xf numFmtId="0" fontId="25" fillId="9" borderId="9" xfId="1" applyNumberFormat="1" applyFont="1" applyFill="1" applyBorder="1" applyAlignment="1">
      <alignment horizontal="center" vertical="center" wrapText="1" shrinkToFit="1"/>
    </xf>
    <xf numFmtId="0" fontId="25" fillId="9" borderId="91" xfId="1" applyNumberFormat="1" applyFont="1" applyFill="1" applyBorder="1" applyAlignment="1">
      <alignment horizontal="center" vertical="center" wrapText="1" shrinkToFit="1"/>
    </xf>
  </cellXfs>
  <cellStyles count="4">
    <cellStyle name="백분율" xfId="3" builtinId="5"/>
    <cellStyle name="표준" xfId="0" builtinId="0"/>
    <cellStyle name="표준 2" xfId="1"/>
    <cellStyle name="표준_4월(1)" xfId="2"/>
  </cellStyles>
  <dxfs count="3883"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ill>
        <patternFill>
          <bgColor rgb="FFFFFF00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33CC33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33CC33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33CC33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33CC33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33CC33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33CC33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33CC33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33CC33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33CC33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33CC33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33CC33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33CC33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33CC33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33CC33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33CC33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33CC33"/>
      </font>
    </dxf>
    <dxf>
      <font>
        <b/>
        <i/>
        <color rgb="FF33CC33"/>
      </font>
    </dxf>
    <dxf>
      <font>
        <b/>
        <i/>
        <color rgb="FF33CC33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>
          <bgColor rgb="FFF8F8F8"/>
        </patternFill>
      </fill>
    </dxf>
    <dxf>
      <font>
        <b/>
        <color rgb="FF00B050"/>
      </font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C00000"/>
      </font>
      <fill>
        <patternFill>
          <bgColor theme="5" tint="0.79998168889431442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C00000"/>
      </font>
    </dxf>
    <dxf>
      <font>
        <b/>
        <i/>
        <color rgb="FF33CC33"/>
      </font>
    </dxf>
    <dxf>
      <font>
        <b/>
        <i/>
        <color rgb="FF00B050"/>
      </font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b/>
        <i/>
        <color rgb="FF00B050"/>
      </font>
    </dxf>
    <dxf>
      <font>
        <b/>
        <color rgb="FF00B050"/>
      </font>
    </dxf>
    <dxf>
      <font>
        <b/>
        <i/>
        <color rgb="FF33CC33"/>
      </font>
    </dxf>
    <dxf>
      <font>
        <b/>
        <i/>
        <color rgb="FFC00000"/>
      </font>
      <fill>
        <patternFill>
          <bgColor rgb="FFF8CBAC"/>
        </patternFill>
      </fill>
    </dxf>
  </dxfs>
  <tableStyles count="0" defaultTableStyle="TableStyleMedium2" defaultPivotStyle="PivotStyleLight16"/>
  <colors>
    <mruColors>
      <color rgb="FFFF00FF"/>
      <color rgb="FFFFFFCC"/>
      <color rgb="FFFF99FF"/>
      <color rgb="FF0066FF"/>
      <color rgb="FFFF66FF"/>
      <color rgb="FFFFFF99"/>
      <color rgb="FFFFCCFF"/>
      <color rgb="FFFDCBEF"/>
      <color rgb="FFCCE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B39"/>
  <sheetViews>
    <sheetView zoomScale="95" zoomScaleNormal="95" workbookViewId="0">
      <selection activeCell="R24" sqref="R24"/>
    </sheetView>
  </sheetViews>
  <sheetFormatPr defaultColWidth="3.875" defaultRowHeight="15.75" customHeight="1" x14ac:dyDescent="0.3"/>
  <cols>
    <col min="1" max="1" width="5" style="4" customWidth="1"/>
    <col min="2" max="2" width="5.625" style="4" customWidth="1"/>
    <col min="3" max="9" width="3.375" style="85" customWidth="1"/>
    <col min="10" max="23" width="3.375" style="92" customWidth="1"/>
    <col min="24" max="24" width="3.875" style="92" customWidth="1"/>
    <col min="25" max="28" width="3.375" style="92" customWidth="1"/>
    <col min="29" max="45" width="3.375" style="85" customWidth="1"/>
    <col min="46" max="47" width="3.875" style="84"/>
    <col min="48" max="49" width="3.875" style="4"/>
    <col min="50" max="50" width="8.25" style="85" customWidth="1"/>
    <col min="51" max="51" width="3.625" style="4" customWidth="1"/>
    <col min="52" max="53" width="3.875" style="4"/>
    <col min="54" max="54" width="11.875" style="85" customWidth="1"/>
    <col min="55" max="16384" width="3.875" style="4"/>
  </cols>
  <sheetData>
    <row r="1" spans="1:54" ht="23.25" customHeight="1" x14ac:dyDescent="0.3">
      <c r="A1" s="1"/>
      <c r="B1" s="1081" t="s">
        <v>121</v>
      </c>
      <c r="C1" s="252">
        <v>26</v>
      </c>
      <c r="D1" s="223">
        <v>27</v>
      </c>
      <c r="E1" s="266">
        <v>28</v>
      </c>
      <c r="F1" s="223">
        <v>29</v>
      </c>
      <c r="G1" s="223">
        <v>30</v>
      </c>
      <c r="H1" s="267">
        <v>31</v>
      </c>
      <c r="I1" s="190">
        <v>1</v>
      </c>
      <c r="J1" s="225">
        <v>2</v>
      </c>
      <c r="K1" s="2">
        <v>3</v>
      </c>
      <c r="L1" s="116">
        <v>4</v>
      </c>
      <c r="M1" s="2">
        <v>5</v>
      </c>
      <c r="N1" s="116">
        <v>6</v>
      </c>
      <c r="O1" s="2">
        <v>7</v>
      </c>
      <c r="P1" s="151">
        <v>8</v>
      </c>
      <c r="Q1" s="178">
        <v>9</v>
      </c>
      <c r="R1" s="116">
        <v>10</v>
      </c>
      <c r="S1" s="2">
        <v>11</v>
      </c>
      <c r="T1" s="116">
        <v>12</v>
      </c>
      <c r="U1" s="2">
        <v>13</v>
      </c>
      <c r="V1" s="116">
        <v>14</v>
      </c>
      <c r="W1" s="3">
        <v>15</v>
      </c>
      <c r="X1" s="183">
        <v>16</v>
      </c>
      <c r="Y1" s="2">
        <v>17</v>
      </c>
      <c r="Z1" s="116">
        <v>18</v>
      </c>
      <c r="AA1" s="2">
        <v>19</v>
      </c>
      <c r="AB1" s="116">
        <v>20</v>
      </c>
      <c r="AC1" s="126">
        <v>21</v>
      </c>
      <c r="AD1" s="190">
        <v>22</v>
      </c>
      <c r="AE1" s="268">
        <v>23</v>
      </c>
      <c r="AF1" s="197">
        <v>24</v>
      </c>
      <c r="AG1" s="223">
        <v>25</v>
      </c>
      <c r="AH1" s="223">
        <v>26</v>
      </c>
      <c r="AI1" s="223">
        <v>27</v>
      </c>
      <c r="AJ1" s="223">
        <v>28</v>
      </c>
      <c r="AK1" s="190">
        <v>29</v>
      </c>
      <c r="AL1" s="222">
        <v>30</v>
      </c>
      <c r="AM1" s="266">
        <v>31</v>
      </c>
      <c r="AN1" s="271">
        <v>1</v>
      </c>
      <c r="AO1" s="223">
        <v>2</v>
      </c>
      <c r="AP1" s="223">
        <v>3</v>
      </c>
      <c r="AQ1" s="223">
        <v>4</v>
      </c>
      <c r="AR1" s="190">
        <v>5</v>
      </c>
      <c r="AS1" s="232"/>
      <c r="AT1" s="1083" t="s">
        <v>1</v>
      </c>
      <c r="AU1" s="1083" t="s">
        <v>83</v>
      </c>
      <c r="AV1" s="1085" t="s">
        <v>2</v>
      </c>
      <c r="AW1" s="1077" t="s">
        <v>44</v>
      </c>
      <c r="AX1" s="1087" t="s">
        <v>24</v>
      </c>
      <c r="AY1" s="1077" t="s">
        <v>27</v>
      </c>
      <c r="AZ1" s="1077" t="s">
        <v>29</v>
      </c>
      <c r="BA1" s="1079" t="s">
        <v>31</v>
      </c>
      <c r="BB1" s="206"/>
    </row>
    <row r="2" spans="1:54" ht="23.25" customHeight="1" x14ac:dyDescent="0.3">
      <c r="A2" s="5"/>
      <c r="B2" s="1082"/>
      <c r="C2" s="253" t="s">
        <v>3</v>
      </c>
      <c r="D2" s="6" t="s">
        <v>4</v>
      </c>
      <c r="E2" s="240" t="s">
        <v>5</v>
      </c>
      <c r="F2" s="8" t="s">
        <v>6</v>
      </c>
      <c r="G2" s="8" t="s">
        <v>7</v>
      </c>
      <c r="H2" s="181" t="s">
        <v>8</v>
      </c>
      <c r="I2" s="155" t="s">
        <v>9</v>
      </c>
      <c r="J2" s="248" t="s">
        <v>3</v>
      </c>
      <c r="K2" s="10" t="s">
        <v>4</v>
      </c>
      <c r="L2" s="6" t="s">
        <v>5</v>
      </c>
      <c r="M2" s="6" t="s">
        <v>6</v>
      </c>
      <c r="N2" s="6" t="s">
        <v>7</v>
      </c>
      <c r="O2" s="6" t="s">
        <v>8</v>
      </c>
      <c r="P2" s="9" t="s">
        <v>9</v>
      </c>
      <c r="Q2" s="179" t="s">
        <v>3</v>
      </c>
      <c r="R2" s="6" t="s">
        <v>10</v>
      </c>
      <c r="S2" s="6" t="s">
        <v>5</v>
      </c>
      <c r="T2" s="6" t="s">
        <v>6</v>
      </c>
      <c r="U2" s="6" t="s">
        <v>7</v>
      </c>
      <c r="V2" s="7" t="s">
        <v>8</v>
      </c>
      <c r="W2" s="9" t="s">
        <v>9</v>
      </c>
      <c r="X2" s="109" t="s">
        <v>3</v>
      </c>
      <c r="Y2" s="10" t="s">
        <v>4</v>
      </c>
      <c r="Z2" s="6" t="s">
        <v>5</v>
      </c>
      <c r="AA2" s="8" t="s">
        <v>6</v>
      </c>
      <c r="AB2" s="10" t="s">
        <v>7</v>
      </c>
      <c r="AC2" s="113" t="s">
        <v>8</v>
      </c>
      <c r="AD2" s="191" t="s">
        <v>9</v>
      </c>
      <c r="AE2" s="175" t="s">
        <v>3</v>
      </c>
      <c r="AF2" s="164" t="s">
        <v>4</v>
      </c>
      <c r="AG2" s="6" t="s">
        <v>5</v>
      </c>
      <c r="AH2" s="10" t="s">
        <v>6</v>
      </c>
      <c r="AI2" s="8" t="s">
        <v>7</v>
      </c>
      <c r="AJ2" s="269" t="s">
        <v>8</v>
      </c>
      <c r="AK2" s="191" t="s">
        <v>9</v>
      </c>
      <c r="AL2" s="109" t="s">
        <v>3</v>
      </c>
      <c r="AM2" s="270" t="s">
        <v>4</v>
      </c>
      <c r="AN2" s="272" t="s">
        <v>5</v>
      </c>
      <c r="AO2" s="6" t="s">
        <v>6</v>
      </c>
      <c r="AP2" s="8" t="s">
        <v>7</v>
      </c>
      <c r="AQ2" s="7" t="s">
        <v>8</v>
      </c>
      <c r="AR2" s="191" t="s">
        <v>9</v>
      </c>
      <c r="AS2" s="182"/>
      <c r="AT2" s="1084"/>
      <c r="AU2" s="1084"/>
      <c r="AV2" s="1086"/>
      <c r="AW2" s="1078"/>
      <c r="AX2" s="1088"/>
      <c r="AY2" s="1078"/>
      <c r="AZ2" s="1078"/>
      <c r="BA2" s="1080"/>
      <c r="BB2" s="207"/>
    </row>
    <row r="3" spans="1:54" s="24" customFormat="1" ht="15.75" customHeight="1" x14ac:dyDescent="0.3">
      <c r="A3" s="11"/>
      <c r="B3" s="12"/>
      <c r="C3" s="254"/>
      <c r="D3" s="13"/>
      <c r="E3" s="17"/>
      <c r="F3" s="13"/>
      <c r="G3" s="13"/>
      <c r="H3" s="195" t="s">
        <v>96</v>
      </c>
      <c r="I3" s="156" t="s">
        <v>96</v>
      </c>
      <c r="J3" s="176"/>
      <c r="K3" s="93"/>
      <c r="L3" s="13"/>
      <c r="M3" s="13"/>
      <c r="N3" s="177"/>
      <c r="O3" s="13" t="s">
        <v>96</v>
      </c>
      <c r="P3" s="106" t="s">
        <v>96</v>
      </c>
      <c r="Q3" s="93"/>
      <c r="R3" s="13"/>
      <c r="S3" s="13"/>
      <c r="T3" s="13"/>
      <c r="U3" s="13"/>
      <c r="V3" s="13" t="s">
        <v>96</v>
      </c>
      <c r="W3" s="106" t="s">
        <v>97</v>
      </c>
      <c r="X3" s="176"/>
      <c r="Y3" s="93"/>
      <c r="Z3" s="13"/>
      <c r="AA3" s="13"/>
      <c r="AB3" s="93"/>
      <c r="AC3" s="13" t="s">
        <v>25</v>
      </c>
      <c r="AD3" s="156" t="s">
        <v>95</v>
      </c>
      <c r="AE3" s="176" t="s">
        <v>25</v>
      </c>
      <c r="AF3" s="13" t="s">
        <v>133</v>
      </c>
      <c r="AG3" s="13"/>
      <c r="AH3" s="93"/>
      <c r="AI3" s="13"/>
      <c r="AJ3" s="13" t="s">
        <v>98</v>
      </c>
      <c r="AK3" s="156" t="s">
        <v>24</v>
      </c>
      <c r="AL3" s="176"/>
      <c r="AM3" s="17"/>
      <c r="AN3" s="273"/>
      <c r="AO3" s="13"/>
      <c r="AP3" s="13"/>
      <c r="AQ3" s="13" t="s">
        <v>98</v>
      </c>
      <c r="AR3" s="156" t="s">
        <v>24</v>
      </c>
      <c r="AS3" s="180"/>
      <c r="AT3" s="19"/>
      <c r="AU3" s="20"/>
      <c r="AV3" s="21"/>
      <c r="AW3" s="101"/>
      <c r="AX3" s="22"/>
      <c r="AY3" s="101"/>
      <c r="AZ3" s="101"/>
      <c r="BA3" s="23"/>
      <c r="BB3" s="208"/>
    </row>
    <row r="4" spans="1:54" s="62" customFormat="1" ht="19.5" customHeight="1" x14ac:dyDescent="0.3">
      <c r="A4" s="56">
        <v>1</v>
      </c>
      <c r="B4" s="115" t="s">
        <v>51</v>
      </c>
      <c r="C4" s="58" t="s">
        <v>20</v>
      </c>
      <c r="D4" s="48" t="s">
        <v>20</v>
      </c>
      <c r="E4" s="48" t="s">
        <v>110</v>
      </c>
      <c r="F4" s="46" t="s">
        <v>24</v>
      </c>
      <c r="G4" s="48" t="s">
        <v>65</v>
      </c>
      <c r="H4" s="99" t="s">
        <v>33</v>
      </c>
      <c r="I4" s="60" t="s">
        <v>33</v>
      </c>
      <c r="J4" s="37" t="s">
        <v>144</v>
      </c>
      <c r="K4" s="37" t="s">
        <v>144</v>
      </c>
      <c r="L4" s="37" t="s">
        <v>141</v>
      </c>
      <c r="M4" s="37" t="s">
        <v>145</v>
      </c>
      <c r="N4" s="37" t="s">
        <v>132</v>
      </c>
      <c r="O4" s="37" t="s">
        <v>20</v>
      </c>
      <c r="P4" s="38" t="s">
        <v>20</v>
      </c>
      <c r="Q4" s="37" t="s">
        <v>42</v>
      </c>
      <c r="R4" s="37" t="s">
        <v>134</v>
      </c>
      <c r="S4" s="37" t="s">
        <v>141</v>
      </c>
      <c r="T4" s="37" t="s">
        <v>155</v>
      </c>
      <c r="U4" s="37" t="s">
        <v>145</v>
      </c>
      <c r="V4" s="37" t="s">
        <v>145</v>
      </c>
      <c r="W4" s="38" t="s">
        <v>145</v>
      </c>
      <c r="X4" s="36" t="s">
        <v>41</v>
      </c>
      <c r="Y4" s="265" t="s">
        <v>44</v>
      </c>
      <c r="Z4" s="37" t="s">
        <v>27</v>
      </c>
      <c r="AA4" s="37" t="s">
        <v>20</v>
      </c>
      <c r="AB4" s="265" t="s">
        <v>20</v>
      </c>
      <c r="AC4" s="37" t="s">
        <v>25</v>
      </c>
      <c r="AD4" s="263" t="s">
        <v>173</v>
      </c>
      <c r="AE4" s="58" t="s">
        <v>25</v>
      </c>
      <c r="AF4" s="48" t="s">
        <v>146</v>
      </c>
      <c r="AG4" s="48" t="s">
        <v>145</v>
      </c>
      <c r="AH4" s="46" t="s">
        <v>178</v>
      </c>
      <c r="AI4" s="48" t="s">
        <v>29</v>
      </c>
      <c r="AJ4" s="48" t="s">
        <v>141</v>
      </c>
      <c r="AK4" s="60" t="s">
        <v>141</v>
      </c>
      <c r="AL4" s="58" t="s">
        <v>44</v>
      </c>
      <c r="AM4" s="59" t="s">
        <v>124</v>
      </c>
      <c r="AN4" s="274" t="s">
        <v>125</v>
      </c>
      <c r="AO4" s="48" t="s">
        <v>42</v>
      </c>
      <c r="AP4" s="48" t="s">
        <v>132</v>
      </c>
      <c r="AQ4" s="48" t="s">
        <v>141</v>
      </c>
      <c r="AR4" s="60" t="s">
        <v>144</v>
      </c>
      <c r="AS4" s="148"/>
      <c r="AT4" s="31">
        <f>COUNTIF(I4:AM4,"N")</f>
        <v>5</v>
      </c>
      <c r="AU4" s="193">
        <f>SUM(COUNTIF(I4:AM4,"*P*"))</f>
        <v>1</v>
      </c>
      <c r="AV4" s="194">
        <f>SUM(COUNTIF(I4:AM4,"*Q*"))</f>
        <v>1</v>
      </c>
      <c r="AW4" s="73">
        <f>SUM(COUNTIF(I4:AM4,"*V*"))</f>
        <v>3</v>
      </c>
      <c r="AX4" s="73">
        <f t="shared" ref="AX4:AX16" si="0">SUM(COUNTIF(J4:AR4,"*W*"))</f>
        <v>8</v>
      </c>
      <c r="AY4" s="32">
        <f>SUM(COUNTIF(C4:AR4,"*D*"))</f>
        <v>6</v>
      </c>
      <c r="AZ4" s="32">
        <f>SUM(COUNTIF(C4:AR4,"*E*"))</f>
        <v>8</v>
      </c>
      <c r="BA4" s="199">
        <f>SUM(COUNTIF(C4:AR4,"*J*"))</f>
        <v>0</v>
      </c>
      <c r="BB4" s="251"/>
    </row>
    <row r="5" spans="1:54" s="43" customFormat="1" ht="19.5" customHeight="1" x14ac:dyDescent="0.3">
      <c r="A5" s="44">
        <v>2</v>
      </c>
      <c r="B5" s="35" t="s">
        <v>11</v>
      </c>
      <c r="C5" s="58" t="s">
        <v>33</v>
      </c>
      <c r="D5" s="48" t="s">
        <v>84</v>
      </c>
      <c r="E5" s="48" t="s">
        <v>20</v>
      </c>
      <c r="F5" s="46" t="s">
        <v>20</v>
      </c>
      <c r="G5" s="48" t="s">
        <v>70</v>
      </c>
      <c r="H5" s="99" t="s">
        <v>24</v>
      </c>
      <c r="I5" s="60" t="s">
        <v>25</v>
      </c>
      <c r="J5" s="37" t="s">
        <v>42</v>
      </c>
      <c r="K5" s="37" t="s">
        <v>145</v>
      </c>
      <c r="L5" s="37" t="s">
        <v>145</v>
      </c>
      <c r="M5" s="37" t="s">
        <v>142</v>
      </c>
      <c r="N5" s="37" t="s">
        <v>144</v>
      </c>
      <c r="O5" s="37" t="s">
        <v>152</v>
      </c>
      <c r="P5" s="38" t="s">
        <v>132</v>
      </c>
      <c r="Q5" s="265" t="s">
        <v>20</v>
      </c>
      <c r="R5" s="37" t="s">
        <v>20</v>
      </c>
      <c r="S5" s="37" t="s">
        <v>179</v>
      </c>
      <c r="T5" s="37" t="s">
        <v>132</v>
      </c>
      <c r="U5" s="37" t="s">
        <v>141</v>
      </c>
      <c r="V5" s="37" t="s">
        <v>144</v>
      </c>
      <c r="W5" s="38" t="s">
        <v>144</v>
      </c>
      <c r="X5" s="36" t="s">
        <v>144</v>
      </c>
      <c r="Y5" s="265" t="s">
        <v>144</v>
      </c>
      <c r="Z5" s="37" t="s">
        <v>44</v>
      </c>
      <c r="AA5" s="37" t="s">
        <v>82</v>
      </c>
      <c r="AB5" s="265" t="s">
        <v>82</v>
      </c>
      <c r="AC5" s="37" t="s">
        <v>21</v>
      </c>
      <c r="AD5" s="263" t="s">
        <v>123</v>
      </c>
      <c r="AE5" s="58" t="s">
        <v>174</v>
      </c>
      <c r="AF5" s="48" t="s">
        <v>175</v>
      </c>
      <c r="AG5" s="48" t="s">
        <v>141</v>
      </c>
      <c r="AH5" s="46" t="s">
        <v>144</v>
      </c>
      <c r="AI5" s="48" t="s">
        <v>156</v>
      </c>
      <c r="AJ5" s="48" t="s">
        <v>145</v>
      </c>
      <c r="AK5" s="60" t="s">
        <v>145</v>
      </c>
      <c r="AL5" s="58" t="s">
        <v>180</v>
      </c>
      <c r="AM5" s="59" t="s">
        <v>44</v>
      </c>
      <c r="AN5" s="274" t="s">
        <v>42</v>
      </c>
      <c r="AO5" s="48" t="s">
        <v>20</v>
      </c>
      <c r="AP5" s="48" t="s">
        <v>20</v>
      </c>
      <c r="AQ5" s="48" t="s">
        <v>135</v>
      </c>
      <c r="AR5" s="60" t="s">
        <v>136</v>
      </c>
      <c r="AS5" s="148"/>
      <c r="AT5" s="31">
        <f t="shared" ref="AT5:AT16" si="1">COUNTIF(I5:AM5,"N")</f>
        <v>4</v>
      </c>
      <c r="AU5" s="193">
        <f t="shared" ref="AU5:AU17" si="2">SUM(COUNTIF(I5:AM5,"*P*"))</f>
        <v>1</v>
      </c>
      <c r="AV5" s="194">
        <f t="shared" ref="AV5:AV17" si="3">SUM(COUNTIF(I5:AM5,"*Q*"))</f>
        <v>1</v>
      </c>
      <c r="AW5" s="73">
        <f t="shared" ref="AW5:AW17" si="4">SUM(COUNTIF(I5:AM5,"*V*"))</f>
        <v>2</v>
      </c>
      <c r="AX5" s="73">
        <f t="shared" si="0"/>
        <v>8</v>
      </c>
      <c r="AY5" s="32">
        <f t="shared" ref="AY5:AY17" si="5">SUM(COUNTIF(C5:AR5,"*D*"))</f>
        <v>9</v>
      </c>
      <c r="AZ5" s="32">
        <f t="shared" ref="AZ5:AZ17" si="6">SUM(COUNTIF(C5:AR5,"*E*"))</f>
        <v>4</v>
      </c>
      <c r="BA5" s="199">
        <f t="shared" ref="BA5:BA17" si="7">SUM(COUNTIF(C5:AR5,"*J*"))</f>
        <v>0</v>
      </c>
      <c r="BB5" s="230"/>
    </row>
    <row r="6" spans="1:54" s="43" customFormat="1" ht="19.5" customHeight="1" x14ac:dyDescent="0.3">
      <c r="A6" s="44">
        <v>3</v>
      </c>
      <c r="B6" s="35" t="s">
        <v>87</v>
      </c>
      <c r="C6" s="58" t="s">
        <v>29</v>
      </c>
      <c r="D6" s="48" t="s">
        <v>29</v>
      </c>
      <c r="E6" s="48" t="s">
        <v>29</v>
      </c>
      <c r="F6" s="46" t="s">
        <v>24</v>
      </c>
      <c r="G6" s="48" t="s">
        <v>20</v>
      </c>
      <c r="H6" s="99" t="s">
        <v>20</v>
      </c>
      <c r="I6" s="60" t="s">
        <v>25</v>
      </c>
      <c r="J6" s="37" t="s">
        <v>42</v>
      </c>
      <c r="K6" s="37" t="s">
        <v>141</v>
      </c>
      <c r="L6" s="37" t="s">
        <v>144</v>
      </c>
      <c r="M6" s="37" t="s">
        <v>144</v>
      </c>
      <c r="N6" s="37" t="s">
        <v>146</v>
      </c>
      <c r="O6" s="37" t="s">
        <v>145</v>
      </c>
      <c r="P6" s="38" t="s">
        <v>141</v>
      </c>
      <c r="Q6" s="280" t="s">
        <v>145</v>
      </c>
      <c r="R6" s="37" t="s">
        <v>41</v>
      </c>
      <c r="S6" s="37" t="s">
        <v>20</v>
      </c>
      <c r="T6" s="37" t="s">
        <v>20</v>
      </c>
      <c r="U6" s="37" t="s">
        <v>178</v>
      </c>
      <c r="V6" s="37" t="s">
        <v>28</v>
      </c>
      <c r="W6" s="38" t="s">
        <v>141</v>
      </c>
      <c r="X6" s="36" t="s">
        <v>145</v>
      </c>
      <c r="Y6" s="280" t="s">
        <v>145</v>
      </c>
      <c r="Z6" s="37" t="s">
        <v>145</v>
      </c>
      <c r="AA6" s="37" t="s">
        <v>145</v>
      </c>
      <c r="AB6" s="280" t="s">
        <v>181</v>
      </c>
      <c r="AC6" s="37" t="s">
        <v>176</v>
      </c>
      <c r="AD6" s="279" t="s">
        <v>25</v>
      </c>
      <c r="AE6" s="58" t="s">
        <v>20</v>
      </c>
      <c r="AF6" s="48" t="s">
        <v>20</v>
      </c>
      <c r="AG6" s="48" t="s">
        <v>85</v>
      </c>
      <c r="AH6" s="46" t="s">
        <v>28</v>
      </c>
      <c r="AI6" s="48" t="s">
        <v>141</v>
      </c>
      <c r="AJ6" s="48" t="s">
        <v>144</v>
      </c>
      <c r="AK6" s="60" t="s">
        <v>156</v>
      </c>
      <c r="AL6" s="58" t="s">
        <v>144</v>
      </c>
      <c r="AM6" s="59" t="s">
        <v>144</v>
      </c>
      <c r="AN6" s="274" t="s">
        <v>141</v>
      </c>
      <c r="AO6" s="48" t="s">
        <v>145</v>
      </c>
      <c r="AP6" s="48" t="s">
        <v>28</v>
      </c>
      <c r="AQ6" s="48" t="s">
        <v>20</v>
      </c>
      <c r="AR6" s="60" t="s">
        <v>20</v>
      </c>
      <c r="AS6" s="148"/>
      <c r="AT6" s="31">
        <f>COUNTIF(I6:AM6,"N")</f>
        <v>4</v>
      </c>
      <c r="AU6" s="193">
        <f>SUM(COUNTIF(I6:AM6,"*P*"))</f>
        <v>1</v>
      </c>
      <c r="AV6" s="194">
        <f t="shared" si="3"/>
        <v>1</v>
      </c>
      <c r="AW6" s="73">
        <f t="shared" si="4"/>
        <v>2</v>
      </c>
      <c r="AX6" s="73">
        <f>SUM(COUNTIF(J6:AR6,"*W*"))</f>
        <v>8</v>
      </c>
      <c r="AY6" s="32">
        <f>SUM(COUNTIF(C6:AR6,"*D*"))</f>
        <v>6</v>
      </c>
      <c r="AZ6" s="32">
        <f>SUM(COUNTIF(C6:AR6,"*E*"))</f>
        <v>11</v>
      </c>
      <c r="BA6" s="199">
        <f>SUM(COUNTIF(C6:AR6,"*J*"))</f>
        <v>0</v>
      </c>
      <c r="BB6" s="230"/>
    </row>
    <row r="7" spans="1:54" s="43" customFormat="1" ht="19.5" customHeight="1" x14ac:dyDescent="0.3">
      <c r="A7" s="44">
        <v>5</v>
      </c>
      <c r="B7" s="35" t="s">
        <v>12</v>
      </c>
      <c r="C7" s="58" t="s">
        <v>70</v>
      </c>
      <c r="D7" s="48" t="s">
        <v>33</v>
      </c>
      <c r="E7" s="48" t="s">
        <v>33</v>
      </c>
      <c r="F7" s="46" t="s">
        <v>33</v>
      </c>
      <c r="G7" s="48" t="s">
        <v>33</v>
      </c>
      <c r="H7" s="99" t="s">
        <v>24</v>
      </c>
      <c r="I7" s="60" t="s">
        <v>25</v>
      </c>
      <c r="J7" s="37" t="s">
        <v>42</v>
      </c>
      <c r="K7" s="37" t="s">
        <v>20</v>
      </c>
      <c r="L7" s="37" t="s">
        <v>20</v>
      </c>
      <c r="M7" s="37" t="s">
        <v>182</v>
      </c>
      <c r="N7" s="37" t="s">
        <v>28</v>
      </c>
      <c r="O7" s="37" t="s">
        <v>141</v>
      </c>
      <c r="P7" s="38" t="s">
        <v>144</v>
      </c>
      <c r="Q7" s="265" t="s">
        <v>144</v>
      </c>
      <c r="R7" s="37" t="s">
        <v>145</v>
      </c>
      <c r="S7" s="37" t="s">
        <v>145</v>
      </c>
      <c r="T7" s="37" t="s">
        <v>141</v>
      </c>
      <c r="U7" s="37" t="s">
        <v>144</v>
      </c>
      <c r="V7" s="37" t="s">
        <v>132</v>
      </c>
      <c r="W7" s="38" t="s">
        <v>20</v>
      </c>
      <c r="X7" s="184" t="s">
        <v>20</v>
      </c>
      <c r="Y7" s="265" t="s">
        <v>183</v>
      </c>
      <c r="Z7" s="37" t="s">
        <v>184</v>
      </c>
      <c r="AA7" s="37" t="s">
        <v>82</v>
      </c>
      <c r="AB7" s="265" t="s">
        <v>155</v>
      </c>
      <c r="AC7" s="37" t="s">
        <v>25</v>
      </c>
      <c r="AD7" s="263" t="s">
        <v>145</v>
      </c>
      <c r="AE7" s="58" t="s">
        <v>198</v>
      </c>
      <c r="AF7" s="48" t="s">
        <v>25</v>
      </c>
      <c r="AG7" s="287" t="s">
        <v>86</v>
      </c>
      <c r="AH7" s="46" t="s">
        <v>132</v>
      </c>
      <c r="AI7" s="48" t="s">
        <v>124</v>
      </c>
      <c r="AJ7" s="48" t="s">
        <v>20</v>
      </c>
      <c r="AK7" s="60" t="s">
        <v>132</v>
      </c>
      <c r="AL7" s="58" t="s">
        <v>44</v>
      </c>
      <c r="AM7" s="59" t="s">
        <v>141</v>
      </c>
      <c r="AN7" s="274" t="s">
        <v>144</v>
      </c>
      <c r="AO7" s="48" t="s">
        <v>144</v>
      </c>
      <c r="AP7" s="48" t="s">
        <v>29</v>
      </c>
      <c r="AQ7" s="48" t="s">
        <v>196</v>
      </c>
      <c r="AR7" s="60" t="s">
        <v>169</v>
      </c>
      <c r="AS7" s="148"/>
      <c r="AT7" s="31">
        <f t="shared" si="1"/>
        <v>6</v>
      </c>
      <c r="AU7" s="193">
        <f t="shared" si="2"/>
        <v>1</v>
      </c>
      <c r="AV7" s="194">
        <f t="shared" si="3"/>
        <v>1</v>
      </c>
      <c r="AW7" s="73">
        <f t="shared" si="4"/>
        <v>3</v>
      </c>
      <c r="AX7" s="73">
        <f>SUM(COUNTIF(J7:AR7,"*W*"))</f>
        <v>8</v>
      </c>
      <c r="AY7" s="32">
        <f t="shared" si="5"/>
        <v>9</v>
      </c>
      <c r="AZ7" s="32">
        <f t="shared" si="6"/>
        <v>7</v>
      </c>
      <c r="BA7" s="199">
        <f t="shared" si="7"/>
        <v>0</v>
      </c>
      <c r="BB7" s="117"/>
    </row>
    <row r="8" spans="1:54" s="43" customFormat="1" ht="19.5" customHeight="1" x14ac:dyDescent="0.3">
      <c r="A8" s="210">
        <v>6</v>
      </c>
      <c r="B8" s="50" t="s">
        <v>13</v>
      </c>
      <c r="C8" s="154" t="s">
        <v>58</v>
      </c>
      <c r="D8" s="15" t="s">
        <v>58</v>
      </c>
      <c r="E8" s="258" t="s">
        <v>24</v>
      </c>
      <c r="F8" s="259" t="s">
        <v>65</v>
      </c>
      <c r="G8" s="258" t="s">
        <v>29</v>
      </c>
      <c r="H8" s="153" t="s">
        <v>29</v>
      </c>
      <c r="I8" s="201" t="s">
        <v>29</v>
      </c>
      <c r="J8" s="51" t="s">
        <v>145</v>
      </c>
      <c r="K8" s="52" t="s">
        <v>185</v>
      </c>
      <c r="L8" s="52" t="s">
        <v>27</v>
      </c>
      <c r="M8" s="52" t="s">
        <v>20</v>
      </c>
      <c r="N8" s="52" t="s">
        <v>20</v>
      </c>
      <c r="O8" s="52" t="s">
        <v>134</v>
      </c>
      <c r="P8" s="45" t="s">
        <v>137</v>
      </c>
      <c r="Q8" s="162" t="s">
        <v>41</v>
      </c>
      <c r="R8" s="138" t="s">
        <v>141</v>
      </c>
      <c r="S8" s="39" t="s">
        <v>144</v>
      </c>
      <c r="T8" s="39" t="s">
        <v>144</v>
      </c>
      <c r="U8" s="39" t="s">
        <v>144</v>
      </c>
      <c r="V8" s="39" t="s">
        <v>154</v>
      </c>
      <c r="W8" s="45" t="s">
        <v>141</v>
      </c>
      <c r="X8" s="52" t="s">
        <v>27</v>
      </c>
      <c r="Y8" s="39" t="s">
        <v>20</v>
      </c>
      <c r="Z8" s="39" t="s">
        <v>123</v>
      </c>
      <c r="AA8" s="39" t="s">
        <v>82</v>
      </c>
      <c r="AB8" s="39" t="s">
        <v>82</v>
      </c>
      <c r="AC8" s="39" t="s">
        <v>27</v>
      </c>
      <c r="AD8" s="264" t="s">
        <v>144</v>
      </c>
      <c r="AE8" s="281" t="s">
        <v>25</v>
      </c>
      <c r="AF8" s="15" t="s">
        <v>25</v>
      </c>
      <c r="AG8" s="15" t="s">
        <v>27</v>
      </c>
      <c r="AH8" s="14" t="s">
        <v>145</v>
      </c>
      <c r="AI8" s="15" t="s">
        <v>24</v>
      </c>
      <c r="AJ8" s="15" t="s">
        <v>132</v>
      </c>
      <c r="AK8" s="201" t="s">
        <v>20</v>
      </c>
      <c r="AL8" s="154" t="s">
        <v>124</v>
      </c>
      <c r="AM8" s="53" t="s">
        <v>137</v>
      </c>
      <c r="AN8" s="275" t="s">
        <v>42</v>
      </c>
      <c r="AO8" s="15" t="s">
        <v>141</v>
      </c>
      <c r="AP8" s="15" t="s">
        <v>27</v>
      </c>
      <c r="AQ8" s="15" t="s">
        <v>27</v>
      </c>
      <c r="AR8" s="201" t="s">
        <v>145</v>
      </c>
      <c r="AS8" s="147"/>
      <c r="AT8" s="31">
        <f t="shared" si="1"/>
        <v>6</v>
      </c>
      <c r="AU8" s="193">
        <f t="shared" si="2"/>
        <v>1</v>
      </c>
      <c r="AV8" s="194">
        <f t="shared" si="3"/>
        <v>1</v>
      </c>
      <c r="AW8" s="73">
        <f t="shared" si="4"/>
        <v>0</v>
      </c>
      <c r="AX8" s="73">
        <f>SUM(COUNTIF(J8:AR8,"*W*"))</f>
        <v>8</v>
      </c>
      <c r="AY8" s="32">
        <f t="shared" si="5"/>
        <v>11</v>
      </c>
      <c r="AZ8" s="32">
        <f t="shared" si="6"/>
        <v>6</v>
      </c>
      <c r="BA8" s="199">
        <f t="shared" si="7"/>
        <v>0</v>
      </c>
      <c r="BB8" s="229"/>
    </row>
    <row r="9" spans="1:54" s="43" customFormat="1" ht="19.5" customHeight="1" x14ac:dyDescent="0.3">
      <c r="A9" s="49">
        <v>4</v>
      </c>
      <c r="B9" s="211" t="s">
        <v>14</v>
      </c>
      <c r="C9" s="51" t="s">
        <v>29</v>
      </c>
      <c r="D9" s="39" t="s">
        <v>69</v>
      </c>
      <c r="E9" s="39" t="s">
        <v>24</v>
      </c>
      <c r="F9" s="52" t="s">
        <v>29</v>
      </c>
      <c r="G9" s="39" t="s">
        <v>65</v>
      </c>
      <c r="H9" s="98" t="s">
        <v>33</v>
      </c>
      <c r="I9" s="264" t="s">
        <v>20</v>
      </c>
      <c r="J9" s="39" t="s">
        <v>20</v>
      </c>
      <c r="K9" s="39" t="s">
        <v>132</v>
      </c>
      <c r="L9" s="39" t="s">
        <v>132</v>
      </c>
      <c r="M9" s="39" t="s">
        <v>145</v>
      </c>
      <c r="N9" s="39" t="s">
        <v>145</v>
      </c>
      <c r="O9" s="39" t="s">
        <v>145</v>
      </c>
      <c r="P9" s="45" t="s">
        <v>145</v>
      </c>
      <c r="Q9" s="52" t="s">
        <v>186</v>
      </c>
      <c r="R9" s="39" t="s">
        <v>156</v>
      </c>
      <c r="S9" s="39" t="s">
        <v>155</v>
      </c>
      <c r="T9" s="39" t="s">
        <v>28</v>
      </c>
      <c r="U9" s="39" t="s">
        <v>20</v>
      </c>
      <c r="V9" s="39" t="s">
        <v>20</v>
      </c>
      <c r="W9" s="264" t="s">
        <v>164</v>
      </c>
      <c r="X9" s="51" t="s">
        <v>41</v>
      </c>
      <c r="Y9" s="162" t="s">
        <v>44</v>
      </c>
      <c r="Z9" s="138" t="s">
        <v>187</v>
      </c>
      <c r="AA9" s="39" t="s">
        <v>144</v>
      </c>
      <c r="AB9" s="52" t="s">
        <v>144</v>
      </c>
      <c r="AC9" s="39" t="s">
        <v>29</v>
      </c>
      <c r="AD9" s="45" t="s">
        <v>25</v>
      </c>
      <c r="AE9" s="51" t="s">
        <v>199</v>
      </c>
      <c r="AF9" s="39" t="s">
        <v>27</v>
      </c>
      <c r="AG9" s="39" t="s">
        <v>21</v>
      </c>
      <c r="AH9" s="52" t="s">
        <v>20</v>
      </c>
      <c r="AI9" s="39" t="s">
        <v>188</v>
      </c>
      <c r="AJ9" s="39" t="s">
        <v>132</v>
      </c>
      <c r="AK9" s="264" t="s">
        <v>141</v>
      </c>
      <c r="AL9" s="51" t="s">
        <v>168</v>
      </c>
      <c r="AM9" s="40" t="s">
        <v>145</v>
      </c>
      <c r="AN9" s="276" t="s">
        <v>145</v>
      </c>
      <c r="AO9" s="39" t="s">
        <v>42</v>
      </c>
      <c r="AP9" s="39" t="s">
        <v>145</v>
      </c>
      <c r="AQ9" s="39" t="s">
        <v>141</v>
      </c>
      <c r="AR9" s="264" t="s">
        <v>136</v>
      </c>
      <c r="AS9" s="147" t="s">
        <v>20</v>
      </c>
      <c r="AT9" s="31">
        <f t="shared" si="1"/>
        <v>6</v>
      </c>
      <c r="AU9" s="193">
        <f t="shared" si="2"/>
        <v>1</v>
      </c>
      <c r="AV9" s="194">
        <f t="shared" si="3"/>
        <v>1</v>
      </c>
      <c r="AW9" s="73">
        <f t="shared" si="4"/>
        <v>1</v>
      </c>
      <c r="AX9" s="73">
        <f t="shared" si="0"/>
        <v>8</v>
      </c>
      <c r="AY9" s="32">
        <f t="shared" si="5"/>
        <v>6</v>
      </c>
      <c r="AZ9" s="32">
        <f t="shared" si="6"/>
        <v>13</v>
      </c>
      <c r="BA9" s="199">
        <f t="shared" si="7"/>
        <v>0</v>
      </c>
      <c r="BB9" s="130"/>
    </row>
    <row r="10" spans="1:54" s="43" customFormat="1" ht="19.5" customHeight="1" x14ac:dyDescent="0.3">
      <c r="A10" s="25">
        <v>1</v>
      </c>
      <c r="B10" s="257" t="s">
        <v>15</v>
      </c>
      <c r="C10" s="26" t="s">
        <v>58</v>
      </c>
      <c r="D10" s="27" t="s">
        <v>20</v>
      </c>
      <c r="E10" s="27" t="s">
        <v>20</v>
      </c>
      <c r="F10" s="29" t="s">
        <v>70</v>
      </c>
      <c r="G10" s="27" t="s">
        <v>24</v>
      </c>
      <c r="H10" s="96" t="s">
        <v>65</v>
      </c>
      <c r="I10" s="55" t="s">
        <v>69</v>
      </c>
      <c r="J10" s="27" t="s">
        <v>145</v>
      </c>
      <c r="K10" s="27" t="s">
        <v>145</v>
      </c>
      <c r="L10" s="27" t="s">
        <v>145</v>
      </c>
      <c r="M10" s="27" t="s">
        <v>132</v>
      </c>
      <c r="N10" s="27" t="s">
        <v>20</v>
      </c>
      <c r="O10" s="27" t="s">
        <v>127</v>
      </c>
      <c r="P10" s="28" t="s">
        <v>132</v>
      </c>
      <c r="Q10" s="29" t="s">
        <v>42</v>
      </c>
      <c r="R10" s="27" t="s">
        <v>144</v>
      </c>
      <c r="S10" s="27" t="s">
        <v>153</v>
      </c>
      <c r="T10" s="27" t="s">
        <v>144</v>
      </c>
      <c r="U10" s="129" t="s">
        <v>189</v>
      </c>
      <c r="V10" s="129" t="s">
        <v>141</v>
      </c>
      <c r="W10" s="140" t="s">
        <v>132</v>
      </c>
      <c r="X10" s="165" t="s">
        <v>44</v>
      </c>
      <c r="Y10" s="141" t="s">
        <v>190</v>
      </c>
      <c r="Z10" s="129" t="s">
        <v>22</v>
      </c>
      <c r="AA10" s="282" t="s">
        <v>22</v>
      </c>
      <c r="AB10" s="29" t="s">
        <v>82</v>
      </c>
      <c r="AC10" s="27" t="s">
        <v>25</v>
      </c>
      <c r="AD10" s="55" t="s">
        <v>144</v>
      </c>
      <c r="AE10" s="26" t="s">
        <v>144</v>
      </c>
      <c r="AF10" s="27" t="s">
        <v>144</v>
      </c>
      <c r="AG10" s="27" t="s">
        <v>85</v>
      </c>
      <c r="AH10" s="29" t="s">
        <v>20</v>
      </c>
      <c r="AI10" s="27" t="s">
        <v>20</v>
      </c>
      <c r="AJ10" s="27" t="s">
        <v>132</v>
      </c>
      <c r="AK10" s="55" t="s">
        <v>28</v>
      </c>
      <c r="AL10" s="26" t="s">
        <v>145</v>
      </c>
      <c r="AM10" s="30" t="s">
        <v>145</v>
      </c>
      <c r="AN10" s="277" t="s">
        <v>145</v>
      </c>
      <c r="AO10" s="27" t="s">
        <v>141</v>
      </c>
      <c r="AP10" s="27" t="s">
        <v>141</v>
      </c>
      <c r="AQ10" s="27" t="s">
        <v>145</v>
      </c>
      <c r="AR10" s="55" t="s">
        <v>145</v>
      </c>
      <c r="AS10" s="147"/>
      <c r="AT10" s="31">
        <f t="shared" si="1"/>
        <v>6</v>
      </c>
      <c r="AU10" s="193">
        <f t="shared" si="2"/>
        <v>1</v>
      </c>
      <c r="AV10" s="194">
        <f t="shared" si="3"/>
        <v>1</v>
      </c>
      <c r="AW10" s="73">
        <f t="shared" si="4"/>
        <v>2</v>
      </c>
      <c r="AX10" s="73">
        <f t="shared" si="0"/>
        <v>8</v>
      </c>
      <c r="AY10" s="32">
        <f t="shared" si="5"/>
        <v>6</v>
      </c>
      <c r="AZ10" s="32">
        <f t="shared" si="6"/>
        <v>9</v>
      </c>
      <c r="BA10" s="199">
        <f t="shared" si="7"/>
        <v>0</v>
      </c>
      <c r="BB10" s="117"/>
    </row>
    <row r="11" spans="1:54" s="43" customFormat="1" ht="19.5" customHeight="1" x14ac:dyDescent="0.3">
      <c r="A11" s="56">
        <v>4</v>
      </c>
      <c r="B11" s="212" t="s">
        <v>16</v>
      </c>
      <c r="C11" s="58" t="s">
        <v>84</v>
      </c>
      <c r="D11" s="171" t="s">
        <v>24</v>
      </c>
      <c r="E11" s="48" t="s">
        <v>33</v>
      </c>
      <c r="F11" s="46" t="s">
        <v>33</v>
      </c>
      <c r="G11" s="48" t="s">
        <v>33</v>
      </c>
      <c r="H11" s="250" t="s">
        <v>65</v>
      </c>
      <c r="I11" s="60" t="s">
        <v>33</v>
      </c>
      <c r="J11" s="48" t="s">
        <v>20</v>
      </c>
      <c r="K11" s="48" t="s">
        <v>20</v>
      </c>
      <c r="L11" s="48" t="s">
        <v>42</v>
      </c>
      <c r="M11" s="48" t="s">
        <v>191</v>
      </c>
      <c r="N11" s="171" t="s">
        <v>141</v>
      </c>
      <c r="O11" s="171" t="s">
        <v>141</v>
      </c>
      <c r="P11" s="47" t="s">
        <v>145</v>
      </c>
      <c r="Q11" s="48" t="s">
        <v>145</v>
      </c>
      <c r="R11" s="48" t="s">
        <v>145</v>
      </c>
      <c r="S11" s="48" t="s">
        <v>44</v>
      </c>
      <c r="T11" s="48" t="s">
        <v>20</v>
      </c>
      <c r="U11" s="48" t="s">
        <v>128</v>
      </c>
      <c r="V11" s="48" t="s">
        <v>138</v>
      </c>
      <c r="W11" s="47" t="s">
        <v>136</v>
      </c>
      <c r="X11" s="171" t="s">
        <v>192</v>
      </c>
      <c r="Y11" s="48" t="s">
        <v>153</v>
      </c>
      <c r="Z11" s="48" t="s">
        <v>144</v>
      </c>
      <c r="AA11" s="48" t="s">
        <v>144</v>
      </c>
      <c r="AB11" s="46" t="s">
        <v>144</v>
      </c>
      <c r="AC11" s="48" t="s">
        <v>175</v>
      </c>
      <c r="AD11" s="60" t="s">
        <v>129</v>
      </c>
      <c r="AE11" s="58" t="s">
        <v>20</v>
      </c>
      <c r="AF11" s="48" t="s">
        <v>176</v>
      </c>
      <c r="AG11" s="48" t="s">
        <v>132</v>
      </c>
      <c r="AH11" s="166" t="s">
        <v>142</v>
      </c>
      <c r="AI11" s="48" t="s">
        <v>162</v>
      </c>
      <c r="AJ11" s="48" t="s">
        <v>145</v>
      </c>
      <c r="AK11" s="60" t="s">
        <v>148</v>
      </c>
      <c r="AL11" s="58" t="s">
        <v>141</v>
      </c>
      <c r="AM11" s="59" t="s">
        <v>141</v>
      </c>
      <c r="AN11" s="274" t="s">
        <v>144</v>
      </c>
      <c r="AO11" s="48" t="s">
        <v>144</v>
      </c>
      <c r="AP11" s="48" t="s">
        <v>131</v>
      </c>
      <c r="AQ11" s="48" t="s">
        <v>131</v>
      </c>
      <c r="AR11" s="60" t="s">
        <v>185</v>
      </c>
      <c r="AS11" s="148"/>
      <c r="AT11" s="31">
        <f t="shared" si="1"/>
        <v>6</v>
      </c>
      <c r="AU11" s="193">
        <f t="shared" si="2"/>
        <v>1</v>
      </c>
      <c r="AV11" s="194">
        <f t="shared" si="3"/>
        <v>1</v>
      </c>
      <c r="AW11" s="73">
        <f t="shared" si="4"/>
        <v>1</v>
      </c>
      <c r="AX11" s="73">
        <f t="shared" si="0"/>
        <v>8</v>
      </c>
      <c r="AY11" s="32">
        <f t="shared" si="5"/>
        <v>10</v>
      </c>
      <c r="AZ11" s="32">
        <f t="shared" si="6"/>
        <v>6</v>
      </c>
      <c r="BA11" s="199">
        <f t="shared" si="7"/>
        <v>0</v>
      </c>
      <c r="BB11" s="117"/>
    </row>
    <row r="12" spans="1:54" s="43" customFormat="1" ht="19.5" customHeight="1" x14ac:dyDescent="0.3">
      <c r="A12" s="49">
        <v>3</v>
      </c>
      <c r="B12" s="119" t="s">
        <v>105</v>
      </c>
      <c r="C12" s="58" t="s">
        <v>33</v>
      </c>
      <c r="D12" s="48" t="s">
        <v>33</v>
      </c>
      <c r="E12" s="48" t="s">
        <v>69</v>
      </c>
      <c r="F12" s="46" t="s">
        <v>24</v>
      </c>
      <c r="G12" s="48" t="s">
        <v>65</v>
      </c>
      <c r="H12" s="99" t="s">
        <v>20</v>
      </c>
      <c r="I12" s="60" t="s">
        <v>20</v>
      </c>
      <c r="J12" s="37" t="s">
        <v>186</v>
      </c>
      <c r="K12" s="37" t="s">
        <v>191</v>
      </c>
      <c r="L12" s="37" t="s">
        <v>141</v>
      </c>
      <c r="M12" s="37" t="s">
        <v>144</v>
      </c>
      <c r="N12" s="37" t="s">
        <v>151</v>
      </c>
      <c r="O12" s="37" t="s">
        <v>144</v>
      </c>
      <c r="P12" s="38" t="s">
        <v>141</v>
      </c>
      <c r="Q12" s="265" t="s">
        <v>163</v>
      </c>
      <c r="R12" s="37" t="s">
        <v>20</v>
      </c>
      <c r="S12" s="37" t="s">
        <v>20</v>
      </c>
      <c r="T12" s="37" t="s">
        <v>44</v>
      </c>
      <c r="U12" s="37" t="s">
        <v>132</v>
      </c>
      <c r="V12" s="37" t="s">
        <v>141</v>
      </c>
      <c r="W12" s="38" t="s">
        <v>145</v>
      </c>
      <c r="X12" s="36" t="s">
        <v>145</v>
      </c>
      <c r="Y12" s="265" t="s">
        <v>145</v>
      </c>
      <c r="Z12" s="37" t="s">
        <v>145</v>
      </c>
      <c r="AA12" s="37" t="s">
        <v>82</v>
      </c>
      <c r="AB12" s="265" t="s">
        <v>20</v>
      </c>
      <c r="AC12" s="37" t="s">
        <v>20</v>
      </c>
      <c r="AD12" s="263" t="s">
        <v>25</v>
      </c>
      <c r="AE12" s="58" t="s">
        <v>177</v>
      </c>
      <c r="AF12" s="48" t="s">
        <v>25</v>
      </c>
      <c r="AG12" s="48" t="s">
        <v>144</v>
      </c>
      <c r="AH12" s="46" t="s">
        <v>144</v>
      </c>
      <c r="AI12" s="48" t="s">
        <v>151</v>
      </c>
      <c r="AJ12" s="48" t="s">
        <v>144</v>
      </c>
      <c r="AK12" s="60" t="s">
        <v>141</v>
      </c>
      <c r="AL12" s="58" t="s">
        <v>151</v>
      </c>
      <c r="AM12" s="59" t="s">
        <v>144</v>
      </c>
      <c r="AN12" s="274" t="s">
        <v>20</v>
      </c>
      <c r="AO12" s="48" t="s">
        <v>123</v>
      </c>
      <c r="AP12" s="48" t="s">
        <v>193</v>
      </c>
      <c r="AQ12" s="48" t="s">
        <v>132</v>
      </c>
      <c r="AR12" s="60" t="s">
        <v>141</v>
      </c>
      <c r="AS12" s="148"/>
      <c r="AT12" s="31">
        <f t="shared" si="1"/>
        <v>5</v>
      </c>
      <c r="AU12" s="193">
        <f t="shared" si="2"/>
        <v>1</v>
      </c>
      <c r="AV12" s="194">
        <f t="shared" si="3"/>
        <v>1</v>
      </c>
      <c r="AW12" s="73">
        <f t="shared" si="4"/>
        <v>1</v>
      </c>
      <c r="AX12" s="73">
        <f t="shared" si="0"/>
        <v>8</v>
      </c>
      <c r="AY12" s="32">
        <f t="shared" si="5"/>
        <v>12</v>
      </c>
      <c r="AZ12" s="32">
        <f t="shared" si="6"/>
        <v>5</v>
      </c>
      <c r="BA12" s="199">
        <f t="shared" si="7"/>
        <v>0</v>
      </c>
      <c r="BB12" s="117"/>
    </row>
    <row r="13" spans="1:54" s="62" customFormat="1" ht="19.5" customHeight="1" x14ac:dyDescent="0.3">
      <c r="A13" s="49">
        <v>5</v>
      </c>
      <c r="B13" s="119" t="s">
        <v>106</v>
      </c>
      <c r="C13" s="58" t="s">
        <v>20</v>
      </c>
      <c r="D13" s="48" t="s">
        <v>70</v>
      </c>
      <c r="E13" s="48" t="s">
        <v>24</v>
      </c>
      <c r="F13" s="46" t="s">
        <v>29</v>
      </c>
      <c r="G13" s="48" t="s">
        <v>29</v>
      </c>
      <c r="H13" s="99" t="s">
        <v>59</v>
      </c>
      <c r="I13" s="60" t="s">
        <v>109</v>
      </c>
      <c r="J13" s="265" t="s">
        <v>144</v>
      </c>
      <c r="K13" s="37" t="s">
        <v>27</v>
      </c>
      <c r="L13" s="37" t="s">
        <v>126</v>
      </c>
      <c r="M13" s="37" t="s">
        <v>20</v>
      </c>
      <c r="N13" s="37" t="s">
        <v>136</v>
      </c>
      <c r="O13" s="37" t="s">
        <v>132</v>
      </c>
      <c r="P13" s="263" t="s">
        <v>144</v>
      </c>
      <c r="Q13" s="265" t="s">
        <v>150</v>
      </c>
      <c r="R13" s="37" t="s">
        <v>145</v>
      </c>
      <c r="S13" s="37" t="s">
        <v>145</v>
      </c>
      <c r="T13" s="37" t="s">
        <v>141</v>
      </c>
      <c r="U13" s="37" t="s">
        <v>139</v>
      </c>
      <c r="V13" s="37" t="s">
        <v>20</v>
      </c>
      <c r="W13" s="263" t="s">
        <v>20</v>
      </c>
      <c r="X13" s="265" t="s">
        <v>42</v>
      </c>
      <c r="Y13" s="37" t="s">
        <v>82</v>
      </c>
      <c r="Z13" s="37" t="s">
        <v>82</v>
      </c>
      <c r="AA13" s="37" t="s">
        <v>145</v>
      </c>
      <c r="AB13" s="265" t="s">
        <v>145</v>
      </c>
      <c r="AC13" s="37" t="s">
        <v>145</v>
      </c>
      <c r="AD13" s="263" t="s">
        <v>145</v>
      </c>
      <c r="AE13" s="58" t="s">
        <v>176</v>
      </c>
      <c r="AF13" s="48" t="s">
        <v>20</v>
      </c>
      <c r="AG13" s="48" t="s">
        <v>20</v>
      </c>
      <c r="AH13" s="46" t="s">
        <v>41</v>
      </c>
      <c r="AI13" s="48" t="s">
        <v>132</v>
      </c>
      <c r="AJ13" s="48" t="s">
        <v>141</v>
      </c>
      <c r="AK13" s="60" t="s">
        <v>144</v>
      </c>
      <c r="AL13" s="58" t="s">
        <v>150</v>
      </c>
      <c r="AM13" s="59" t="s">
        <v>150</v>
      </c>
      <c r="AN13" s="274" t="s">
        <v>170</v>
      </c>
      <c r="AO13" s="48" t="s">
        <v>145</v>
      </c>
      <c r="AP13" s="48" t="s">
        <v>141</v>
      </c>
      <c r="AQ13" s="48" t="s">
        <v>24</v>
      </c>
      <c r="AR13" s="60" t="s">
        <v>22</v>
      </c>
      <c r="AS13" s="148" t="s">
        <v>131</v>
      </c>
      <c r="AT13" s="31">
        <f t="shared" si="1"/>
        <v>6</v>
      </c>
      <c r="AU13" s="193">
        <f t="shared" si="2"/>
        <v>1</v>
      </c>
      <c r="AV13" s="194">
        <f t="shared" si="3"/>
        <v>1</v>
      </c>
      <c r="AW13" s="73">
        <f t="shared" si="4"/>
        <v>0</v>
      </c>
      <c r="AX13" s="73">
        <f>SUM(COUNTIF(J13:AR13,"*W*"))</f>
        <v>8</v>
      </c>
      <c r="AY13" s="32">
        <f t="shared" si="5"/>
        <v>4</v>
      </c>
      <c r="AZ13" s="32">
        <f t="shared" si="6"/>
        <v>10</v>
      </c>
      <c r="BA13" s="199">
        <f t="shared" si="7"/>
        <v>4</v>
      </c>
      <c r="BB13" s="117"/>
    </row>
    <row r="14" spans="1:54" s="43" customFormat="1" ht="19.5" customHeight="1" x14ac:dyDescent="0.3">
      <c r="A14" s="44">
        <v>2</v>
      </c>
      <c r="B14" s="119" t="s">
        <v>99</v>
      </c>
      <c r="C14" s="51" t="s">
        <v>41</v>
      </c>
      <c r="D14" s="39" t="s">
        <v>32</v>
      </c>
      <c r="E14" s="39" t="s">
        <v>60</v>
      </c>
      <c r="F14" s="52" t="s">
        <v>62</v>
      </c>
      <c r="G14" s="39" t="s">
        <v>20</v>
      </c>
      <c r="H14" s="98" t="s">
        <v>24</v>
      </c>
      <c r="I14" s="264" t="s">
        <v>25</v>
      </c>
      <c r="J14" s="39" t="s">
        <v>147</v>
      </c>
      <c r="K14" s="39" t="s">
        <v>144</v>
      </c>
      <c r="L14" s="39" t="s">
        <v>149</v>
      </c>
      <c r="M14" s="39" t="s">
        <v>150</v>
      </c>
      <c r="N14" s="39" t="s">
        <v>141</v>
      </c>
      <c r="O14" s="39" t="s">
        <v>132</v>
      </c>
      <c r="P14" s="45" t="s">
        <v>20</v>
      </c>
      <c r="Q14" s="52" t="s">
        <v>20</v>
      </c>
      <c r="R14" s="39" t="s">
        <v>42</v>
      </c>
      <c r="S14" s="39" t="s">
        <v>134</v>
      </c>
      <c r="T14" s="39" t="s">
        <v>145</v>
      </c>
      <c r="U14" s="39" t="s">
        <v>145</v>
      </c>
      <c r="V14" s="39" t="s">
        <v>141</v>
      </c>
      <c r="W14" s="45" t="s">
        <v>144</v>
      </c>
      <c r="X14" s="51" t="s">
        <v>157</v>
      </c>
      <c r="Y14" s="52" t="s">
        <v>157</v>
      </c>
      <c r="Z14" s="39" t="s">
        <v>41</v>
      </c>
      <c r="AA14" s="39" t="s">
        <v>178</v>
      </c>
      <c r="AB14" s="52" t="s">
        <v>82</v>
      </c>
      <c r="AC14" s="39" t="s">
        <v>27</v>
      </c>
      <c r="AD14" s="45" t="s">
        <v>176</v>
      </c>
      <c r="AE14" s="51" t="s">
        <v>145</v>
      </c>
      <c r="AF14" s="39" t="s">
        <v>145</v>
      </c>
      <c r="AG14" s="39" t="s">
        <v>145</v>
      </c>
      <c r="AH14" s="52" t="s">
        <v>145</v>
      </c>
      <c r="AI14" s="39" t="s">
        <v>194</v>
      </c>
      <c r="AJ14" s="39" t="s">
        <v>141</v>
      </c>
      <c r="AK14" s="264" t="s">
        <v>132</v>
      </c>
      <c r="AL14" s="51" t="s">
        <v>20</v>
      </c>
      <c r="AM14" s="40" t="s">
        <v>124</v>
      </c>
      <c r="AN14" s="276" t="s">
        <v>132</v>
      </c>
      <c r="AO14" s="39" t="s">
        <v>137</v>
      </c>
      <c r="AP14" s="39" t="s">
        <v>144</v>
      </c>
      <c r="AQ14" s="39" t="s">
        <v>144</v>
      </c>
      <c r="AR14" s="264" t="s">
        <v>144</v>
      </c>
      <c r="AS14" s="147"/>
      <c r="AT14" s="31">
        <f t="shared" si="1"/>
        <v>6</v>
      </c>
      <c r="AU14" s="193">
        <f>SUM(COUNTIF(I14:AM14,"*P*"))</f>
        <v>1</v>
      </c>
      <c r="AV14" s="194">
        <f t="shared" si="3"/>
        <v>1</v>
      </c>
      <c r="AW14" s="73">
        <f t="shared" si="4"/>
        <v>1</v>
      </c>
      <c r="AX14" s="73">
        <f t="shared" si="0"/>
        <v>8</v>
      </c>
      <c r="AY14" s="32">
        <f t="shared" si="5"/>
        <v>8</v>
      </c>
      <c r="AZ14" s="32">
        <f t="shared" si="6"/>
        <v>6</v>
      </c>
      <c r="BA14" s="199">
        <f t="shared" si="7"/>
        <v>3</v>
      </c>
      <c r="BB14" s="117"/>
    </row>
    <row r="15" spans="1:54" s="62" customFormat="1" ht="19.5" customHeight="1" x14ac:dyDescent="0.3">
      <c r="A15" s="56" t="s">
        <v>112</v>
      </c>
      <c r="B15" s="278" t="s">
        <v>111</v>
      </c>
      <c r="C15" s="104" t="s">
        <v>89</v>
      </c>
      <c r="D15" s="64" t="s">
        <v>117</v>
      </c>
      <c r="E15" s="64" t="s">
        <v>117</v>
      </c>
      <c r="F15" s="66" t="s">
        <v>120</v>
      </c>
      <c r="G15" s="64" t="s">
        <v>78</v>
      </c>
      <c r="H15" s="100" t="s">
        <v>119</v>
      </c>
      <c r="I15" s="192" t="s">
        <v>197</v>
      </c>
      <c r="J15" s="64" t="s">
        <v>145</v>
      </c>
      <c r="K15" s="64" t="s">
        <v>145</v>
      </c>
      <c r="L15" s="64" t="s">
        <v>148</v>
      </c>
      <c r="M15" s="64" t="s">
        <v>132</v>
      </c>
      <c r="N15" s="66" t="s">
        <v>20</v>
      </c>
      <c r="O15" s="64" t="s">
        <v>20</v>
      </c>
      <c r="P15" s="65" t="s">
        <v>136</v>
      </c>
      <c r="Q15" s="66" t="s">
        <v>132</v>
      </c>
      <c r="R15" s="64" t="s">
        <v>144</v>
      </c>
      <c r="S15" s="64" t="s">
        <v>144</v>
      </c>
      <c r="T15" s="64" t="s">
        <v>150</v>
      </c>
      <c r="U15" s="64" t="s">
        <v>150</v>
      </c>
      <c r="V15" s="64" t="s">
        <v>145</v>
      </c>
      <c r="W15" s="65" t="s">
        <v>24</v>
      </c>
      <c r="X15" s="66" t="s">
        <v>31</v>
      </c>
      <c r="Y15" s="66" t="s">
        <v>165</v>
      </c>
      <c r="Z15" s="64" t="s">
        <v>158</v>
      </c>
      <c r="AA15" s="64" t="s">
        <v>166</v>
      </c>
      <c r="AB15" s="66" t="s">
        <v>41</v>
      </c>
      <c r="AC15" s="64" t="s">
        <v>175</v>
      </c>
      <c r="AD15" s="65" t="s">
        <v>176</v>
      </c>
      <c r="AE15" s="104" t="s">
        <v>175</v>
      </c>
      <c r="AF15" s="64" t="s">
        <v>25</v>
      </c>
      <c r="AG15" s="64" t="s">
        <v>160</v>
      </c>
      <c r="AH15" s="66" t="s">
        <v>161</v>
      </c>
      <c r="AI15" s="64" t="s">
        <v>28</v>
      </c>
      <c r="AJ15" s="64" t="s">
        <v>20</v>
      </c>
      <c r="AK15" s="192" t="s">
        <v>125</v>
      </c>
      <c r="AL15" s="104" t="s">
        <v>42</v>
      </c>
      <c r="AM15" s="67" t="s">
        <v>132</v>
      </c>
      <c r="AN15" s="242" t="s">
        <v>189</v>
      </c>
      <c r="AO15" s="64" t="s">
        <v>144</v>
      </c>
      <c r="AP15" s="64" t="s">
        <v>150</v>
      </c>
      <c r="AQ15" s="64" t="s">
        <v>150</v>
      </c>
      <c r="AR15" s="192" t="s">
        <v>143</v>
      </c>
      <c r="AS15" s="147"/>
      <c r="AT15" s="31">
        <f t="shared" si="1"/>
        <v>6</v>
      </c>
      <c r="AU15" s="193">
        <f t="shared" si="2"/>
        <v>1</v>
      </c>
      <c r="AV15" s="194">
        <f t="shared" si="3"/>
        <v>1</v>
      </c>
      <c r="AW15" s="73">
        <f t="shared" si="4"/>
        <v>0</v>
      </c>
      <c r="AX15" s="73">
        <f>SUM(COUNTIF(J15:AR15,"*W*"))</f>
        <v>7</v>
      </c>
      <c r="AY15" s="32">
        <f t="shared" si="5"/>
        <v>4</v>
      </c>
      <c r="AZ15" s="32">
        <f t="shared" si="6"/>
        <v>4</v>
      </c>
      <c r="BA15" s="199">
        <f t="shared" si="7"/>
        <v>8</v>
      </c>
      <c r="BB15" s="117"/>
    </row>
    <row r="16" spans="1:54" s="62" customFormat="1" ht="19.5" customHeight="1" x14ac:dyDescent="0.3">
      <c r="A16" s="56" t="s">
        <v>113</v>
      </c>
      <c r="B16" s="278" t="s">
        <v>130</v>
      </c>
      <c r="C16" s="154" t="s">
        <v>88</v>
      </c>
      <c r="D16" s="15" t="s">
        <v>118</v>
      </c>
      <c r="E16" s="15" t="s">
        <v>171</v>
      </c>
      <c r="F16" s="14" t="s">
        <v>29</v>
      </c>
      <c r="G16" s="15" t="s">
        <v>66</v>
      </c>
      <c r="H16" s="153" t="s">
        <v>27</v>
      </c>
      <c r="I16" s="201" t="s">
        <v>21</v>
      </c>
      <c r="J16" s="15" t="s">
        <v>20</v>
      </c>
      <c r="K16" s="15" t="s">
        <v>41</v>
      </c>
      <c r="L16" s="15" t="s">
        <v>137</v>
      </c>
      <c r="M16" s="15" t="s">
        <v>148</v>
      </c>
      <c r="N16" s="14" t="s">
        <v>29</v>
      </c>
      <c r="O16" s="15" t="s">
        <v>145</v>
      </c>
      <c r="P16" s="16" t="s">
        <v>24</v>
      </c>
      <c r="Q16" s="15" t="s">
        <v>150</v>
      </c>
      <c r="R16" s="15" t="s">
        <v>145</v>
      </c>
      <c r="S16" s="95" t="s">
        <v>29</v>
      </c>
      <c r="T16" s="14" t="s">
        <v>141</v>
      </c>
      <c r="U16" s="15" t="s">
        <v>20</v>
      </c>
      <c r="V16" s="15" t="s">
        <v>20</v>
      </c>
      <c r="W16" s="16" t="s">
        <v>132</v>
      </c>
      <c r="X16" s="15" t="s">
        <v>42</v>
      </c>
      <c r="Y16" s="15" t="s">
        <v>200</v>
      </c>
      <c r="Z16" s="15" t="s">
        <v>150</v>
      </c>
      <c r="AA16" s="15" t="s">
        <v>150</v>
      </c>
      <c r="AB16" s="15" t="s">
        <v>167</v>
      </c>
      <c r="AC16" s="15" t="s">
        <v>25</v>
      </c>
      <c r="AD16" s="16" t="s">
        <v>173</v>
      </c>
      <c r="AE16" s="154" t="s">
        <v>25</v>
      </c>
      <c r="AF16" s="15" t="s">
        <v>25</v>
      </c>
      <c r="AG16" s="15" t="s">
        <v>20</v>
      </c>
      <c r="AH16" s="14" t="s">
        <v>20</v>
      </c>
      <c r="AI16" s="15" t="s">
        <v>28</v>
      </c>
      <c r="AJ16" s="103" t="s">
        <v>136</v>
      </c>
      <c r="AK16" s="201" t="s">
        <v>195</v>
      </c>
      <c r="AL16" s="154" t="s">
        <v>159</v>
      </c>
      <c r="AM16" s="53" t="s">
        <v>150</v>
      </c>
      <c r="AN16" s="283" t="s">
        <v>150</v>
      </c>
      <c r="AO16" s="103" t="s">
        <v>155</v>
      </c>
      <c r="AP16" s="103" t="s">
        <v>141</v>
      </c>
      <c r="AQ16" s="103" t="s">
        <v>141</v>
      </c>
      <c r="AR16" s="201" t="s">
        <v>150</v>
      </c>
      <c r="AS16" s="148" t="s">
        <v>131</v>
      </c>
      <c r="AT16" s="31">
        <f t="shared" si="1"/>
        <v>6</v>
      </c>
      <c r="AU16" s="193">
        <f t="shared" si="2"/>
        <v>1</v>
      </c>
      <c r="AV16" s="194">
        <f t="shared" si="3"/>
        <v>1</v>
      </c>
      <c r="AW16" s="73">
        <f t="shared" si="4"/>
        <v>0</v>
      </c>
      <c r="AX16" s="73">
        <f t="shared" si="0"/>
        <v>8</v>
      </c>
      <c r="AY16" s="32">
        <f t="shared" si="5"/>
        <v>2</v>
      </c>
      <c r="AZ16" s="32">
        <f t="shared" si="6"/>
        <v>9</v>
      </c>
      <c r="BA16" s="199">
        <f t="shared" si="7"/>
        <v>9</v>
      </c>
      <c r="BB16" s="117"/>
    </row>
    <row r="17" spans="1:54" s="62" customFormat="1" ht="19.5" customHeight="1" thickBot="1" x14ac:dyDescent="0.35">
      <c r="A17" s="56"/>
      <c r="B17" s="261" t="s">
        <v>140</v>
      </c>
      <c r="C17" s="68" t="s">
        <v>39</v>
      </c>
      <c r="D17" s="69" t="s">
        <v>39</v>
      </c>
      <c r="E17" s="69" t="s">
        <v>39</v>
      </c>
      <c r="F17" s="71" t="s">
        <v>39</v>
      </c>
      <c r="G17" s="69" t="s">
        <v>39</v>
      </c>
      <c r="H17" s="70" t="s">
        <v>39</v>
      </c>
      <c r="I17" s="262" t="s">
        <v>39</v>
      </c>
      <c r="J17" s="69" t="s">
        <v>39</v>
      </c>
      <c r="K17" s="69" t="s">
        <v>122</v>
      </c>
      <c r="L17" s="69" t="s">
        <v>122</v>
      </c>
      <c r="M17" s="69" t="s">
        <v>122</v>
      </c>
      <c r="N17" s="69" t="s">
        <v>122</v>
      </c>
      <c r="O17" s="69" t="s">
        <v>122</v>
      </c>
      <c r="P17" s="69" t="s">
        <v>172</v>
      </c>
      <c r="Q17" s="69" t="s">
        <v>122</v>
      </c>
      <c r="R17" s="69" t="s">
        <v>122</v>
      </c>
      <c r="S17" s="69" t="s">
        <v>122</v>
      </c>
      <c r="T17" s="69" t="s">
        <v>122</v>
      </c>
      <c r="U17" s="69" t="s">
        <v>122</v>
      </c>
      <c r="V17" s="69" t="s">
        <v>122</v>
      </c>
      <c r="W17" s="69" t="s">
        <v>122</v>
      </c>
      <c r="X17" s="69" t="s">
        <v>122</v>
      </c>
      <c r="Y17" s="69" t="s">
        <v>38</v>
      </c>
      <c r="Z17" s="69" t="s">
        <v>122</v>
      </c>
      <c r="AA17" s="69" t="s">
        <v>122</v>
      </c>
      <c r="AB17" s="69" t="s">
        <v>122</v>
      </c>
      <c r="AC17" s="69" t="s">
        <v>122</v>
      </c>
      <c r="AD17" s="69" t="s">
        <v>122</v>
      </c>
      <c r="AE17" s="69" t="s">
        <v>122</v>
      </c>
      <c r="AF17" s="69" t="s">
        <v>122</v>
      </c>
      <c r="AG17" s="69" t="s">
        <v>38</v>
      </c>
      <c r="AH17" s="69" t="s">
        <v>122</v>
      </c>
      <c r="AI17" s="69" t="s">
        <v>122</v>
      </c>
      <c r="AJ17" s="69" t="s">
        <v>122</v>
      </c>
      <c r="AK17" s="69" t="s">
        <v>38</v>
      </c>
      <c r="AL17" s="69" t="s">
        <v>122</v>
      </c>
      <c r="AM17" s="69" t="s">
        <v>122</v>
      </c>
      <c r="AN17" s="69" t="s">
        <v>122</v>
      </c>
      <c r="AO17" s="69" t="s">
        <v>122</v>
      </c>
      <c r="AP17" s="69" t="s">
        <v>122</v>
      </c>
      <c r="AQ17" s="69" t="s">
        <v>122</v>
      </c>
      <c r="AR17" s="69" t="s">
        <v>122</v>
      </c>
      <c r="AS17" s="147"/>
      <c r="AT17" s="31">
        <f t="shared" ref="AT17" si="8">COUNTIF(D17:AG17,"N")</f>
        <v>0</v>
      </c>
      <c r="AU17" s="193">
        <f t="shared" si="2"/>
        <v>0</v>
      </c>
      <c r="AV17" s="194">
        <f t="shared" si="3"/>
        <v>0</v>
      </c>
      <c r="AW17" s="73">
        <f t="shared" si="4"/>
        <v>0</v>
      </c>
      <c r="AX17" s="73">
        <f>SUM(COUNTIF(J17:AR17,"*W*"))</f>
        <v>0</v>
      </c>
      <c r="AY17" s="32">
        <f t="shared" si="5"/>
        <v>0</v>
      </c>
      <c r="AZ17" s="32">
        <f t="shared" si="6"/>
        <v>0</v>
      </c>
      <c r="BA17" s="199">
        <f t="shared" si="7"/>
        <v>0</v>
      </c>
      <c r="BB17" s="117"/>
    </row>
    <row r="18" spans="1:54" s="34" customFormat="1" ht="15.75" customHeight="1" x14ac:dyDescent="0.3">
      <c r="A18" s="25"/>
      <c r="B18" s="74" t="s">
        <v>17</v>
      </c>
      <c r="C18" s="145">
        <f t="shared" ref="C18:AM18" si="9">COUNTIF(C4:C15,"D")</f>
        <v>3</v>
      </c>
      <c r="D18" s="145">
        <f t="shared" si="9"/>
        <v>2</v>
      </c>
      <c r="E18" s="145">
        <f t="shared" si="9"/>
        <v>2</v>
      </c>
      <c r="F18" s="145">
        <f t="shared" si="9"/>
        <v>2</v>
      </c>
      <c r="G18" s="145">
        <f t="shared" si="9"/>
        <v>2</v>
      </c>
      <c r="H18" s="145">
        <f t="shared" si="9"/>
        <v>2</v>
      </c>
      <c r="I18" s="145">
        <f t="shared" si="9"/>
        <v>2</v>
      </c>
      <c r="J18" s="145">
        <f t="shared" si="9"/>
        <v>3</v>
      </c>
      <c r="K18" s="145">
        <f t="shared" si="9"/>
        <v>3</v>
      </c>
      <c r="L18" s="145">
        <f t="shared" si="9"/>
        <v>3</v>
      </c>
      <c r="M18" s="145">
        <f t="shared" si="9"/>
        <v>2</v>
      </c>
      <c r="N18" s="145">
        <f t="shared" si="9"/>
        <v>2</v>
      </c>
      <c r="O18" s="145">
        <f t="shared" si="9"/>
        <v>2</v>
      </c>
      <c r="P18" s="145">
        <f t="shared" si="9"/>
        <v>2</v>
      </c>
      <c r="Q18" s="145">
        <f t="shared" si="9"/>
        <v>2</v>
      </c>
      <c r="R18" s="145">
        <f t="shared" si="9"/>
        <v>3</v>
      </c>
      <c r="S18" s="145">
        <f t="shared" si="9"/>
        <v>3</v>
      </c>
      <c r="T18" s="145">
        <f t="shared" si="9"/>
        <v>2</v>
      </c>
      <c r="U18" s="145">
        <f t="shared" si="9"/>
        <v>2</v>
      </c>
      <c r="V18" s="145">
        <f t="shared" si="9"/>
        <v>2</v>
      </c>
      <c r="W18" s="145">
        <f t="shared" si="9"/>
        <v>2</v>
      </c>
      <c r="X18" s="145">
        <f t="shared" si="9"/>
        <v>2</v>
      </c>
      <c r="Y18" s="145">
        <f>COUNTIF(Y4:Y15,"D")</f>
        <v>2</v>
      </c>
      <c r="Z18" s="145">
        <f t="shared" si="9"/>
        <v>2</v>
      </c>
      <c r="AA18" s="145">
        <f t="shared" si="9"/>
        <v>2</v>
      </c>
      <c r="AB18" s="145">
        <f t="shared" si="9"/>
        <v>2</v>
      </c>
      <c r="AC18" s="145">
        <f t="shared" si="9"/>
        <v>2</v>
      </c>
      <c r="AD18" s="145">
        <f t="shared" si="9"/>
        <v>2</v>
      </c>
      <c r="AE18" s="145">
        <f t="shared" si="9"/>
        <v>2</v>
      </c>
      <c r="AF18" s="145">
        <f t="shared" si="9"/>
        <v>2</v>
      </c>
      <c r="AG18" s="145">
        <f t="shared" si="9"/>
        <v>2</v>
      </c>
      <c r="AH18" s="145">
        <f t="shared" si="9"/>
        <v>2</v>
      </c>
      <c r="AI18" s="145">
        <f t="shared" si="9"/>
        <v>2</v>
      </c>
      <c r="AJ18" s="145">
        <f t="shared" si="9"/>
        <v>2</v>
      </c>
      <c r="AK18" s="145">
        <f t="shared" si="9"/>
        <v>2</v>
      </c>
      <c r="AL18" s="145">
        <f t="shared" si="9"/>
        <v>2</v>
      </c>
      <c r="AM18" s="145">
        <f t="shared" si="9"/>
        <v>2</v>
      </c>
      <c r="AN18" s="145">
        <f>COUNTIF(AN4:AN16,"D")</f>
        <v>2</v>
      </c>
      <c r="AO18" s="145">
        <f t="shared" ref="AO18:AR18" si="10">COUNTIF(AO4:AO16,"D")</f>
        <v>3</v>
      </c>
      <c r="AP18" s="145">
        <f t="shared" si="10"/>
        <v>2</v>
      </c>
      <c r="AQ18" s="145">
        <f t="shared" si="10"/>
        <v>2</v>
      </c>
      <c r="AR18" s="145">
        <f t="shared" si="10"/>
        <v>2</v>
      </c>
      <c r="AS18" s="76"/>
      <c r="AT18" s="233"/>
      <c r="AU18" s="233"/>
      <c r="AV18" s="235"/>
      <c r="AW18" s="235"/>
      <c r="AX18" s="236"/>
      <c r="AY18" s="235"/>
      <c r="AZ18" s="235"/>
      <c r="BA18" s="235"/>
      <c r="BB18" s="79"/>
    </row>
    <row r="19" spans="1:54" ht="15.75" customHeight="1" x14ac:dyDescent="0.3">
      <c r="A19" s="5"/>
      <c r="B19" s="77" t="s">
        <v>18</v>
      </c>
      <c r="C19" s="143">
        <f t="shared" ref="C19:AM19" si="11">COUNTIF(C4:C15,"E")</f>
        <v>2</v>
      </c>
      <c r="D19" s="143">
        <f t="shared" si="11"/>
        <v>2</v>
      </c>
      <c r="E19" s="143">
        <f t="shared" si="11"/>
        <v>2</v>
      </c>
      <c r="F19" s="143">
        <f t="shared" si="11"/>
        <v>2</v>
      </c>
      <c r="G19" s="143">
        <f t="shared" si="11"/>
        <v>2</v>
      </c>
      <c r="H19" s="143">
        <f t="shared" si="11"/>
        <v>2</v>
      </c>
      <c r="I19" s="143">
        <f t="shared" si="11"/>
        <v>2</v>
      </c>
      <c r="J19" s="143">
        <f t="shared" si="11"/>
        <v>3</v>
      </c>
      <c r="K19" s="143">
        <f t="shared" si="11"/>
        <v>3</v>
      </c>
      <c r="L19" s="143">
        <f>COUNTIF(L4:L15,"E")</f>
        <v>3</v>
      </c>
      <c r="M19" s="143">
        <f>COUNTIF(M4:M15,"E")</f>
        <v>2</v>
      </c>
      <c r="N19" s="143">
        <f t="shared" si="11"/>
        <v>2</v>
      </c>
      <c r="O19" s="143">
        <f t="shared" si="11"/>
        <v>2</v>
      </c>
      <c r="P19" s="143">
        <f t="shared" si="11"/>
        <v>2</v>
      </c>
      <c r="Q19" s="143">
        <f t="shared" si="11"/>
        <v>2</v>
      </c>
      <c r="R19" s="143">
        <f t="shared" si="11"/>
        <v>3</v>
      </c>
      <c r="S19" s="143">
        <f t="shared" si="11"/>
        <v>3</v>
      </c>
      <c r="T19" s="143">
        <f t="shared" si="11"/>
        <v>2</v>
      </c>
      <c r="U19" s="143">
        <f t="shared" si="11"/>
        <v>2</v>
      </c>
      <c r="V19" s="143">
        <f t="shared" si="11"/>
        <v>2</v>
      </c>
      <c r="W19" s="143">
        <f t="shared" si="11"/>
        <v>2</v>
      </c>
      <c r="X19" s="143">
        <f t="shared" si="11"/>
        <v>2</v>
      </c>
      <c r="Y19" s="143">
        <f t="shared" si="11"/>
        <v>2</v>
      </c>
      <c r="Z19" s="143">
        <f t="shared" si="11"/>
        <v>2</v>
      </c>
      <c r="AA19" s="143">
        <f t="shared" si="11"/>
        <v>2</v>
      </c>
      <c r="AB19" s="143">
        <f t="shared" si="11"/>
        <v>2</v>
      </c>
      <c r="AC19" s="143">
        <f t="shared" si="11"/>
        <v>2</v>
      </c>
      <c r="AD19" s="143">
        <f t="shared" si="11"/>
        <v>2</v>
      </c>
      <c r="AE19" s="143">
        <f t="shared" si="11"/>
        <v>2</v>
      </c>
      <c r="AF19" s="143">
        <f t="shared" si="11"/>
        <v>2</v>
      </c>
      <c r="AG19" s="143">
        <f t="shared" si="11"/>
        <v>2</v>
      </c>
      <c r="AH19" s="143">
        <f t="shared" si="11"/>
        <v>2</v>
      </c>
      <c r="AI19" s="143">
        <f t="shared" si="11"/>
        <v>2</v>
      </c>
      <c r="AJ19" s="143">
        <f t="shared" si="11"/>
        <v>2</v>
      </c>
      <c r="AK19" s="143">
        <f t="shared" si="11"/>
        <v>2</v>
      </c>
      <c r="AL19" s="143">
        <f t="shared" si="11"/>
        <v>2</v>
      </c>
      <c r="AM19" s="143">
        <f t="shared" si="11"/>
        <v>2</v>
      </c>
      <c r="AN19" s="143">
        <f>COUNTIF(AN4:AN16,"E")</f>
        <v>2</v>
      </c>
      <c r="AO19" s="143">
        <f t="shared" ref="AO19:AR19" si="12">COUNTIF(AO4:AO16,"E")</f>
        <v>3</v>
      </c>
      <c r="AP19" s="143">
        <f t="shared" si="12"/>
        <v>2</v>
      </c>
      <c r="AQ19" s="143">
        <f t="shared" si="12"/>
        <v>2</v>
      </c>
      <c r="AR19" s="143">
        <f t="shared" si="12"/>
        <v>2</v>
      </c>
      <c r="AS19" s="143"/>
      <c r="AT19" s="234"/>
      <c r="AU19" s="234"/>
      <c r="AV19" s="82"/>
      <c r="AW19" s="82"/>
      <c r="AX19" s="89"/>
      <c r="AY19" s="82"/>
      <c r="AZ19" s="82"/>
      <c r="BA19" s="82"/>
      <c r="BB19" s="78"/>
    </row>
    <row r="20" spans="1:54" ht="15.75" customHeight="1" x14ac:dyDescent="0.3">
      <c r="A20" s="5"/>
      <c r="B20" s="77" t="s">
        <v>1</v>
      </c>
      <c r="C20" s="144">
        <f t="shared" ref="C20:AM20" si="13">COUNTIF(C4:C15,"N")</f>
        <v>2</v>
      </c>
      <c r="D20" s="144">
        <f t="shared" si="13"/>
        <v>3</v>
      </c>
      <c r="E20" s="144">
        <f t="shared" si="13"/>
        <v>3</v>
      </c>
      <c r="F20" s="144">
        <f t="shared" si="13"/>
        <v>2</v>
      </c>
      <c r="G20" s="144">
        <f t="shared" si="13"/>
        <v>2</v>
      </c>
      <c r="H20" s="144">
        <f t="shared" si="13"/>
        <v>2</v>
      </c>
      <c r="I20" s="144">
        <f t="shared" si="13"/>
        <v>2</v>
      </c>
      <c r="J20" s="144">
        <f t="shared" si="13"/>
        <v>2</v>
      </c>
      <c r="K20" s="144">
        <f t="shared" si="13"/>
        <v>2</v>
      </c>
      <c r="L20" s="144">
        <f t="shared" si="13"/>
        <v>2</v>
      </c>
      <c r="M20" s="144">
        <f t="shared" si="13"/>
        <v>2</v>
      </c>
      <c r="N20" s="144">
        <f t="shared" si="13"/>
        <v>3</v>
      </c>
      <c r="O20" s="144">
        <f t="shared" si="13"/>
        <v>3</v>
      </c>
      <c r="P20" s="144">
        <f t="shared" si="13"/>
        <v>2</v>
      </c>
      <c r="Q20" s="144">
        <f t="shared" si="13"/>
        <v>2</v>
      </c>
      <c r="R20" s="144">
        <f t="shared" si="13"/>
        <v>2</v>
      </c>
      <c r="S20" s="144">
        <f t="shared" si="13"/>
        <v>2</v>
      </c>
      <c r="T20" s="144">
        <f t="shared" si="13"/>
        <v>2</v>
      </c>
      <c r="U20" s="144">
        <f t="shared" si="13"/>
        <v>2</v>
      </c>
      <c r="V20" s="144">
        <f t="shared" si="13"/>
        <v>2</v>
      </c>
      <c r="W20" s="144">
        <f t="shared" si="13"/>
        <v>2</v>
      </c>
      <c r="X20" s="144">
        <f t="shared" si="13"/>
        <v>2</v>
      </c>
      <c r="Y20" s="144">
        <f t="shared" si="13"/>
        <v>2</v>
      </c>
      <c r="Z20" s="144">
        <f t="shared" si="13"/>
        <v>3</v>
      </c>
      <c r="AA20" s="144">
        <f t="shared" si="13"/>
        <v>3</v>
      </c>
      <c r="AB20" s="144">
        <f t="shared" si="13"/>
        <v>2</v>
      </c>
      <c r="AC20" s="144">
        <f t="shared" si="13"/>
        <v>2</v>
      </c>
      <c r="AD20" s="144">
        <f t="shared" si="13"/>
        <v>2</v>
      </c>
      <c r="AE20" s="144">
        <f t="shared" si="13"/>
        <v>2</v>
      </c>
      <c r="AF20" s="144">
        <f t="shared" si="13"/>
        <v>2</v>
      </c>
      <c r="AG20" s="144">
        <f t="shared" si="13"/>
        <v>2</v>
      </c>
      <c r="AH20" s="144">
        <f t="shared" si="13"/>
        <v>2</v>
      </c>
      <c r="AI20" s="144">
        <f t="shared" si="13"/>
        <v>2</v>
      </c>
      <c r="AJ20" s="144">
        <f t="shared" si="13"/>
        <v>2</v>
      </c>
      <c r="AK20" s="144">
        <f t="shared" si="13"/>
        <v>2</v>
      </c>
      <c r="AL20" s="144">
        <f t="shared" si="13"/>
        <v>2</v>
      </c>
      <c r="AM20" s="144">
        <f t="shared" si="13"/>
        <v>2</v>
      </c>
      <c r="AN20" s="144">
        <f>COUNTIF(AN4:AN16,"N")</f>
        <v>2</v>
      </c>
      <c r="AO20" s="144">
        <f t="shared" ref="AO20:AR20" si="14">COUNTIF(AO4:AO16,"N")</f>
        <v>2</v>
      </c>
      <c r="AP20" s="144">
        <f t="shared" si="14"/>
        <v>2</v>
      </c>
      <c r="AQ20" s="144">
        <f t="shared" si="14"/>
        <v>2</v>
      </c>
      <c r="AR20" s="144">
        <f t="shared" si="14"/>
        <v>2</v>
      </c>
      <c r="AS20" s="144"/>
      <c r="AT20" s="234"/>
      <c r="AU20" s="234"/>
      <c r="AV20" s="82"/>
      <c r="AW20" s="82"/>
      <c r="AX20" s="89"/>
      <c r="AY20" s="82"/>
      <c r="AZ20" s="82"/>
      <c r="BA20" s="82"/>
      <c r="BB20" s="79"/>
    </row>
    <row r="21" spans="1:54" ht="15.75" customHeight="1" thickBot="1" x14ac:dyDescent="0.35">
      <c r="A21" s="80"/>
      <c r="B21" s="81" t="s">
        <v>19</v>
      </c>
      <c r="C21" s="107">
        <f t="shared" ref="C21:AM21" si="15">COUNTIF(C4:C15,"J")</f>
        <v>0</v>
      </c>
      <c r="D21" s="107">
        <f t="shared" si="15"/>
        <v>1</v>
      </c>
      <c r="E21" s="107">
        <f t="shared" si="15"/>
        <v>1</v>
      </c>
      <c r="F21" s="107">
        <f t="shared" si="15"/>
        <v>0</v>
      </c>
      <c r="G21" s="107">
        <f t="shared" si="15"/>
        <v>0</v>
      </c>
      <c r="H21" s="107">
        <f t="shared" si="15"/>
        <v>0</v>
      </c>
      <c r="I21" s="107">
        <f t="shared" si="15"/>
        <v>0</v>
      </c>
      <c r="J21" s="107">
        <f t="shared" si="15"/>
        <v>0</v>
      </c>
      <c r="K21" s="107">
        <f t="shared" si="15"/>
        <v>0</v>
      </c>
      <c r="L21" s="107">
        <f t="shared" si="15"/>
        <v>0</v>
      </c>
      <c r="M21" s="107">
        <f t="shared" si="15"/>
        <v>1</v>
      </c>
      <c r="N21" s="107">
        <f t="shared" si="15"/>
        <v>0</v>
      </c>
      <c r="O21" s="107">
        <f t="shared" si="15"/>
        <v>0</v>
      </c>
      <c r="P21" s="107">
        <f t="shared" si="15"/>
        <v>0</v>
      </c>
      <c r="Q21" s="107">
        <f t="shared" si="15"/>
        <v>1</v>
      </c>
      <c r="R21" s="107">
        <f t="shared" si="15"/>
        <v>0</v>
      </c>
      <c r="S21" s="107">
        <f t="shared" si="15"/>
        <v>0</v>
      </c>
      <c r="T21" s="107">
        <f t="shared" si="15"/>
        <v>1</v>
      </c>
      <c r="U21" s="107">
        <f t="shared" si="15"/>
        <v>1</v>
      </c>
      <c r="V21" s="107">
        <f t="shared" si="15"/>
        <v>0</v>
      </c>
      <c r="W21" s="107">
        <f t="shared" si="15"/>
        <v>0</v>
      </c>
      <c r="X21" s="107">
        <f t="shared" si="15"/>
        <v>1</v>
      </c>
      <c r="Y21" s="107">
        <f t="shared" si="15"/>
        <v>1</v>
      </c>
      <c r="Z21" s="107">
        <f t="shared" si="15"/>
        <v>0</v>
      </c>
      <c r="AA21" s="107">
        <f t="shared" si="15"/>
        <v>0</v>
      </c>
      <c r="AB21" s="107">
        <f t="shared" si="15"/>
        <v>0</v>
      </c>
      <c r="AC21" s="107">
        <f t="shared" si="15"/>
        <v>0</v>
      </c>
      <c r="AD21" s="107">
        <f t="shared" si="15"/>
        <v>0</v>
      </c>
      <c r="AE21" s="107">
        <f t="shared" si="15"/>
        <v>0</v>
      </c>
      <c r="AF21" s="107">
        <f t="shared" si="15"/>
        <v>0</v>
      </c>
      <c r="AG21" s="107">
        <f t="shared" si="15"/>
        <v>1</v>
      </c>
      <c r="AH21" s="107">
        <f t="shared" si="15"/>
        <v>1</v>
      </c>
      <c r="AI21" s="107">
        <f t="shared" si="15"/>
        <v>0</v>
      </c>
      <c r="AJ21" s="107">
        <f t="shared" si="15"/>
        <v>0</v>
      </c>
      <c r="AK21" s="107">
        <f t="shared" si="15"/>
        <v>0</v>
      </c>
      <c r="AL21" s="107">
        <f t="shared" si="15"/>
        <v>1</v>
      </c>
      <c r="AM21" s="107">
        <f t="shared" si="15"/>
        <v>1</v>
      </c>
      <c r="AN21" s="107">
        <f>COUNTIF(AN4:AN16,"J")</f>
        <v>2</v>
      </c>
      <c r="AO21" s="107">
        <f t="shared" ref="AO21:AR21" si="16">COUNTIF(AO4:AO16,"J")</f>
        <v>0</v>
      </c>
      <c r="AP21" s="107">
        <f t="shared" si="16"/>
        <v>1</v>
      </c>
      <c r="AQ21" s="107">
        <f t="shared" si="16"/>
        <v>1</v>
      </c>
      <c r="AR21" s="107">
        <f t="shared" si="16"/>
        <v>1</v>
      </c>
      <c r="AS21" s="107"/>
      <c r="AT21" s="237"/>
      <c r="AU21" s="237"/>
      <c r="AV21" s="238"/>
      <c r="AW21" s="238"/>
      <c r="AX21" s="239"/>
      <c r="AY21" s="238"/>
      <c r="AZ21" s="238"/>
      <c r="BA21" s="238"/>
      <c r="BB21" s="107"/>
    </row>
    <row r="22" spans="1:54" ht="22.5" customHeight="1" x14ac:dyDescent="0.3">
      <c r="A22" s="159" t="s">
        <v>75</v>
      </c>
      <c r="B22" s="160"/>
      <c r="C22" s="160"/>
      <c r="D22" s="163"/>
      <c r="E22" s="160"/>
      <c r="F22" s="160"/>
      <c r="G22" s="160"/>
      <c r="H22" s="160"/>
      <c r="I22" s="160"/>
      <c r="J22" s="243"/>
      <c r="K22" s="244"/>
      <c r="L22" s="243"/>
      <c r="M22" s="243"/>
      <c r="N22" s="243"/>
      <c r="O22" s="243"/>
      <c r="P22" s="243"/>
      <c r="Q22" s="260"/>
      <c r="R22" s="260"/>
      <c r="S22" s="163"/>
      <c r="T22" s="163"/>
      <c r="U22" s="205"/>
      <c r="V22" s="163"/>
      <c r="W22" s="163"/>
      <c r="X22" s="163"/>
      <c r="Y22" s="226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163"/>
      <c r="AN22" s="163"/>
      <c r="AO22" s="163"/>
      <c r="AP22" s="163"/>
      <c r="AQ22" s="163"/>
      <c r="AR22" s="163"/>
      <c r="AS22" s="163"/>
      <c r="AT22" s="163"/>
      <c r="AU22" s="160"/>
      <c r="AV22" s="160"/>
      <c r="AW22" s="160"/>
      <c r="BB22" s="163"/>
    </row>
    <row r="23" spans="1:54" s="43" customFormat="1" ht="29.25" customHeight="1" x14ac:dyDescent="0.3">
      <c r="A23" s="56"/>
      <c r="B23" s="86"/>
      <c r="C23" s="37"/>
      <c r="D23" s="37"/>
      <c r="E23" s="37"/>
      <c r="F23" s="37"/>
      <c r="G23" s="37"/>
      <c r="H23" s="37"/>
      <c r="I23" s="41"/>
      <c r="J23" s="245"/>
      <c r="K23" s="245"/>
      <c r="L23" s="245"/>
      <c r="M23" s="245"/>
      <c r="N23" s="245"/>
      <c r="O23" s="245"/>
      <c r="P23" s="245"/>
      <c r="Q23" s="265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249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172"/>
      <c r="AU23" s="87"/>
      <c r="AV23" s="87"/>
      <c r="AW23" s="102"/>
      <c r="AX23" s="88"/>
      <c r="BB23" s="37"/>
    </row>
    <row r="24" spans="1:54" s="84" customFormat="1" ht="15.75" customHeight="1" x14ac:dyDescent="0.3">
      <c r="A24" s="82"/>
      <c r="B24" s="82"/>
      <c r="C24" s="89"/>
      <c r="D24" s="89"/>
      <c r="E24" s="89"/>
      <c r="F24" s="89"/>
      <c r="G24" s="89"/>
      <c r="H24" s="89"/>
      <c r="I24" s="89"/>
      <c r="J24" s="131"/>
      <c r="K24" s="132"/>
      <c r="L24" s="132"/>
      <c r="M24" s="132"/>
      <c r="N24" s="132"/>
      <c r="O24" s="132"/>
      <c r="P24" s="132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4"/>
      <c r="AU24" s="82"/>
      <c r="AV24" s="82"/>
      <c r="AX24" s="83"/>
      <c r="BB24" s="173"/>
    </row>
    <row r="25" spans="1:54" ht="19.5" customHeight="1" x14ac:dyDescent="0.3"/>
    <row r="26" spans="1:54" ht="19.5" customHeight="1" x14ac:dyDescent="0.3">
      <c r="AW26" s="85"/>
    </row>
    <row r="27" spans="1:54" s="84" customFormat="1" ht="19.5" customHeight="1" x14ac:dyDescent="0.3">
      <c r="A27" s="91"/>
      <c r="B27" s="4"/>
      <c r="C27" s="85"/>
      <c r="D27" s="85"/>
      <c r="E27" s="85"/>
      <c r="F27" s="85"/>
      <c r="G27" s="85"/>
      <c r="H27" s="85"/>
      <c r="I27" s="85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V27" s="4"/>
      <c r="AW27" s="4"/>
      <c r="AX27" s="83"/>
      <c r="BB27" s="85"/>
    </row>
    <row r="28" spans="1:54" ht="19.5" customHeight="1" x14ac:dyDescent="0.3"/>
    <row r="29" spans="1:54" ht="19.5" customHeight="1" x14ac:dyDescent="0.3"/>
    <row r="30" spans="1:54" ht="19.5" customHeight="1" x14ac:dyDescent="0.3"/>
    <row r="31" spans="1:54" ht="19.5" customHeight="1" x14ac:dyDescent="0.3"/>
    <row r="32" spans="1:54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</sheetData>
  <mergeCells count="9">
    <mergeCell ref="AY1:AY2"/>
    <mergeCell ref="AZ1:AZ2"/>
    <mergeCell ref="BA1:BA2"/>
    <mergeCell ref="B1:B2"/>
    <mergeCell ref="AT1:AT2"/>
    <mergeCell ref="AU1:AU2"/>
    <mergeCell ref="AV1:AV2"/>
    <mergeCell ref="AW1:AW2"/>
    <mergeCell ref="AX1:AX2"/>
  </mergeCells>
  <phoneticPr fontId="3" type="noConversion"/>
  <conditionalFormatting sqref="F23:I23 BB23 BB3 Q23:AS23 BB13:BB17 AC3:AS3 V13:AS13">
    <cfRule type="cellIs" dxfId="3882" priority="308" operator="equal">
      <formula>"N"</formula>
    </cfRule>
    <cfRule type="cellIs" dxfId="3881" priority="309" operator="equal">
      <formula>"L"</formula>
    </cfRule>
    <cfRule type="cellIs" dxfId="3880" priority="310" operator="equal">
      <formula>"Q"</formula>
    </cfRule>
  </conditionalFormatting>
  <conditionalFormatting sqref="F23:I23 BB23 U12:AK12 W5:AK5 AB10:AK10 U7:AK7 AC11:AK11 AD4:AK4 V13:AK13 Q23:AS23 AD8:AK9 J14:AK16 J3:AS3 J17:AS17 AL4:AS5 BB3:BB17 C4:I5 C7:I9 AL7:AS16">
    <cfRule type="cellIs" dxfId="3879" priority="306" operator="equal">
      <formula>"W"</formula>
    </cfRule>
    <cfRule type="cellIs" dxfId="3878" priority="307" operator="equal">
      <formula>"P"</formula>
    </cfRule>
  </conditionalFormatting>
  <conditionalFormatting sqref="F23:I23 BB23 U12:AK12 W5:AK5 AB10:AK10 U7:AK7 AC11:AK11 AD4:AK4 V13:AK13 Q23:AS23 AD8:AK9 J14:AK16 AC3:AS3 J17:AS17 AL4:AS5 BB3:BB17 C4:I5 C7:I9 AL7:AS16">
    <cfRule type="cellIs" dxfId="3877" priority="305" operator="equal">
      <formula>"N"</formula>
    </cfRule>
  </conditionalFormatting>
  <conditionalFormatting sqref="F23:I23 BB23 U12:AK12 W5:AK5 AB10:AK10 U7:AK7 AC11:AK11 AD4:AK4 V13:AK13 Q23:AS23 AD8:AK9 J14:AK16 J3:AS3 J17:AS17 AL4:AS5 BB3:BB17 C4:I5 C7:I9 AL7:AS16">
    <cfRule type="cellIs" dxfId="3876" priority="304" operator="equal">
      <formula>"V"</formula>
    </cfRule>
  </conditionalFormatting>
  <conditionalFormatting sqref="F23:I23 BB23 U12:AK12 W5:AK5 AB10:AK10 U7:AK7 AC11:AK11 AD4:AK4 V13:AK13 Q23:AS23 AD8:AK9 J14:AK16 C3:AS3 J17:AS17 AL4:AS5 BB3:BB17 C4:I5 C7:I9 AL7:AS16">
    <cfRule type="cellIs" dxfId="3875" priority="303" operator="equal">
      <formula>"L"</formula>
    </cfRule>
  </conditionalFormatting>
  <conditionalFormatting sqref="F23:I23 BB23 U12:AK12 W5:AK5 AB10:AK10 U7:AK7 AC11:AK11 AD4:AK4 V13:AK13 Q23:AS23 AD8:AK9 J14:AK16 AC3:AS3 J17:AS17 AL4:AS5 BB3:BB17 C4:I5 C7:I9 AL7:AS16">
    <cfRule type="cellIs" dxfId="3874" priority="302" operator="equal">
      <formula>"N"</formula>
    </cfRule>
  </conditionalFormatting>
  <conditionalFormatting sqref="F23:I23 BB23 BB9 BB4 Q23:AS23 X14:Y17 J14:L17 AD9:AS9 AD4:AS4 L17:AR17">
    <cfRule type="cellIs" dxfId="3873" priority="301" operator="equal">
      <formula>"대"</formula>
    </cfRule>
  </conditionalFormatting>
  <conditionalFormatting sqref="F23:I23 AC23:AS23 BB23 BB9 J14:L17 X14:Y17 AD9:AS9 AC3:AS3 L17:AR17 AD4:AS4 BB3:BB4">
    <cfRule type="cellIs" dxfId="3872" priority="300" operator="equal">
      <formula>"N"</formula>
    </cfRule>
  </conditionalFormatting>
  <conditionalFormatting sqref="C23:E23">
    <cfRule type="cellIs" dxfId="3871" priority="297" operator="equal">
      <formula>"N"</formula>
    </cfRule>
    <cfRule type="cellIs" dxfId="3870" priority="298" operator="equal">
      <formula>"L"</formula>
    </cfRule>
    <cfRule type="cellIs" dxfId="3869" priority="299" operator="equal">
      <formula>"Q"</formula>
    </cfRule>
  </conditionalFormatting>
  <conditionalFormatting sqref="C23:E23">
    <cfRule type="cellIs" dxfId="3868" priority="295" operator="equal">
      <formula>"W"</formula>
    </cfRule>
    <cfRule type="cellIs" dxfId="3867" priority="296" operator="equal">
      <formula>"P"</formula>
    </cfRule>
  </conditionalFormatting>
  <conditionalFormatting sqref="C23:E23">
    <cfRule type="cellIs" dxfId="3866" priority="294" operator="equal">
      <formula>"N"</formula>
    </cfRule>
  </conditionalFormatting>
  <conditionalFormatting sqref="C23:E23">
    <cfRule type="cellIs" dxfId="3865" priority="293" operator="equal">
      <formula>"V"</formula>
    </cfRule>
  </conditionalFormatting>
  <conditionalFormatting sqref="C23:E23">
    <cfRule type="cellIs" dxfId="3864" priority="292" operator="equal">
      <formula>"L"</formula>
    </cfRule>
  </conditionalFormatting>
  <conditionalFormatting sqref="C23:E23">
    <cfRule type="cellIs" dxfId="3863" priority="291" operator="equal">
      <formula>"N"</formula>
    </cfRule>
  </conditionalFormatting>
  <conditionalFormatting sqref="C23:E23 BB3 U12:AK12 AB10:AK10 U7:AK7 AC11:AK11 V13:AK13 AD8:AK8 M14:W17 BB10:BB17 Z14:AK16 AC3:AS3 AL10:AS16 Z17:AS17 BB5:BB8 W5:AS5 C5:I5 C7:I8 AL7:AS8">
    <cfRule type="cellIs" dxfId="3862" priority="290" operator="equal">
      <formula>"N"</formula>
    </cfRule>
  </conditionalFormatting>
  <conditionalFormatting sqref="C23:E23">
    <cfRule type="cellIs" dxfId="3861" priority="289" operator="equal">
      <formula>"N"</formula>
    </cfRule>
  </conditionalFormatting>
  <conditionalFormatting sqref="U12:AK12 W5:AK5 AB10:AK10 U7:AK7 AC11:AK11 AD4:AK4 AD8:AK9 BB14:BB17 AC3:AS3 J14:AS17 AL4:AS5 BB3:BB12 C4:I5 C7:I9 AL7:AS12">
    <cfRule type="cellIs" dxfId="3860" priority="288" operator="equal">
      <formula>"Q"</formula>
    </cfRule>
  </conditionalFormatting>
  <conditionalFormatting sqref="J11:O11 Q11:V11 U12:AK12 W5:AK5 AB10:AK10 U7:AK7 X11:AK11 AD4:AK4 V13:AK13 AD8:AK9 J14:AK16 J17:AS17 BB4:BB17 AL4:AS5 C4:I5 C7:I9 AL7:AS16">
    <cfRule type="cellIs" dxfId="3859" priority="287" operator="equal">
      <formula>"대1"</formula>
    </cfRule>
  </conditionalFormatting>
  <conditionalFormatting sqref="D3:I3">
    <cfRule type="cellIs" dxfId="3858" priority="285" operator="equal">
      <formula>"W"</formula>
    </cfRule>
    <cfRule type="cellIs" dxfId="3857" priority="286" operator="equal">
      <formula>"P"</formula>
    </cfRule>
  </conditionalFormatting>
  <conditionalFormatting sqref="D3:I3">
    <cfRule type="cellIs" dxfId="3856" priority="284" operator="equal">
      <formula>"V"</formula>
    </cfRule>
  </conditionalFormatting>
  <conditionalFormatting sqref="J11:O11 Q11:V11 X11:AB11">
    <cfRule type="cellIs" dxfId="3855" priority="283" operator="equal">
      <formula>"L"</formula>
    </cfRule>
  </conditionalFormatting>
  <conditionalFormatting sqref="J11:O11 Q11:V11 X11:AB11">
    <cfRule type="cellIs" dxfId="3854" priority="280" operator="equal">
      <formula>"N"</formula>
    </cfRule>
    <cfRule type="cellIs" dxfId="3853" priority="281" operator="equal">
      <formula>"L"</formula>
    </cfRule>
    <cfRule type="cellIs" dxfId="3852" priority="282" operator="equal">
      <formula>"Q"</formula>
    </cfRule>
  </conditionalFormatting>
  <conditionalFormatting sqref="J11:O11 Q11:V11 X11:AB11">
    <cfRule type="cellIs" dxfId="3851" priority="278" operator="equal">
      <formula>"W"</formula>
    </cfRule>
    <cfRule type="cellIs" dxfId="3850" priority="279" operator="equal">
      <formula>"P"</formula>
    </cfRule>
  </conditionalFormatting>
  <conditionalFormatting sqref="J11:O11 Q11:V11 X11:AB11">
    <cfRule type="cellIs" dxfId="3849" priority="277" operator="equal">
      <formula>"N"</formula>
    </cfRule>
  </conditionalFormatting>
  <conditionalFormatting sqref="J11:O11 Q11:V11 X11:AB11">
    <cfRule type="cellIs" dxfId="3848" priority="276" operator="equal">
      <formula>"V"</formula>
    </cfRule>
  </conditionalFormatting>
  <conditionalFormatting sqref="J11:O11 Q11:V11 X11:AB11">
    <cfRule type="cellIs" dxfId="3847" priority="275" operator="equal">
      <formula>"L"</formula>
    </cfRule>
  </conditionalFormatting>
  <conditionalFormatting sqref="J11:O11 Q11:V11 X11:AB11">
    <cfRule type="cellIs" dxfId="3846" priority="274" operator="equal">
      <formula>"N"</formula>
    </cfRule>
  </conditionalFormatting>
  <conditionalFormatting sqref="J11:O11 Q11:V11 X11:AB11">
    <cfRule type="cellIs" dxfId="3845" priority="273" operator="equal">
      <formula>"N"</formula>
    </cfRule>
  </conditionalFormatting>
  <conditionalFormatting sqref="J11:O11 Q11:V11 X11:AB11">
    <cfRule type="cellIs" dxfId="3844" priority="272" operator="equal">
      <formula>"N"</formula>
    </cfRule>
  </conditionalFormatting>
  <conditionalFormatting sqref="R12:S12 L10:M10 Z10:AA10 V9 S7:T7 U5:V5 AC4 Q4:R4 J5 Y8:AC8">
    <cfRule type="cellIs" dxfId="3843" priority="258" operator="equal">
      <formula>"Q"</formula>
    </cfRule>
  </conditionalFormatting>
  <conditionalFormatting sqref="R12:S12 L10:M10 Z10:AA10 V9 S7:T7 U5:V5 AC4 Q4:R4 J5 Y8:AC8">
    <cfRule type="cellIs" dxfId="3842" priority="257" operator="equal">
      <formula>"N"</formula>
    </cfRule>
  </conditionalFormatting>
  <conditionalFormatting sqref="R12:S12 L10:M10 Z10:AA10 V9 S7:T7 U5:V5 AC4 Q4:R4 J5 Y8:AC8">
    <cfRule type="cellIs" dxfId="3841" priority="256" operator="equal">
      <formula>"V"</formula>
    </cfRule>
  </conditionalFormatting>
  <conditionalFormatting sqref="R12:S12 L10:M10 Z10:AA10 V9 S7:T7 U5:V5 AC4 Q4:R4 J5 Y8:AC8">
    <cfRule type="cellIs" dxfId="3840" priority="255" operator="equal">
      <formula>"L"</formula>
    </cfRule>
  </conditionalFormatting>
  <conditionalFormatting sqref="R12:S12 L10:M10 Z10:AA10 V9 S7:T7 U5:V5 AC4 Q4:R4 J5 Y8:AC8">
    <cfRule type="cellIs" dxfId="3839" priority="254" operator="equal">
      <formula>"N"</formula>
    </cfRule>
  </conditionalFormatting>
  <conditionalFormatting sqref="R12:S12 L10:M10 Z10:AA10 S7:T7 U5:V5 AC4 Q4:R4 J5 Y8:AC8 V9:V21">
    <cfRule type="cellIs" dxfId="3838" priority="252" operator="equal">
      <formula>"N"</formula>
    </cfRule>
  </conditionalFormatting>
  <conditionalFormatting sqref="J4:P4 S4:AB4 J9:U9 J10:K10 O10:Y10 J12:Q12 X9:AC9 P11 W11 K7:R7 K5:T5 J8:X8">
    <cfRule type="cellIs" dxfId="3837" priority="269" operator="equal">
      <formula>"W"</formula>
    </cfRule>
    <cfRule type="cellIs" dxfId="3836" priority="270" operator="equal">
      <formula>"P"</formula>
    </cfRule>
  </conditionalFormatting>
  <conditionalFormatting sqref="J4:P4 S4:AB4 J9:U9 J10:K10 O10:Y10 J12:Q12 X9:AC9 P11 W11 K7:R7 K5:T5 J8:X8">
    <cfRule type="cellIs" dxfId="3835" priority="268" operator="equal">
      <formula>"Q"</formula>
    </cfRule>
  </conditionalFormatting>
  <conditionalFormatting sqref="J4:P4 S4:AB4 J9:U9 J10:K10 O10:Y10 J12:Q12 X9:AC9 P11 W11 K7:R7 K5:T5 J8:X8">
    <cfRule type="cellIs" dxfId="3834" priority="267" operator="equal">
      <formula>"N"</formula>
    </cfRule>
  </conditionalFormatting>
  <conditionalFormatting sqref="J4:P4 S4:AB4 J9:U9 J10:K10 O10:Y10 J12:Q12 X9:AC9 P11 W11 K7:R7 K5:T5 J8:X8">
    <cfRule type="cellIs" dxfId="3833" priority="266" operator="equal">
      <formula>"V"</formula>
    </cfRule>
  </conditionalFormatting>
  <conditionalFormatting sqref="J4:P4 S4:AB4 J9:U9 J10:K10 O10:Y10 J12:Q12 X9:AC9 P11 W11 K7:R7 K5:T5 J8:X8">
    <cfRule type="cellIs" dxfId="3832" priority="265" operator="equal">
      <formula>"L"</formula>
    </cfRule>
  </conditionalFormatting>
  <conditionalFormatting sqref="J4:P4 S4:AB4 J9:U9 J10:K10 O10:Y10 J12:Q12 X9:AC9 P11 W11 K7:R7 K5:T5 J8:X8">
    <cfRule type="cellIs" dxfId="3831" priority="264" operator="equal">
      <formula>"N"</formula>
    </cfRule>
  </conditionalFormatting>
  <conditionalFormatting sqref="J4:P4 S4:AB4 J9:U9 J10:K10 O10:Y10 J12:Q12 X9:AC9 P11 W11 K7:R7 K5:T5 J8:X8">
    <cfRule type="cellIs" dxfId="3830" priority="263" operator="equal">
      <formula>"N"</formula>
    </cfRule>
  </conditionalFormatting>
  <conditionalFormatting sqref="J4:P4 S4:AB4 J9:U9 J10:K10 O10:Y10 J12:Q12 X9:AC9 P11 W11 K7:R7 K5:T5 J8:X8">
    <cfRule type="cellIs" dxfId="3829" priority="262" operator="equal">
      <formula>"대1"</formula>
    </cfRule>
  </conditionalFormatting>
  <conditionalFormatting sqref="J4:P4 S4:AB4 J9:U9 J10:K10 O10:Y10 J12:Q12 X9:AC9 P11 W11 K7:R7 K5:T5 J8:X8">
    <cfRule type="cellIs" dxfId="3828" priority="261" operator="equal">
      <formula>"L"</formula>
    </cfRule>
  </conditionalFormatting>
  <conditionalFormatting sqref="N10">
    <cfRule type="cellIs" dxfId="3827" priority="222" operator="equal">
      <formula>"L"</formula>
    </cfRule>
  </conditionalFormatting>
  <conditionalFormatting sqref="T12">
    <cfRule type="cellIs" dxfId="3826" priority="211" operator="equal">
      <formula>"L"</formula>
    </cfRule>
  </conditionalFormatting>
  <conditionalFormatting sqref="R12:S12 L10:M10 Z10:AA10 V9 S7:T7 U5:V5 AC4 Q4:R4 J5 Y8:AC8">
    <cfRule type="cellIs" dxfId="3825" priority="259" operator="equal">
      <formula>"W"</formula>
    </cfRule>
    <cfRule type="cellIs" dxfId="3824" priority="260" operator="equal">
      <formula>"P"</formula>
    </cfRule>
  </conditionalFormatting>
  <conditionalFormatting sqref="R12:S12 L10:M10 Z10:AA10 V9 S7:T7 U5:V5 AC4 Q4:R4 J5 Y8:AC8">
    <cfRule type="cellIs" dxfId="3823" priority="253" operator="equal">
      <formula>"대"</formula>
    </cfRule>
  </conditionalFormatting>
  <conditionalFormatting sqref="R12:S12 L10:M10 Z10:AA10 V9 S7:T7 U5:V5 AC4 Q4:R4 J5 Y8:AC8">
    <cfRule type="cellIs" dxfId="3822" priority="251" operator="equal">
      <formula>"대1"</formula>
    </cfRule>
  </conditionalFormatting>
  <conditionalFormatting sqref="R12:S12 L10:M10 Z10:AA10 V9 S7:T7 U5:V5 AC4 Q4:R4 J5 Y8:AC8">
    <cfRule type="cellIs" dxfId="3821" priority="250" operator="equal">
      <formula>"L"</formula>
    </cfRule>
  </conditionalFormatting>
  <conditionalFormatting sqref="W9">
    <cfRule type="cellIs" dxfId="3820" priority="248" operator="equal">
      <formula>"W"</formula>
    </cfRule>
    <cfRule type="cellIs" dxfId="3819" priority="249" operator="equal">
      <formula>"P"</formula>
    </cfRule>
  </conditionalFormatting>
  <conditionalFormatting sqref="W9">
    <cfRule type="cellIs" dxfId="3818" priority="247" operator="equal">
      <formula>"Q"</formula>
    </cfRule>
  </conditionalFormatting>
  <conditionalFormatting sqref="W9">
    <cfRule type="cellIs" dxfId="3817" priority="246" operator="equal">
      <formula>"N"</formula>
    </cfRule>
  </conditionalFormatting>
  <conditionalFormatting sqref="W9">
    <cfRule type="cellIs" dxfId="3816" priority="245" operator="equal">
      <formula>"V"</formula>
    </cfRule>
  </conditionalFormatting>
  <conditionalFormatting sqref="W9">
    <cfRule type="cellIs" dxfId="3815" priority="244" operator="equal">
      <formula>"L"</formula>
    </cfRule>
  </conditionalFormatting>
  <conditionalFormatting sqref="W9">
    <cfRule type="cellIs" dxfId="3814" priority="243" operator="equal">
      <formula>"N"</formula>
    </cfRule>
  </conditionalFormatting>
  <conditionalFormatting sqref="W9">
    <cfRule type="cellIs" dxfId="3813" priority="242" operator="equal">
      <formula>"대"</formula>
    </cfRule>
  </conditionalFormatting>
  <conditionalFormatting sqref="W9">
    <cfRule type="cellIs" dxfId="3812" priority="241" operator="equal">
      <formula>"N"</formula>
    </cfRule>
  </conditionalFormatting>
  <conditionalFormatting sqref="W9">
    <cfRule type="cellIs" dxfId="3811" priority="240" operator="equal">
      <formula>"대1"</formula>
    </cfRule>
  </conditionalFormatting>
  <conditionalFormatting sqref="W9">
    <cfRule type="cellIs" dxfId="3810" priority="239" operator="equal">
      <formula>"L"</formula>
    </cfRule>
  </conditionalFormatting>
  <conditionalFormatting sqref="J7">
    <cfRule type="cellIs" dxfId="3809" priority="235" operator="equal">
      <formula>"N"</formula>
    </cfRule>
  </conditionalFormatting>
  <conditionalFormatting sqref="J7">
    <cfRule type="cellIs" dxfId="3808" priority="234" operator="equal">
      <formula>"V"</formula>
    </cfRule>
  </conditionalFormatting>
  <conditionalFormatting sqref="J7">
    <cfRule type="cellIs" dxfId="3807" priority="233" operator="equal">
      <formula>"L"</formula>
    </cfRule>
  </conditionalFormatting>
  <conditionalFormatting sqref="J7">
    <cfRule type="cellIs" dxfId="3806" priority="232" operator="equal">
      <formula>"N"</formula>
    </cfRule>
  </conditionalFormatting>
  <conditionalFormatting sqref="J7">
    <cfRule type="cellIs" dxfId="3805" priority="230" operator="equal">
      <formula>"N"</formula>
    </cfRule>
  </conditionalFormatting>
  <conditionalFormatting sqref="J7">
    <cfRule type="cellIs" dxfId="3804" priority="237" operator="equal">
      <formula>"W"</formula>
    </cfRule>
    <cfRule type="cellIs" dxfId="3803" priority="238" operator="equal">
      <formula>"P"</formula>
    </cfRule>
  </conditionalFormatting>
  <conditionalFormatting sqref="J7">
    <cfRule type="cellIs" dxfId="3802" priority="236" operator="equal">
      <formula>"Q"</formula>
    </cfRule>
  </conditionalFormatting>
  <conditionalFormatting sqref="J7">
    <cfRule type="cellIs" dxfId="3801" priority="231" operator="equal">
      <formula>"대"</formula>
    </cfRule>
  </conditionalFormatting>
  <conditionalFormatting sqref="J7">
    <cfRule type="cellIs" dxfId="3800" priority="229" operator="equal">
      <formula>"대1"</formula>
    </cfRule>
  </conditionalFormatting>
  <conditionalFormatting sqref="J7">
    <cfRule type="cellIs" dxfId="3799" priority="228" operator="equal">
      <formula>"L"</formula>
    </cfRule>
  </conditionalFormatting>
  <conditionalFormatting sqref="N10">
    <cfRule type="cellIs" dxfId="3798" priority="224" operator="equal">
      <formula>"N"</formula>
    </cfRule>
  </conditionalFormatting>
  <conditionalFormatting sqref="N10">
    <cfRule type="cellIs" dxfId="3797" priority="223" operator="equal">
      <formula>"V"</formula>
    </cfRule>
  </conditionalFormatting>
  <conditionalFormatting sqref="N10">
    <cfRule type="cellIs" dxfId="3796" priority="221" operator="equal">
      <formula>"N"</formula>
    </cfRule>
  </conditionalFormatting>
  <conditionalFormatting sqref="N10">
    <cfRule type="cellIs" dxfId="3795" priority="219" operator="equal">
      <formula>"N"</formula>
    </cfRule>
  </conditionalFormatting>
  <conditionalFormatting sqref="N10">
    <cfRule type="cellIs" dxfId="3794" priority="226" operator="equal">
      <formula>"W"</formula>
    </cfRule>
    <cfRule type="cellIs" dxfId="3793" priority="227" operator="equal">
      <formula>"P"</formula>
    </cfRule>
  </conditionalFormatting>
  <conditionalFormatting sqref="N10">
    <cfRule type="cellIs" dxfId="3792" priority="225" operator="equal">
      <formula>"Q"</formula>
    </cfRule>
  </conditionalFormatting>
  <conditionalFormatting sqref="N10">
    <cfRule type="cellIs" dxfId="3791" priority="220" operator="equal">
      <formula>"대"</formula>
    </cfRule>
  </conditionalFormatting>
  <conditionalFormatting sqref="N10">
    <cfRule type="cellIs" dxfId="3790" priority="218" operator="equal">
      <formula>"대1"</formula>
    </cfRule>
  </conditionalFormatting>
  <conditionalFormatting sqref="N10">
    <cfRule type="cellIs" dxfId="3789" priority="217" operator="equal">
      <formula>"L"</formula>
    </cfRule>
  </conditionalFormatting>
  <conditionalFormatting sqref="T12">
    <cfRule type="cellIs" dxfId="3788" priority="213" operator="equal">
      <formula>"N"</formula>
    </cfRule>
  </conditionalFormatting>
  <conditionalFormatting sqref="T12">
    <cfRule type="cellIs" dxfId="3787" priority="212" operator="equal">
      <formula>"V"</formula>
    </cfRule>
  </conditionalFormatting>
  <conditionalFormatting sqref="T12">
    <cfRule type="cellIs" dxfId="3786" priority="210" operator="equal">
      <formula>"N"</formula>
    </cfRule>
  </conditionalFormatting>
  <conditionalFormatting sqref="T12">
    <cfRule type="cellIs" dxfId="3785" priority="208" operator="equal">
      <formula>"N"</formula>
    </cfRule>
  </conditionalFormatting>
  <conditionalFormatting sqref="T12">
    <cfRule type="cellIs" dxfId="3784" priority="215" operator="equal">
      <formula>"W"</formula>
    </cfRule>
    <cfRule type="cellIs" dxfId="3783" priority="216" operator="equal">
      <formula>"P"</formula>
    </cfRule>
  </conditionalFormatting>
  <conditionalFormatting sqref="T12">
    <cfRule type="cellIs" dxfId="3782" priority="214" operator="equal">
      <formula>"Q"</formula>
    </cfRule>
  </conditionalFormatting>
  <conditionalFormatting sqref="T12">
    <cfRule type="cellIs" dxfId="3781" priority="209" operator="equal">
      <formula>"대"</formula>
    </cfRule>
  </conditionalFormatting>
  <conditionalFormatting sqref="T12">
    <cfRule type="cellIs" dxfId="3780" priority="207" operator="equal">
      <formula>"대1"</formula>
    </cfRule>
  </conditionalFormatting>
  <conditionalFormatting sqref="T12">
    <cfRule type="cellIs" dxfId="3779" priority="206" operator="equal">
      <formula>"L"</formula>
    </cfRule>
  </conditionalFormatting>
  <conditionalFormatting sqref="J13:T13">
    <cfRule type="cellIs" dxfId="3778" priority="203" operator="equal">
      <formula>"N"</formula>
    </cfRule>
    <cfRule type="cellIs" dxfId="3777" priority="204" operator="equal">
      <formula>"L"</formula>
    </cfRule>
    <cfRule type="cellIs" dxfId="3776" priority="205" operator="equal">
      <formula>"Q"</formula>
    </cfRule>
  </conditionalFormatting>
  <conditionalFormatting sqref="J13:T13">
    <cfRule type="cellIs" dxfId="3775" priority="201" operator="equal">
      <formula>"W"</formula>
    </cfRule>
    <cfRule type="cellIs" dxfId="3774" priority="202" operator="equal">
      <formula>"P"</formula>
    </cfRule>
  </conditionalFormatting>
  <conditionalFormatting sqref="J13:T13">
    <cfRule type="cellIs" dxfId="3773" priority="200" operator="equal">
      <formula>"N"</formula>
    </cfRule>
  </conditionalFormatting>
  <conditionalFormatting sqref="J13:T13">
    <cfRule type="cellIs" dxfId="3772" priority="199" operator="equal">
      <formula>"V"</formula>
    </cfRule>
  </conditionalFormatting>
  <conditionalFormatting sqref="J13:T13">
    <cfRule type="cellIs" dxfId="3771" priority="198" operator="equal">
      <formula>"L"</formula>
    </cfRule>
  </conditionalFormatting>
  <conditionalFormatting sqref="J13:T13">
    <cfRule type="cellIs" dxfId="3770" priority="197" operator="equal">
      <formula>"N"</formula>
    </cfRule>
  </conditionalFormatting>
  <conditionalFormatting sqref="J13:T13">
    <cfRule type="cellIs" dxfId="3769" priority="196" operator="equal">
      <formula>"N"</formula>
    </cfRule>
  </conditionalFormatting>
  <conditionalFormatting sqref="J13:T13">
    <cfRule type="cellIs" dxfId="3768" priority="195" operator="equal">
      <formula>"대1"</formula>
    </cfRule>
  </conditionalFormatting>
  <conditionalFormatting sqref="J13:T13">
    <cfRule type="cellIs" dxfId="3767" priority="194" operator="equal">
      <formula>"L"</formula>
    </cfRule>
  </conditionalFormatting>
  <conditionalFormatting sqref="U13">
    <cfRule type="cellIs" dxfId="3766" priority="188" operator="equal">
      <formula>"L"</formula>
    </cfRule>
  </conditionalFormatting>
  <conditionalFormatting sqref="C10:I14">
    <cfRule type="cellIs" dxfId="3765" priority="92" operator="equal">
      <formula>"L"</formula>
    </cfRule>
  </conditionalFormatting>
  <conditionalFormatting sqref="U13">
    <cfRule type="cellIs" dxfId="3764" priority="192" operator="equal">
      <formula>"W"</formula>
    </cfRule>
    <cfRule type="cellIs" dxfId="3763" priority="193" operator="equal">
      <formula>"P"</formula>
    </cfRule>
  </conditionalFormatting>
  <conditionalFormatting sqref="U13">
    <cfRule type="cellIs" dxfId="3762" priority="191" operator="equal">
      <formula>"Q"</formula>
    </cfRule>
  </conditionalFormatting>
  <conditionalFormatting sqref="U13">
    <cfRule type="cellIs" dxfId="3761" priority="190" operator="equal">
      <formula>"N"</formula>
    </cfRule>
  </conditionalFormatting>
  <conditionalFormatting sqref="U13">
    <cfRule type="cellIs" dxfId="3760" priority="189" operator="equal">
      <formula>"V"</formula>
    </cfRule>
  </conditionalFormatting>
  <conditionalFormatting sqref="U13">
    <cfRule type="cellIs" dxfId="3759" priority="187" operator="equal">
      <formula>"N"</formula>
    </cfRule>
  </conditionalFormatting>
  <conditionalFormatting sqref="U13">
    <cfRule type="cellIs" dxfId="3758" priority="186" operator="equal">
      <formula>"N"</formula>
    </cfRule>
  </conditionalFormatting>
  <conditionalFormatting sqref="U13">
    <cfRule type="cellIs" dxfId="3757" priority="185" operator="equal">
      <formula>"대1"</formula>
    </cfRule>
  </conditionalFormatting>
  <conditionalFormatting sqref="U13">
    <cfRule type="cellIs" dxfId="3756" priority="184" operator="equal">
      <formula>"L"</formula>
    </cfRule>
  </conditionalFormatting>
  <conditionalFormatting sqref="C15:I17">
    <cfRule type="cellIs" dxfId="3755" priority="79" operator="equal">
      <formula>"대1"</formula>
    </cfRule>
  </conditionalFormatting>
  <conditionalFormatting sqref="C9:I9 C4:I4">
    <cfRule type="cellIs" dxfId="3754" priority="104" operator="equal">
      <formula>"대"</formula>
    </cfRule>
  </conditionalFormatting>
  <conditionalFormatting sqref="C9:I9 C4:I4">
    <cfRule type="cellIs" dxfId="3753" priority="103" operator="equal">
      <formula>"N"</formula>
    </cfRule>
  </conditionalFormatting>
  <conditionalFormatting sqref="C13:I13">
    <cfRule type="cellIs" dxfId="3752" priority="97" operator="equal">
      <formula>"N"</formula>
    </cfRule>
    <cfRule type="cellIs" dxfId="3751" priority="98" operator="equal">
      <formula>"L"</formula>
    </cfRule>
    <cfRule type="cellIs" dxfId="3750" priority="99" operator="equal">
      <formula>"Q"</formula>
    </cfRule>
  </conditionalFormatting>
  <conditionalFormatting sqref="C10:I14">
    <cfRule type="cellIs" dxfId="3749" priority="95" operator="equal">
      <formula>"W"</formula>
    </cfRule>
    <cfRule type="cellIs" dxfId="3748" priority="96" operator="equal">
      <formula>"P"</formula>
    </cfRule>
  </conditionalFormatting>
  <conditionalFormatting sqref="C10:I14">
    <cfRule type="cellIs" dxfId="3747" priority="94" operator="equal">
      <formula>"N"</formula>
    </cfRule>
  </conditionalFormatting>
  <conditionalFormatting sqref="C10:I14">
    <cfRule type="cellIs" dxfId="3746" priority="93" operator="equal">
      <formula>"V"</formula>
    </cfRule>
  </conditionalFormatting>
  <conditionalFormatting sqref="C10:I14">
    <cfRule type="cellIs" dxfId="3745" priority="91" operator="equal">
      <formula>"N"</formula>
    </cfRule>
  </conditionalFormatting>
  <conditionalFormatting sqref="C10:I14">
    <cfRule type="cellIs" dxfId="3744" priority="90" operator="equal">
      <formula>"N"</formula>
    </cfRule>
  </conditionalFormatting>
  <conditionalFormatting sqref="C10:I12 C14:I14">
    <cfRule type="cellIs" dxfId="3743" priority="89" operator="equal">
      <formula>"Q"</formula>
    </cfRule>
  </conditionalFormatting>
  <conditionalFormatting sqref="C10:I14">
    <cfRule type="cellIs" dxfId="3742" priority="88" operator="equal">
      <formula>"대1"</formula>
    </cfRule>
  </conditionalFormatting>
  <conditionalFormatting sqref="C15:I17">
    <cfRule type="cellIs" dxfId="3741" priority="86" operator="equal">
      <formula>"W"</formula>
    </cfRule>
    <cfRule type="cellIs" dxfId="3740" priority="87" operator="equal">
      <formula>"P"</formula>
    </cfRule>
  </conditionalFormatting>
  <conditionalFormatting sqref="C15:I17">
    <cfRule type="cellIs" dxfId="3739" priority="85" operator="equal">
      <formula>"N"</formula>
    </cfRule>
  </conditionalFormatting>
  <conditionalFormatting sqref="C15:I17">
    <cfRule type="cellIs" dxfId="3738" priority="84" operator="equal">
      <formula>"V"</formula>
    </cfRule>
  </conditionalFormatting>
  <conditionalFormatting sqref="C15:I17">
    <cfRule type="cellIs" dxfId="3737" priority="83" operator="equal">
      <formula>"L"</formula>
    </cfRule>
  </conditionalFormatting>
  <conditionalFormatting sqref="C15:I17">
    <cfRule type="cellIs" dxfId="3736" priority="82" operator="equal">
      <formula>"N"</formula>
    </cfRule>
  </conditionalFormatting>
  <conditionalFormatting sqref="C15:I17">
    <cfRule type="cellIs" dxfId="3735" priority="81" operator="equal">
      <formula>"N"</formula>
    </cfRule>
  </conditionalFormatting>
  <conditionalFormatting sqref="C15:I17">
    <cfRule type="cellIs" dxfId="3734" priority="80" operator="equal">
      <formula>"Q"</formula>
    </cfRule>
  </conditionalFormatting>
  <conditionalFormatting sqref="U6:V6 J6">
    <cfRule type="cellIs" dxfId="3733" priority="19" operator="equal">
      <formula>"W"</formula>
    </cfRule>
    <cfRule type="cellIs" dxfId="3732" priority="20" operator="equal">
      <formula>"P"</formula>
    </cfRule>
  </conditionalFormatting>
  <conditionalFormatting sqref="C6:I6">
    <cfRule type="cellIs" dxfId="3731" priority="1" operator="equal">
      <formula>"대1"</formula>
    </cfRule>
  </conditionalFormatting>
  <conditionalFormatting sqref="W6:AS6">
    <cfRule type="cellIs" dxfId="3730" priority="38" operator="equal">
      <formula>"W"</formula>
    </cfRule>
    <cfRule type="cellIs" dxfId="3729" priority="39" operator="equal">
      <formula>"P"</formula>
    </cfRule>
  </conditionalFormatting>
  <conditionalFormatting sqref="W6:AS6">
    <cfRule type="cellIs" dxfId="3728" priority="37" operator="equal">
      <formula>"N"</formula>
    </cfRule>
  </conditionalFormatting>
  <conditionalFormatting sqref="W6:AS6">
    <cfRule type="cellIs" dxfId="3727" priority="36" operator="equal">
      <formula>"V"</formula>
    </cfRule>
  </conditionalFormatting>
  <conditionalFormatting sqref="W6:AS6">
    <cfRule type="cellIs" dxfId="3726" priority="35" operator="equal">
      <formula>"L"</formula>
    </cfRule>
  </conditionalFormatting>
  <conditionalFormatting sqref="W6:AS6">
    <cfRule type="cellIs" dxfId="3725" priority="34" operator="equal">
      <formula>"N"</formula>
    </cfRule>
  </conditionalFormatting>
  <conditionalFormatting sqref="W6:AS6">
    <cfRule type="cellIs" dxfId="3724" priority="33" operator="equal">
      <formula>"N"</formula>
    </cfRule>
  </conditionalFormatting>
  <conditionalFormatting sqref="W6:AS6">
    <cfRule type="cellIs" dxfId="3723" priority="32" operator="equal">
      <formula>"Q"</formula>
    </cfRule>
  </conditionalFormatting>
  <conditionalFormatting sqref="W6:AS6">
    <cfRule type="cellIs" dxfId="3722" priority="31" operator="equal">
      <formula>"대1"</formula>
    </cfRule>
  </conditionalFormatting>
  <conditionalFormatting sqref="U6:V6 J6">
    <cfRule type="cellIs" dxfId="3721" priority="18" operator="equal">
      <formula>"Q"</formula>
    </cfRule>
  </conditionalFormatting>
  <conditionalFormatting sqref="U6:V6 J6">
    <cfRule type="cellIs" dxfId="3720" priority="17" operator="equal">
      <formula>"N"</formula>
    </cfRule>
  </conditionalFormatting>
  <conditionalFormatting sqref="U6:V6 J6">
    <cfRule type="cellIs" dxfId="3719" priority="16" operator="equal">
      <formula>"V"</formula>
    </cfRule>
  </conditionalFormatting>
  <conditionalFormatting sqref="U6:V6 J6">
    <cfRule type="cellIs" dxfId="3718" priority="15" operator="equal">
      <formula>"L"</formula>
    </cfRule>
  </conditionalFormatting>
  <conditionalFormatting sqref="U6:V6 J6">
    <cfRule type="cellIs" dxfId="3717" priority="14" operator="equal">
      <formula>"N"</formula>
    </cfRule>
  </conditionalFormatting>
  <conditionalFormatting sqref="U6:V6 J6">
    <cfRule type="cellIs" dxfId="3716" priority="12" operator="equal">
      <formula>"N"</formula>
    </cfRule>
  </conditionalFormatting>
  <conditionalFormatting sqref="K6:T6">
    <cfRule type="cellIs" dxfId="3715" priority="29" operator="equal">
      <formula>"W"</formula>
    </cfRule>
    <cfRule type="cellIs" dxfId="3714" priority="30" operator="equal">
      <formula>"P"</formula>
    </cfRule>
  </conditionalFormatting>
  <conditionalFormatting sqref="K6:T6">
    <cfRule type="cellIs" dxfId="3713" priority="28" operator="equal">
      <formula>"Q"</formula>
    </cfRule>
  </conditionalFormatting>
  <conditionalFormatting sqref="K6:T6">
    <cfRule type="cellIs" dxfId="3712" priority="27" operator="equal">
      <formula>"N"</formula>
    </cfRule>
  </conditionalFormatting>
  <conditionalFormatting sqref="K6:T6">
    <cfRule type="cellIs" dxfId="3711" priority="26" operator="equal">
      <formula>"V"</formula>
    </cfRule>
  </conditionalFormatting>
  <conditionalFormatting sqref="K6:T6">
    <cfRule type="cellIs" dxfId="3710" priority="25" operator="equal">
      <formula>"L"</formula>
    </cfRule>
  </conditionalFormatting>
  <conditionalFormatting sqref="K6:T6">
    <cfRule type="cellIs" dxfId="3709" priority="24" operator="equal">
      <formula>"N"</formula>
    </cfRule>
  </conditionalFormatting>
  <conditionalFormatting sqref="K6:T6">
    <cfRule type="cellIs" dxfId="3708" priority="23" operator="equal">
      <formula>"N"</formula>
    </cfRule>
  </conditionalFormatting>
  <conditionalFormatting sqref="K6:T6">
    <cfRule type="cellIs" dxfId="3707" priority="22" operator="equal">
      <formula>"대1"</formula>
    </cfRule>
  </conditionalFormatting>
  <conditionalFormatting sqref="K6:T6">
    <cfRule type="cellIs" dxfId="3706" priority="21" operator="equal">
      <formula>"L"</formula>
    </cfRule>
  </conditionalFormatting>
  <conditionalFormatting sqref="U6:V6 J6">
    <cfRule type="cellIs" dxfId="3705" priority="13" operator="equal">
      <formula>"대"</formula>
    </cfRule>
  </conditionalFormatting>
  <conditionalFormatting sqref="U6:V6 J6">
    <cfRule type="cellIs" dxfId="3704" priority="11" operator="equal">
      <formula>"대1"</formula>
    </cfRule>
  </conditionalFormatting>
  <conditionalFormatting sqref="U6:V6 J6">
    <cfRule type="cellIs" dxfId="3703" priority="10" operator="equal">
      <formula>"L"</formula>
    </cfRule>
  </conditionalFormatting>
  <conditionalFormatting sqref="C6:I6">
    <cfRule type="cellIs" dxfId="3702" priority="8" operator="equal">
      <formula>"W"</formula>
    </cfRule>
    <cfRule type="cellIs" dxfId="3701" priority="9" operator="equal">
      <formula>"P"</formula>
    </cfRule>
  </conditionalFormatting>
  <conditionalFormatting sqref="C6:I6">
    <cfRule type="cellIs" dxfId="3700" priority="7" operator="equal">
      <formula>"N"</formula>
    </cfRule>
  </conditionalFormatting>
  <conditionalFormatting sqref="C6:I6">
    <cfRule type="cellIs" dxfId="3699" priority="6" operator="equal">
      <formula>"V"</formula>
    </cfRule>
  </conditionalFormatting>
  <conditionalFormatting sqref="C6:I6">
    <cfRule type="cellIs" dxfId="3698" priority="5" operator="equal">
      <formula>"L"</formula>
    </cfRule>
  </conditionalFormatting>
  <conditionalFormatting sqref="C6:I6">
    <cfRule type="cellIs" dxfId="3697" priority="4" operator="equal">
      <formula>"N"</formula>
    </cfRule>
  </conditionalFormatting>
  <conditionalFormatting sqref="C6:I6">
    <cfRule type="cellIs" dxfId="3696" priority="3" operator="equal">
      <formula>"N"</formula>
    </cfRule>
  </conditionalFormatting>
  <conditionalFormatting sqref="C6:I6">
    <cfRule type="cellIs" dxfId="3695" priority="2" operator="equal">
      <formula>"Q"</formula>
    </cfRule>
  </conditionalFormatting>
  <pageMargins left="0.25" right="0.25" top="0.75" bottom="0.75" header="0.3" footer="0.3"/>
  <pageSetup paperSize="9" scale="7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U39"/>
  <sheetViews>
    <sheetView zoomScale="95" zoomScaleNormal="95" workbookViewId="0">
      <selection activeCell="AE18" sqref="AE18"/>
    </sheetView>
  </sheetViews>
  <sheetFormatPr defaultColWidth="3.875" defaultRowHeight="15.75" customHeight="1" x14ac:dyDescent="0.3"/>
  <cols>
    <col min="1" max="1" width="3.375" style="4" customWidth="1"/>
    <col min="2" max="2" width="9.75" style="4" customWidth="1"/>
    <col min="3" max="8" width="3.875" style="4"/>
    <col min="9" max="9" width="3.875" style="4" customWidth="1"/>
    <col min="10" max="10" width="3.875" style="4"/>
    <col min="11" max="11" width="3.5" style="4" bestFit="1" customWidth="1"/>
    <col min="12" max="37" width="3.875" style="4"/>
    <col min="38" max="38" width="3.375" style="4" customWidth="1"/>
    <col min="39" max="39" width="8.25" style="4" customWidth="1"/>
    <col min="40" max="40" width="5" style="4" customWidth="1"/>
    <col min="41" max="16384" width="3.875" style="4"/>
  </cols>
  <sheetData>
    <row r="1" spans="1:47" ht="23.25" customHeight="1" x14ac:dyDescent="0.3">
      <c r="A1" s="1"/>
      <c r="B1" s="1081" t="s">
        <v>68</v>
      </c>
      <c r="C1" s="393">
        <v>29</v>
      </c>
      <c r="D1" s="223">
        <v>30</v>
      </c>
      <c r="E1" s="158">
        <v>31</v>
      </c>
      <c r="F1" s="225">
        <v>1</v>
      </c>
      <c r="G1" s="223">
        <v>2</v>
      </c>
      <c r="H1" s="225">
        <v>3</v>
      </c>
      <c r="I1" s="190">
        <v>4</v>
      </c>
      <c r="J1" s="108">
        <v>5</v>
      </c>
      <c r="K1" s="126">
        <v>6</v>
      </c>
      <c r="L1" s="116">
        <v>7</v>
      </c>
      <c r="M1" s="2">
        <v>8</v>
      </c>
      <c r="N1" s="116">
        <v>9</v>
      </c>
      <c r="O1" s="2">
        <v>10</v>
      </c>
      <c r="P1" s="151">
        <v>11</v>
      </c>
      <c r="Q1" s="214">
        <v>12</v>
      </c>
      <c r="R1" s="116">
        <v>13</v>
      </c>
      <c r="S1" s="2">
        <v>14</v>
      </c>
      <c r="T1" s="376">
        <v>15</v>
      </c>
      <c r="U1" s="397">
        <v>16</v>
      </c>
      <c r="V1" s="116">
        <v>17</v>
      </c>
      <c r="W1" s="3">
        <v>18</v>
      </c>
      <c r="X1" s="183">
        <v>19</v>
      </c>
      <c r="Y1" s="2">
        <v>20</v>
      </c>
      <c r="Z1" s="203">
        <v>21</v>
      </c>
      <c r="AA1" s="2">
        <v>22</v>
      </c>
      <c r="AB1" s="116">
        <v>23</v>
      </c>
      <c r="AC1" s="2">
        <v>24</v>
      </c>
      <c r="AD1" s="190">
        <v>25</v>
      </c>
      <c r="AE1" s="222">
        <v>26</v>
      </c>
      <c r="AF1" s="351">
        <v>27</v>
      </c>
      <c r="AG1" s="108">
        <v>28</v>
      </c>
      <c r="AH1" s="223">
        <v>29</v>
      </c>
      <c r="AI1" s="158">
        <v>30</v>
      </c>
      <c r="AJ1" s="108">
        <v>1</v>
      </c>
      <c r="AK1" s="190">
        <v>2</v>
      </c>
      <c r="AL1" s="232"/>
      <c r="AM1" s="1087" t="s">
        <v>584</v>
      </c>
      <c r="AN1" s="1117" t="s">
        <v>734</v>
      </c>
      <c r="AO1" s="1083" t="s">
        <v>1</v>
      </c>
      <c r="AP1" s="1083" t="s">
        <v>83</v>
      </c>
      <c r="AQ1" s="1085" t="s">
        <v>2</v>
      </c>
      <c r="AR1" s="1077" t="s">
        <v>44</v>
      </c>
      <c r="AS1" s="1077" t="s">
        <v>27</v>
      </c>
      <c r="AT1" s="1077" t="s">
        <v>29</v>
      </c>
      <c r="AU1" s="1079" t="s">
        <v>31</v>
      </c>
    </row>
    <row r="2" spans="1:47" ht="23.25" customHeight="1" x14ac:dyDescent="0.3">
      <c r="A2" s="5"/>
      <c r="B2" s="1082"/>
      <c r="C2" s="394" t="s">
        <v>3</v>
      </c>
      <c r="D2" s="6" t="s">
        <v>4</v>
      </c>
      <c r="E2" s="152" t="s">
        <v>5</v>
      </c>
      <c r="F2" s="133" t="s">
        <v>6</v>
      </c>
      <c r="G2" s="8" t="s">
        <v>7</v>
      </c>
      <c r="H2" s="10" t="s">
        <v>8</v>
      </c>
      <c r="I2" s="155" t="s">
        <v>9</v>
      </c>
      <c r="J2" s="109" t="s">
        <v>3</v>
      </c>
      <c r="K2" s="164" t="s">
        <v>4</v>
      </c>
      <c r="L2" s="6" t="s">
        <v>5</v>
      </c>
      <c r="M2" s="6" t="s">
        <v>6</v>
      </c>
      <c r="N2" s="6" t="s">
        <v>474</v>
      </c>
      <c r="O2" s="6" t="s">
        <v>8</v>
      </c>
      <c r="P2" s="9" t="s">
        <v>9</v>
      </c>
      <c r="Q2" s="407" t="s">
        <v>3</v>
      </c>
      <c r="R2" s="6" t="s">
        <v>10</v>
      </c>
      <c r="S2" s="6" t="s">
        <v>5</v>
      </c>
      <c r="T2" s="6" t="s">
        <v>6</v>
      </c>
      <c r="U2" s="6" t="s">
        <v>7</v>
      </c>
      <c r="V2" s="7" t="s">
        <v>8</v>
      </c>
      <c r="W2" s="9" t="s">
        <v>9</v>
      </c>
      <c r="X2" s="109" t="s">
        <v>3</v>
      </c>
      <c r="Y2" s="10" t="s">
        <v>4</v>
      </c>
      <c r="Z2" s="6" t="s">
        <v>5</v>
      </c>
      <c r="AA2" s="8" t="s">
        <v>6</v>
      </c>
      <c r="AB2" s="10" t="s">
        <v>7</v>
      </c>
      <c r="AC2" s="7" t="s">
        <v>8</v>
      </c>
      <c r="AD2" s="191" t="s">
        <v>9</v>
      </c>
      <c r="AE2" s="248" t="s">
        <v>3</v>
      </c>
      <c r="AF2" s="395" t="s">
        <v>4</v>
      </c>
      <c r="AG2" s="10" t="s">
        <v>5</v>
      </c>
      <c r="AH2" s="10" t="s">
        <v>6</v>
      </c>
      <c r="AI2" s="152" t="s">
        <v>7</v>
      </c>
      <c r="AJ2" s="133" t="s">
        <v>8</v>
      </c>
      <c r="AK2" s="191" t="s">
        <v>9</v>
      </c>
      <c r="AL2" s="182"/>
      <c r="AM2" s="1088"/>
      <c r="AN2" s="1118"/>
      <c r="AO2" s="1084"/>
      <c r="AP2" s="1084"/>
      <c r="AQ2" s="1086"/>
      <c r="AR2" s="1078"/>
      <c r="AS2" s="1078"/>
      <c r="AT2" s="1078"/>
      <c r="AU2" s="1080"/>
    </row>
    <row r="3" spans="1:47" s="24" customFormat="1" ht="15.75" customHeight="1" x14ac:dyDescent="0.3">
      <c r="A3" s="11"/>
      <c r="B3" s="12"/>
      <c r="C3" s="254"/>
      <c r="D3" s="13"/>
      <c r="E3" s="95"/>
      <c r="F3" s="93"/>
      <c r="G3" s="13"/>
      <c r="H3" s="93" t="s">
        <v>24</v>
      </c>
      <c r="I3" s="156" t="s">
        <v>24</v>
      </c>
      <c r="J3" s="176"/>
      <c r="K3" s="93" t="s">
        <v>25</v>
      </c>
      <c r="L3" s="13"/>
      <c r="M3" s="13"/>
      <c r="N3" s="177"/>
      <c r="O3" s="13" t="s">
        <v>24</v>
      </c>
      <c r="P3" s="106" t="s">
        <v>24</v>
      </c>
      <c r="Q3" s="93"/>
      <c r="R3" s="13"/>
      <c r="S3" s="13"/>
      <c r="T3" s="13"/>
      <c r="U3" s="13"/>
      <c r="V3" s="13" t="s">
        <v>24</v>
      </c>
      <c r="W3" s="106" t="s">
        <v>24</v>
      </c>
      <c r="X3" s="176"/>
      <c r="Y3" s="93"/>
      <c r="Z3" s="13"/>
      <c r="AA3" s="13"/>
      <c r="AB3" s="93"/>
      <c r="AC3" s="13" t="s">
        <v>24</v>
      </c>
      <c r="AD3" s="156" t="s">
        <v>24</v>
      </c>
      <c r="AE3" s="176"/>
      <c r="AF3" s="13"/>
      <c r="AG3" s="93"/>
      <c r="AH3" s="93"/>
      <c r="AI3" s="95"/>
      <c r="AJ3" s="93" t="s">
        <v>35</v>
      </c>
      <c r="AK3" s="156" t="s">
        <v>24</v>
      </c>
      <c r="AL3" s="204"/>
      <c r="AM3" s="22"/>
      <c r="AN3" s="208"/>
      <c r="AO3" s="19"/>
      <c r="AP3" s="20"/>
      <c r="AQ3" s="21"/>
      <c r="AR3" s="101"/>
      <c r="AS3" s="101"/>
      <c r="AT3" s="101"/>
      <c r="AU3" s="23"/>
    </row>
    <row r="4" spans="1:47" s="62" customFormat="1" ht="19.5" customHeight="1" x14ac:dyDescent="0.3">
      <c r="A4" s="56">
        <v>5</v>
      </c>
      <c r="B4" s="115" t="s">
        <v>587</v>
      </c>
      <c r="C4" s="58" t="s">
        <v>608</v>
      </c>
      <c r="D4" s="48" t="s">
        <v>30</v>
      </c>
      <c r="E4" s="428" t="s">
        <v>27</v>
      </c>
      <c r="F4" s="46" t="s">
        <v>101</v>
      </c>
      <c r="G4" s="48" t="s">
        <v>656</v>
      </c>
      <c r="H4" s="46" t="s">
        <v>27</v>
      </c>
      <c r="I4" s="417" t="s">
        <v>612</v>
      </c>
      <c r="J4" s="37" t="s">
        <v>30</v>
      </c>
      <c r="K4" s="37" t="s">
        <v>685</v>
      </c>
      <c r="L4" s="37" t="s">
        <v>686</v>
      </c>
      <c r="M4" s="37" t="s">
        <v>730</v>
      </c>
      <c r="N4" s="37" t="s">
        <v>647</v>
      </c>
      <c r="O4" s="37" t="s">
        <v>647</v>
      </c>
      <c r="P4" s="38" t="s">
        <v>700</v>
      </c>
      <c r="Q4" s="37" t="s">
        <v>704</v>
      </c>
      <c r="R4" s="37" t="s">
        <v>704</v>
      </c>
      <c r="S4" s="37" t="s">
        <v>704</v>
      </c>
      <c r="T4" s="37" t="s">
        <v>697</v>
      </c>
      <c r="U4" s="37" t="s">
        <v>651</v>
      </c>
      <c r="V4" s="37" t="s">
        <v>651</v>
      </c>
      <c r="W4" s="38" t="s">
        <v>664</v>
      </c>
      <c r="X4" s="36" t="s">
        <v>729</v>
      </c>
      <c r="Y4" s="389" t="s">
        <v>30</v>
      </c>
      <c r="Z4" s="37" t="s">
        <v>703</v>
      </c>
      <c r="AA4" s="37" t="s">
        <v>707</v>
      </c>
      <c r="AB4" s="389" t="s">
        <v>708</v>
      </c>
      <c r="AC4" s="37" t="s">
        <v>702</v>
      </c>
      <c r="AD4" s="386" t="s">
        <v>705</v>
      </c>
      <c r="AE4" s="58" t="s">
        <v>651</v>
      </c>
      <c r="AF4" s="48" t="s">
        <v>651</v>
      </c>
      <c r="AG4" s="46" t="s">
        <v>43</v>
      </c>
      <c r="AH4" s="46" t="s">
        <v>647</v>
      </c>
      <c r="AI4" s="99" t="s">
        <v>647</v>
      </c>
      <c r="AJ4" s="46" t="s">
        <v>704</v>
      </c>
      <c r="AK4" s="391" t="s">
        <v>704</v>
      </c>
      <c r="AL4" s="255"/>
      <c r="AM4" s="199"/>
      <c r="AN4" s="435" t="s">
        <v>744</v>
      </c>
      <c r="AO4" s="31">
        <f>COUNTIF(F4:AI4,"N")</f>
        <v>6</v>
      </c>
      <c r="AP4" s="193">
        <f>SUM(COUNTIF(F4:AI4,"*P*"))</f>
        <v>1</v>
      </c>
      <c r="AQ4" s="194">
        <f>SUM(COUNTIF(F4:AI4,"*Q*"))</f>
        <v>1</v>
      </c>
      <c r="AR4" s="73">
        <f>SUM(COUNTIF(F4:AI4,"*V*"))</f>
        <v>0</v>
      </c>
      <c r="AS4" s="32">
        <f>SUM(COUNTIF(C4:AK4,"*D*"))</f>
        <v>10</v>
      </c>
      <c r="AT4" s="32">
        <f>SUM(COUNTIF(C4:AK4,"*E*"))</f>
        <v>6</v>
      </c>
      <c r="AU4" s="199">
        <f>SUM(COUNTIF(C4:AK4,"*J*"))</f>
        <v>0</v>
      </c>
    </row>
    <row r="5" spans="1:47" s="43" customFormat="1" ht="19.5" customHeight="1" x14ac:dyDescent="0.3">
      <c r="A5" s="56">
        <v>1</v>
      </c>
      <c r="B5" s="115" t="s">
        <v>586</v>
      </c>
      <c r="C5" s="58" t="s">
        <v>64</v>
      </c>
      <c r="D5" s="48" t="s">
        <v>102</v>
      </c>
      <c r="E5" s="99" t="s">
        <v>784</v>
      </c>
      <c r="F5" s="46" t="s">
        <v>100</v>
      </c>
      <c r="G5" s="48" t="s">
        <v>18</v>
      </c>
      <c r="H5" s="46" t="s">
        <v>18</v>
      </c>
      <c r="I5" s="417" t="s">
        <v>702</v>
      </c>
      <c r="J5" s="37" t="s">
        <v>29</v>
      </c>
      <c r="K5" s="37" t="s">
        <v>29</v>
      </c>
      <c r="L5" s="37" t="s">
        <v>40</v>
      </c>
      <c r="M5" s="37" t="s">
        <v>686</v>
      </c>
      <c r="N5" s="37" t="s">
        <v>685</v>
      </c>
      <c r="O5" s="37" t="s">
        <v>647</v>
      </c>
      <c r="P5" s="38" t="s">
        <v>647</v>
      </c>
      <c r="Q5" s="37" t="s">
        <v>702</v>
      </c>
      <c r="R5" s="37" t="s">
        <v>703</v>
      </c>
      <c r="S5" s="37" t="s">
        <v>703</v>
      </c>
      <c r="T5" s="37" t="s">
        <v>703</v>
      </c>
      <c r="U5" s="432" t="s">
        <v>703</v>
      </c>
      <c r="V5" s="37" t="s">
        <v>697</v>
      </c>
      <c r="W5" s="38" t="s">
        <v>685</v>
      </c>
      <c r="X5" s="36" t="s">
        <v>651</v>
      </c>
      <c r="Y5" s="389" t="s">
        <v>43</v>
      </c>
      <c r="Z5" s="37" t="s">
        <v>647</v>
      </c>
      <c r="AA5" s="37" t="s">
        <v>702</v>
      </c>
      <c r="AB5" s="389" t="s">
        <v>709</v>
      </c>
      <c r="AC5" s="37" t="s">
        <v>704</v>
      </c>
      <c r="AD5" s="386" t="s">
        <v>704</v>
      </c>
      <c r="AE5" s="58" t="s">
        <v>704</v>
      </c>
      <c r="AF5" s="48" t="s">
        <v>731</v>
      </c>
      <c r="AG5" s="46" t="s">
        <v>651</v>
      </c>
      <c r="AH5" s="46" t="s">
        <v>685</v>
      </c>
      <c r="AI5" s="99" t="s">
        <v>84</v>
      </c>
      <c r="AJ5" s="46" t="s">
        <v>647</v>
      </c>
      <c r="AK5" s="391" t="s">
        <v>647</v>
      </c>
      <c r="AL5" s="255"/>
      <c r="AM5" s="199"/>
      <c r="AN5" s="436">
        <v>1</v>
      </c>
      <c r="AO5" s="31">
        <f>COUNTIF(F5:AI5,"N")</f>
        <v>6</v>
      </c>
      <c r="AP5" s="193">
        <f t="shared" ref="AP5:AP18" si="0">SUM(COUNTIF(F5:AI5,"*P*"))</f>
        <v>1</v>
      </c>
      <c r="AQ5" s="194">
        <f t="shared" ref="AQ5:AQ18" si="1">SUM(COUNTIF(F5:AI5,"*Q*"))</f>
        <v>1</v>
      </c>
      <c r="AR5" s="73">
        <f t="shared" ref="AR5:AR18" si="2">SUM(COUNTIF(F5:AI5,"*V*"))</f>
        <v>0</v>
      </c>
      <c r="AS5" s="32">
        <f>SUM(COUNTIF(C5:AK5,"*D*"))</f>
        <v>4</v>
      </c>
      <c r="AT5" s="32">
        <f t="shared" ref="AT5:AT18" si="3">SUM(COUNTIF(C5:AK5,"*E*"))</f>
        <v>10</v>
      </c>
      <c r="AU5" s="199">
        <f t="shared" ref="AU5:AU18" si="4">SUM(COUNTIF(C5:AK5,"*J*"))</f>
        <v>0</v>
      </c>
    </row>
    <row r="6" spans="1:47" s="43" customFormat="1" ht="19.5" customHeight="1" x14ac:dyDescent="0.3">
      <c r="A6" s="44">
        <v>2</v>
      </c>
      <c r="B6" s="35" t="s">
        <v>224</v>
      </c>
      <c r="C6" s="58" t="s">
        <v>25</v>
      </c>
      <c r="D6" s="48" t="s">
        <v>786</v>
      </c>
      <c r="E6" s="99" t="s">
        <v>502</v>
      </c>
      <c r="F6" s="46" t="s">
        <v>502</v>
      </c>
      <c r="G6" s="48" t="s">
        <v>498</v>
      </c>
      <c r="H6" s="46" t="s">
        <v>102</v>
      </c>
      <c r="I6" s="417" t="s">
        <v>30</v>
      </c>
      <c r="J6" s="37" t="s">
        <v>24</v>
      </c>
      <c r="K6" s="37" t="s">
        <v>30</v>
      </c>
      <c r="L6" s="37" t="s">
        <v>27</v>
      </c>
      <c r="M6" s="37" t="s">
        <v>27</v>
      </c>
      <c r="N6" s="37" t="s">
        <v>661</v>
      </c>
      <c r="O6" s="37" t="s">
        <v>651</v>
      </c>
      <c r="P6" s="38" t="s">
        <v>686</v>
      </c>
      <c r="Q6" s="389" t="s">
        <v>40</v>
      </c>
      <c r="R6" s="37" t="s">
        <v>697</v>
      </c>
      <c r="S6" s="37" t="s">
        <v>702</v>
      </c>
      <c r="T6" s="37" t="s">
        <v>704</v>
      </c>
      <c r="U6" s="37" t="s">
        <v>704</v>
      </c>
      <c r="V6" s="37" t="s">
        <v>704</v>
      </c>
      <c r="W6" s="38" t="s">
        <v>704</v>
      </c>
      <c r="X6" s="36" t="s">
        <v>732</v>
      </c>
      <c r="Y6" s="389" t="s">
        <v>651</v>
      </c>
      <c r="Z6" s="37" t="s">
        <v>651</v>
      </c>
      <c r="AA6" s="37" t="s">
        <v>24</v>
      </c>
      <c r="AB6" s="389" t="s">
        <v>647</v>
      </c>
      <c r="AC6" s="37" t="s">
        <v>703</v>
      </c>
      <c r="AD6" s="386" t="s">
        <v>706</v>
      </c>
      <c r="AE6" s="58" t="s">
        <v>703</v>
      </c>
      <c r="AF6" s="48" t="s">
        <v>703</v>
      </c>
      <c r="AG6" s="46" t="s">
        <v>703</v>
      </c>
      <c r="AH6" s="46" t="s">
        <v>647</v>
      </c>
      <c r="AI6" s="99" t="s">
        <v>651</v>
      </c>
      <c r="AJ6" s="46" t="s">
        <v>688</v>
      </c>
      <c r="AK6" s="391" t="s">
        <v>696</v>
      </c>
      <c r="AL6" s="255"/>
      <c r="AM6" s="199"/>
      <c r="AN6" s="436"/>
      <c r="AO6" s="31">
        <f t="shared" ref="AO6:AO18" si="5">COUNTIF(F6:AI6,"N")</f>
        <v>6</v>
      </c>
      <c r="AP6" s="193">
        <f t="shared" si="0"/>
        <v>1</v>
      </c>
      <c r="AQ6" s="194">
        <f t="shared" si="1"/>
        <v>1</v>
      </c>
      <c r="AR6" s="73">
        <f t="shared" si="2"/>
        <v>0</v>
      </c>
      <c r="AS6" s="32">
        <f t="shared" ref="AS6:AS18" si="6">SUM(COUNTIF(C6:AK6,"*D*"))</f>
        <v>9</v>
      </c>
      <c r="AT6" s="32">
        <f t="shared" si="3"/>
        <v>5</v>
      </c>
      <c r="AU6" s="199">
        <f t="shared" si="4"/>
        <v>0</v>
      </c>
    </row>
    <row r="7" spans="1:47" s="43" customFormat="1" ht="19.5" customHeight="1" x14ac:dyDescent="0.3">
      <c r="A7" s="44">
        <v>3</v>
      </c>
      <c r="B7" s="35" t="s">
        <v>12</v>
      </c>
      <c r="C7" s="58" t="s">
        <v>482</v>
      </c>
      <c r="D7" s="48" t="s">
        <v>29</v>
      </c>
      <c r="E7" s="360" t="s">
        <v>647</v>
      </c>
      <c r="F7" s="46" t="s">
        <v>27</v>
      </c>
      <c r="G7" s="48" t="s">
        <v>651</v>
      </c>
      <c r="H7" s="46" t="s">
        <v>651</v>
      </c>
      <c r="I7" s="417" t="s">
        <v>478</v>
      </c>
      <c r="J7" s="37" t="s">
        <v>755</v>
      </c>
      <c r="K7" s="128" t="s">
        <v>52</v>
      </c>
      <c r="L7" s="128" t="s">
        <v>29</v>
      </c>
      <c r="M7" s="128" t="s">
        <v>29</v>
      </c>
      <c r="N7" s="37" t="s">
        <v>29</v>
      </c>
      <c r="O7" s="37" t="s">
        <v>650</v>
      </c>
      <c r="P7" s="38" t="s">
        <v>647</v>
      </c>
      <c r="Q7" s="389" t="s">
        <v>651</v>
      </c>
      <c r="R7" s="37" t="s">
        <v>651</v>
      </c>
      <c r="S7" s="37" t="s">
        <v>40</v>
      </c>
      <c r="T7" s="37" t="s">
        <v>702</v>
      </c>
      <c r="U7" s="37" t="s">
        <v>702</v>
      </c>
      <c r="V7" s="37" t="s">
        <v>703</v>
      </c>
      <c r="W7" s="38" t="s">
        <v>703</v>
      </c>
      <c r="X7" s="37" t="s">
        <v>703</v>
      </c>
      <c r="Y7" s="389" t="s">
        <v>704</v>
      </c>
      <c r="Z7" s="37" t="s">
        <v>759</v>
      </c>
      <c r="AA7" s="37" t="s">
        <v>685</v>
      </c>
      <c r="AB7" s="389" t="s">
        <v>686</v>
      </c>
      <c r="AC7" s="37" t="s">
        <v>647</v>
      </c>
      <c r="AD7" s="386" t="s">
        <v>661</v>
      </c>
      <c r="AE7" s="58" t="s">
        <v>733</v>
      </c>
      <c r="AF7" s="48" t="s">
        <v>704</v>
      </c>
      <c r="AG7" s="297" t="s">
        <v>704</v>
      </c>
      <c r="AH7" s="46" t="s">
        <v>704</v>
      </c>
      <c r="AI7" s="99" t="s">
        <v>704</v>
      </c>
      <c r="AJ7" s="46" t="s">
        <v>661</v>
      </c>
      <c r="AK7" s="391" t="s">
        <v>651</v>
      </c>
      <c r="AL7" s="255" t="s">
        <v>651</v>
      </c>
      <c r="AM7" s="199"/>
      <c r="AN7" s="436"/>
      <c r="AO7" s="31">
        <f t="shared" si="5"/>
        <v>6</v>
      </c>
      <c r="AP7" s="193">
        <f t="shared" si="0"/>
        <v>1</v>
      </c>
      <c r="AQ7" s="194">
        <f t="shared" si="1"/>
        <v>1</v>
      </c>
      <c r="AR7" s="73">
        <f t="shared" si="2"/>
        <v>0</v>
      </c>
      <c r="AS7" s="32">
        <f t="shared" si="6"/>
        <v>4</v>
      </c>
      <c r="AT7" s="32">
        <f t="shared" si="3"/>
        <v>11</v>
      </c>
      <c r="AU7" s="199">
        <f t="shared" si="4"/>
        <v>0</v>
      </c>
    </row>
    <row r="8" spans="1:47" s="43" customFormat="1" ht="19.5" customHeight="1" x14ac:dyDescent="0.3">
      <c r="A8" s="123">
        <v>4</v>
      </c>
      <c r="B8" s="50" t="s">
        <v>13</v>
      </c>
      <c r="C8" s="36" t="s">
        <v>492</v>
      </c>
      <c r="D8" s="37" t="s">
        <v>27</v>
      </c>
      <c r="E8" s="97" t="s">
        <v>35</v>
      </c>
      <c r="F8" s="413" t="s">
        <v>29</v>
      </c>
      <c r="G8" s="37" t="s">
        <v>785</v>
      </c>
      <c r="H8" s="413" t="s">
        <v>478</v>
      </c>
      <c r="I8" s="410" t="s">
        <v>651</v>
      </c>
      <c r="J8" s="51" t="s">
        <v>651</v>
      </c>
      <c r="K8" s="52" t="s">
        <v>52</v>
      </c>
      <c r="L8" s="52" t="s">
        <v>647</v>
      </c>
      <c r="M8" s="162" t="s">
        <v>647</v>
      </c>
      <c r="N8" s="162" t="s">
        <v>30</v>
      </c>
      <c r="O8" s="52" t="s">
        <v>649</v>
      </c>
      <c r="P8" s="45" t="s">
        <v>670</v>
      </c>
      <c r="Q8" s="52" t="s">
        <v>649</v>
      </c>
      <c r="R8" s="39" t="s">
        <v>40</v>
      </c>
      <c r="S8" s="39" t="s">
        <v>651</v>
      </c>
      <c r="T8" s="39" t="s">
        <v>687</v>
      </c>
      <c r="U8" s="39" t="s">
        <v>732</v>
      </c>
      <c r="V8" s="39" t="s">
        <v>647</v>
      </c>
      <c r="W8" s="142" t="s">
        <v>647</v>
      </c>
      <c r="X8" s="162" t="s">
        <v>29</v>
      </c>
      <c r="Y8" s="39" t="s">
        <v>702</v>
      </c>
      <c r="Z8" s="39" t="s">
        <v>704</v>
      </c>
      <c r="AA8" s="39" t="s">
        <v>704</v>
      </c>
      <c r="AB8" s="39" t="s">
        <v>661</v>
      </c>
      <c r="AC8" s="39" t="s">
        <v>651</v>
      </c>
      <c r="AD8" s="412" t="s">
        <v>651</v>
      </c>
      <c r="AE8" s="51" t="s">
        <v>741</v>
      </c>
      <c r="AF8" s="39" t="s">
        <v>736</v>
      </c>
      <c r="AG8" s="52" t="s">
        <v>661</v>
      </c>
      <c r="AH8" s="52" t="s">
        <v>703</v>
      </c>
      <c r="AI8" s="98" t="s">
        <v>710</v>
      </c>
      <c r="AJ8" s="52" t="s">
        <v>703</v>
      </c>
      <c r="AK8" s="412" t="s">
        <v>703</v>
      </c>
      <c r="AL8" s="256"/>
      <c r="AM8" s="199"/>
      <c r="AN8" s="437"/>
      <c r="AO8" s="31">
        <f t="shared" si="5"/>
        <v>6</v>
      </c>
      <c r="AP8" s="193">
        <f t="shared" si="0"/>
        <v>1</v>
      </c>
      <c r="AQ8" s="194">
        <f t="shared" si="1"/>
        <v>1</v>
      </c>
      <c r="AR8" s="73">
        <f t="shared" si="2"/>
        <v>0</v>
      </c>
      <c r="AS8" s="32">
        <f t="shared" si="6"/>
        <v>10</v>
      </c>
      <c r="AT8" s="32">
        <f t="shared" si="3"/>
        <v>5</v>
      </c>
      <c r="AU8" s="199">
        <f t="shared" si="4"/>
        <v>0</v>
      </c>
    </row>
    <row r="9" spans="1:47" s="43" customFormat="1" ht="19.5" customHeight="1" x14ac:dyDescent="0.3">
      <c r="A9" s="5">
        <v>5</v>
      </c>
      <c r="B9" s="54" t="s">
        <v>14</v>
      </c>
      <c r="C9" s="104" t="s">
        <v>20</v>
      </c>
      <c r="D9" s="64" t="s">
        <v>502</v>
      </c>
      <c r="E9" s="100" t="s">
        <v>24</v>
      </c>
      <c r="F9" s="414" t="s">
        <v>478</v>
      </c>
      <c r="G9" s="64" t="s">
        <v>101</v>
      </c>
      <c r="H9" s="414" t="s">
        <v>29</v>
      </c>
      <c r="I9" s="192" t="s">
        <v>29</v>
      </c>
      <c r="J9" s="26" t="s">
        <v>29</v>
      </c>
      <c r="K9" s="27" t="s">
        <v>723</v>
      </c>
      <c r="L9" s="27" t="s">
        <v>649</v>
      </c>
      <c r="M9" s="27" t="s">
        <v>30</v>
      </c>
      <c r="N9" s="27" t="s">
        <v>651</v>
      </c>
      <c r="O9" s="27" t="s">
        <v>690</v>
      </c>
      <c r="P9" s="28" t="s">
        <v>661</v>
      </c>
      <c r="Q9" s="418" t="s">
        <v>40</v>
      </c>
      <c r="R9" s="27" t="s">
        <v>703</v>
      </c>
      <c r="S9" s="27" t="s">
        <v>704</v>
      </c>
      <c r="T9" s="27" t="s">
        <v>702</v>
      </c>
      <c r="U9" s="27" t="s">
        <v>704</v>
      </c>
      <c r="V9" s="27" t="s">
        <v>713</v>
      </c>
      <c r="W9" s="415" t="s">
        <v>647</v>
      </c>
      <c r="X9" s="26" t="s">
        <v>651</v>
      </c>
      <c r="Y9" s="418" t="s">
        <v>651</v>
      </c>
      <c r="Z9" s="27" t="s">
        <v>735</v>
      </c>
      <c r="AA9" s="27" t="s">
        <v>647</v>
      </c>
      <c r="AB9" s="418" t="s">
        <v>702</v>
      </c>
      <c r="AC9" s="27" t="s">
        <v>712</v>
      </c>
      <c r="AD9" s="28" t="s">
        <v>711</v>
      </c>
      <c r="AE9" s="26" t="s">
        <v>703</v>
      </c>
      <c r="AF9" s="161" t="s">
        <v>648</v>
      </c>
      <c r="AG9" s="418" t="s">
        <v>84</v>
      </c>
      <c r="AH9" s="418" t="s">
        <v>651</v>
      </c>
      <c r="AI9" s="96" t="s">
        <v>651</v>
      </c>
      <c r="AJ9" s="418" t="s">
        <v>647</v>
      </c>
      <c r="AK9" s="415" t="s">
        <v>647</v>
      </c>
      <c r="AL9" s="256"/>
      <c r="AM9" s="199"/>
      <c r="AN9" s="436"/>
      <c r="AO9" s="31">
        <f t="shared" si="5"/>
        <v>6</v>
      </c>
      <c r="AP9" s="193">
        <f t="shared" si="0"/>
        <v>1</v>
      </c>
      <c r="AQ9" s="194">
        <f t="shared" si="1"/>
        <v>1</v>
      </c>
      <c r="AR9" s="73">
        <f t="shared" si="2"/>
        <v>0</v>
      </c>
      <c r="AS9" s="32">
        <f t="shared" si="6"/>
        <v>7</v>
      </c>
      <c r="AT9" s="32">
        <f t="shared" si="3"/>
        <v>6</v>
      </c>
      <c r="AU9" s="199">
        <f t="shared" si="4"/>
        <v>0</v>
      </c>
    </row>
    <row r="10" spans="1:47" s="43" customFormat="1" ht="19.5" customHeight="1" x14ac:dyDescent="0.3">
      <c r="A10" s="56">
        <v>1</v>
      </c>
      <c r="B10" s="212" t="s">
        <v>16</v>
      </c>
      <c r="C10" s="58" t="s">
        <v>650</v>
      </c>
      <c r="D10" s="48" t="s">
        <v>35</v>
      </c>
      <c r="E10" s="99" t="s">
        <v>29</v>
      </c>
      <c r="F10" s="46" t="s">
        <v>646</v>
      </c>
      <c r="G10" s="48" t="s">
        <v>20</v>
      </c>
      <c r="H10" s="166" t="s">
        <v>40</v>
      </c>
      <c r="I10" s="293" t="s">
        <v>24</v>
      </c>
      <c r="J10" s="171" t="s">
        <v>35</v>
      </c>
      <c r="K10" s="171" t="s">
        <v>29</v>
      </c>
      <c r="L10" s="48" t="s">
        <v>41</v>
      </c>
      <c r="M10" s="114" t="s">
        <v>691</v>
      </c>
      <c r="N10" s="48" t="s">
        <v>27</v>
      </c>
      <c r="O10" s="48" t="s">
        <v>35</v>
      </c>
      <c r="P10" s="47" t="s">
        <v>651</v>
      </c>
      <c r="Q10" s="48" t="s">
        <v>651</v>
      </c>
      <c r="R10" s="48" t="s">
        <v>697</v>
      </c>
      <c r="S10" s="48" t="s">
        <v>664</v>
      </c>
      <c r="T10" s="380" t="s">
        <v>703</v>
      </c>
      <c r="U10" s="440" t="s">
        <v>703</v>
      </c>
      <c r="V10" s="48" t="s">
        <v>703</v>
      </c>
      <c r="W10" s="47" t="s">
        <v>704</v>
      </c>
      <c r="X10" s="48" t="s">
        <v>704</v>
      </c>
      <c r="Y10" s="48" t="s">
        <v>731</v>
      </c>
      <c r="Z10" s="48" t="s">
        <v>685</v>
      </c>
      <c r="AA10" s="48" t="s">
        <v>651</v>
      </c>
      <c r="AB10" s="46" t="s">
        <v>84</v>
      </c>
      <c r="AC10" s="48" t="s">
        <v>647</v>
      </c>
      <c r="AD10" s="391" t="s">
        <v>702</v>
      </c>
      <c r="AE10" s="58" t="s">
        <v>704</v>
      </c>
      <c r="AF10" s="48" t="s">
        <v>704</v>
      </c>
      <c r="AG10" s="46" t="s">
        <v>704</v>
      </c>
      <c r="AH10" s="46" t="s">
        <v>702</v>
      </c>
      <c r="AI10" s="99" t="s">
        <v>647</v>
      </c>
      <c r="AJ10" s="46" t="s">
        <v>651</v>
      </c>
      <c r="AK10" s="391" t="s">
        <v>693</v>
      </c>
      <c r="AL10" s="255"/>
      <c r="AM10" s="199"/>
      <c r="AN10" s="436">
        <v>1</v>
      </c>
      <c r="AO10" s="31">
        <f t="shared" si="5"/>
        <v>6</v>
      </c>
      <c r="AP10" s="193">
        <f t="shared" si="0"/>
        <v>1</v>
      </c>
      <c r="AQ10" s="194">
        <f t="shared" si="1"/>
        <v>1</v>
      </c>
      <c r="AR10" s="73">
        <f t="shared" si="2"/>
        <v>0</v>
      </c>
      <c r="AS10" s="32">
        <f t="shared" si="6"/>
        <v>4</v>
      </c>
      <c r="AT10" s="32">
        <f t="shared" si="3"/>
        <v>8</v>
      </c>
      <c r="AU10" s="199">
        <f t="shared" si="4"/>
        <v>0</v>
      </c>
    </row>
    <row r="11" spans="1:47" s="43" customFormat="1" ht="19.5" customHeight="1" x14ac:dyDescent="0.3">
      <c r="A11" s="49">
        <v>3</v>
      </c>
      <c r="B11" s="119" t="s">
        <v>105</v>
      </c>
      <c r="C11" s="58" t="s">
        <v>659</v>
      </c>
      <c r="D11" s="171" t="s">
        <v>45</v>
      </c>
      <c r="E11" s="250" t="s">
        <v>24</v>
      </c>
      <c r="F11" s="166" t="s">
        <v>40</v>
      </c>
      <c r="G11" s="48" t="s">
        <v>787</v>
      </c>
      <c r="H11" s="46" t="s">
        <v>24</v>
      </c>
      <c r="I11" s="417" t="s">
        <v>29</v>
      </c>
      <c r="J11" s="37" t="s">
        <v>686</v>
      </c>
      <c r="K11" s="37" t="s">
        <v>685</v>
      </c>
      <c r="L11" s="37" t="s">
        <v>757</v>
      </c>
      <c r="M11" s="37" t="s">
        <v>697</v>
      </c>
      <c r="N11" s="37" t="s">
        <v>35</v>
      </c>
      <c r="O11" s="37" t="s">
        <v>703</v>
      </c>
      <c r="P11" s="38" t="s">
        <v>703</v>
      </c>
      <c r="Q11" s="389" t="s">
        <v>704</v>
      </c>
      <c r="R11" s="37" t="s">
        <v>731</v>
      </c>
      <c r="S11" s="37" t="s">
        <v>30</v>
      </c>
      <c r="T11" s="37" t="s">
        <v>651</v>
      </c>
      <c r="U11" s="37" t="s">
        <v>651</v>
      </c>
      <c r="V11" s="37" t="s">
        <v>647</v>
      </c>
      <c r="W11" s="38" t="s">
        <v>647</v>
      </c>
      <c r="X11" s="169" t="s">
        <v>647</v>
      </c>
      <c r="Y11" s="389" t="s">
        <v>704</v>
      </c>
      <c r="Z11" s="37" t="s">
        <v>704</v>
      </c>
      <c r="AA11" s="37" t="s">
        <v>709</v>
      </c>
      <c r="AB11" s="389" t="s">
        <v>714</v>
      </c>
      <c r="AC11" s="37" t="s">
        <v>697</v>
      </c>
      <c r="AD11" s="386" t="s">
        <v>651</v>
      </c>
      <c r="AE11" s="58" t="s">
        <v>651</v>
      </c>
      <c r="AF11" s="48" t="s">
        <v>647</v>
      </c>
      <c r="AG11" s="46" t="s">
        <v>647</v>
      </c>
      <c r="AH11" s="46" t="s">
        <v>703</v>
      </c>
      <c r="AI11" s="99" t="s">
        <v>703</v>
      </c>
      <c r="AJ11" s="46" t="s">
        <v>703</v>
      </c>
      <c r="AK11" s="391" t="s">
        <v>703</v>
      </c>
      <c r="AL11" s="255"/>
      <c r="AM11" s="199"/>
      <c r="AN11" s="436">
        <v>1</v>
      </c>
      <c r="AO11" s="31">
        <f t="shared" si="5"/>
        <v>6</v>
      </c>
      <c r="AP11" s="193">
        <f t="shared" si="0"/>
        <v>1</v>
      </c>
      <c r="AQ11" s="194">
        <f t="shared" si="1"/>
        <v>1</v>
      </c>
      <c r="AR11" s="73">
        <f t="shared" si="2"/>
        <v>0</v>
      </c>
      <c r="AS11" s="32">
        <f t="shared" si="6"/>
        <v>8</v>
      </c>
      <c r="AT11" s="32">
        <f t="shared" si="3"/>
        <v>6</v>
      </c>
      <c r="AU11" s="199">
        <f t="shared" si="4"/>
        <v>0</v>
      </c>
    </row>
    <row r="12" spans="1:47" s="62" customFormat="1" ht="19.5" customHeight="1" x14ac:dyDescent="0.3">
      <c r="A12" s="49">
        <v>4</v>
      </c>
      <c r="B12" s="119" t="s">
        <v>106</v>
      </c>
      <c r="C12" s="58" t="s">
        <v>25</v>
      </c>
      <c r="D12" s="48" t="s">
        <v>20</v>
      </c>
      <c r="E12" s="99" t="s">
        <v>466</v>
      </c>
      <c r="F12" s="46" t="s">
        <v>24</v>
      </c>
      <c r="G12" s="48" t="s">
        <v>24</v>
      </c>
      <c r="H12" s="46" t="s">
        <v>756</v>
      </c>
      <c r="I12" s="417" t="s">
        <v>27</v>
      </c>
      <c r="J12" s="389" t="s">
        <v>758</v>
      </c>
      <c r="K12" s="37" t="s">
        <v>52</v>
      </c>
      <c r="L12" s="37" t="s">
        <v>651</v>
      </c>
      <c r="M12" s="37" t="s">
        <v>689</v>
      </c>
      <c r="N12" s="128" t="s">
        <v>738</v>
      </c>
      <c r="O12" s="128" t="s">
        <v>647</v>
      </c>
      <c r="P12" s="170" t="s">
        <v>698</v>
      </c>
      <c r="Q12" s="389" t="s">
        <v>717</v>
      </c>
      <c r="R12" s="37" t="s">
        <v>650</v>
      </c>
      <c r="S12" s="128" t="s">
        <v>647</v>
      </c>
      <c r="T12" s="37" t="s">
        <v>704</v>
      </c>
      <c r="U12" s="37" t="s">
        <v>702</v>
      </c>
      <c r="V12" s="37" t="s">
        <v>686</v>
      </c>
      <c r="W12" s="386" t="s">
        <v>692</v>
      </c>
      <c r="X12" s="389" t="s">
        <v>732</v>
      </c>
      <c r="Y12" s="37" t="s">
        <v>647</v>
      </c>
      <c r="Z12" s="37" t="s">
        <v>702</v>
      </c>
      <c r="AA12" s="37" t="s">
        <v>716</v>
      </c>
      <c r="AB12" s="389" t="s">
        <v>703</v>
      </c>
      <c r="AC12" s="37" t="s">
        <v>704</v>
      </c>
      <c r="AD12" s="386" t="s">
        <v>704</v>
      </c>
      <c r="AE12" s="58" t="s">
        <v>84</v>
      </c>
      <c r="AF12" s="48" t="s">
        <v>688</v>
      </c>
      <c r="AG12" s="46" t="s">
        <v>685</v>
      </c>
      <c r="AH12" s="46" t="s">
        <v>647</v>
      </c>
      <c r="AI12" s="99" t="s">
        <v>647</v>
      </c>
      <c r="AJ12" s="46" t="s">
        <v>704</v>
      </c>
      <c r="AK12" s="391" t="s">
        <v>704</v>
      </c>
      <c r="AL12" s="255"/>
      <c r="AM12" s="199"/>
      <c r="AN12" s="436">
        <v>1</v>
      </c>
      <c r="AO12" s="31">
        <f t="shared" si="5"/>
        <v>6</v>
      </c>
      <c r="AP12" s="193">
        <f t="shared" si="0"/>
        <v>1</v>
      </c>
      <c r="AQ12" s="194">
        <f t="shared" si="1"/>
        <v>1</v>
      </c>
      <c r="AR12" s="73">
        <f t="shared" si="2"/>
        <v>0</v>
      </c>
      <c r="AS12" s="32">
        <f t="shared" si="6"/>
        <v>6</v>
      </c>
      <c r="AT12" s="32">
        <f t="shared" si="3"/>
        <v>6</v>
      </c>
      <c r="AU12" s="199">
        <f t="shared" si="4"/>
        <v>0</v>
      </c>
    </row>
    <row r="13" spans="1:47" s="43" customFormat="1" ht="19.5" customHeight="1" x14ac:dyDescent="0.3">
      <c r="A13" s="123">
        <v>2</v>
      </c>
      <c r="B13" s="119" t="s">
        <v>99</v>
      </c>
      <c r="C13" s="51" t="s">
        <v>25</v>
      </c>
      <c r="D13" s="39" t="s">
        <v>647</v>
      </c>
      <c r="E13" s="98" t="s">
        <v>27</v>
      </c>
      <c r="F13" s="52" t="s">
        <v>27</v>
      </c>
      <c r="G13" s="39" t="s">
        <v>647</v>
      </c>
      <c r="H13" s="52" t="s">
        <v>20</v>
      </c>
      <c r="I13" s="412" t="s">
        <v>645</v>
      </c>
      <c r="J13" s="231" t="s">
        <v>647</v>
      </c>
      <c r="K13" s="189" t="s">
        <v>52</v>
      </c>
      <c r="L13" s="189" t="s">
        <v>647</v>
      </c>
      <c r="M13" s="64" t="s">
        <v>29</v>
      </c>
      <c r="N13" s="64" t="s">
        <v>704</v>
      </c>
      <c r="O13" s="64" t="s">
        <v>704</v>
      </c>
      <c r="P13" s="65" t="s">
        <v>704</v>
      </c>
      <c r="Q13" s="414" t="s">
        <v>739</v>
      </c>
      <c r="R13" s="64" t="s">
        <v>651</v>
      </c>
      <c r="S13" s="64" t="s">
        <v>651</v>
      </c>
      <c r="T13" s="64" t="s">
        <v>740</v>
      </c>
      <c r="U13" s="64" t="s">
        <v>647</v>
      </c>
      <c r="V13" s="64" t="s">
        <v>702</v>
      </c>
      <c r="W13" s="65" t="s">
        <v>703</v>
      </c>
      <c r="X13" s="104" t="s">
        <v>703</v>
      </c>
      <c r="Y13" s="414" t="s">
        <v>703</v>
      </c>
      <c r="Z13" s="64" t="s">
        <v>703</v>
      </c>
      <c r="AA13" s="64" t="s">
        <v>664</v>
      </c>
      <c r="AB13" s="414" t="s">
        <v>651</v>
      </c>
      <c r="AC13" s="64" t="s">
        <v>651</v>
      </c>
      <c r="AD13" s="65" t="s">
        <v>647</v>
      </c>
      <c r="AE13" s="104" t="s">
        <v>771</v>
      </c>
      <c r="AF13" s="414" t="s">
        <v>703</v>
      </c>
      <c r="AG13" s="414" t="s">
        <v>703</v>
      </c>
      <c r="AH13" s="414" t="s">
        <v>704</v>
      </c>
      <c r="AI13" s="100" t="s">
        <v>704</v>
      </c>
      <c r="AJ13" s="414" t="s">
        <v>702</v>
      </c>
      <c r="AK13" s="192" t="s">
        <v>647</v>
      </c>
      <c r="AL13" s="256" t="s">
        <v>685</v>
      </c>
      <c r="AM13" s="199"/>
      <c r="AN13" s="436">
        <v>1</v>
      </c>
      <c r="AO13" s="31">
        <f t="shared" si="5"/>
        <v>6</v>
      </c>
      <c r="AP13" s="193">
        <f t="shared" si="0"/>
        <v>1</v>
      </c>
      <c r="AQ13" s="194">
        <f t="shared" si="1"/>
        <v>1</v>
      </c>
      <c r="AR13" s="73">
        <f t="shared" si="2"/>
        <v>0</v>
      </c>
      <c r="AS13" s="32">
        <f t="shared" si="6"/>
        <v>8</v>
      </c>
      <c r="AT13" s="32">
        <f t="shared" si="3"/>
        <v>6</v>
      </c>
      <c r="AU13" s="199">
        <f t="shared" si="4"/>
        <v>0</v>
      </c>
    </row>
    <row r="14" spans="1:47" s="62" customFormat="1" ht="19.5" customHeight="1" x14ac:dyDescent="0.3">
      <c r="A14" s="33">
        <v>5</v>
      </c>
      <c r="B14" s="278" t="s">
        <v>289</v>
      </c>
      <c r="C14" s="110" t="s">
        <v>493</v>
      </c>
      <c r="D14" s="110" t="s">
        <v>476</v>
      </c>
      <c r="E14" s="110" t="s">
        <v>476</v>
      </c>
      <c r="F14" s="110" t="s">
        <v>476</v>
      </c>
      <c r="G14" s="110" t="s">
        <v>45</v>
      </c>
      <c r="H14" s="110" t="s">
        <v>24</v>
      </c>
      <c r="I14" s="170" t="s">
        <v>469</v>
      </c>
      <c r="J14" s="171" t="s">
        <v>40</v>
      </c>
      <c r="K14" s="171" t="s">
        <v>724</v>
      </c>
      <c r="L14" s="48" t="s">
        <v>651</v>
      </c>
      <c r="M14" s="48" t="s">
        <v>686</v>
      </c>
      <c r="N14" s="46" t="s">
        <v>647</v>
      </c>
      <c r="O14" s="48" t="s">
        <v>647</v>
      </c>
      <c r="P14" s="47" t="s">
        <v>715</v>
      </c>
      <c r="Q14" s="46" t="s">
        <v>704</v>
      </c>
      <c r="R14" s="48" t="s">
        <v>704</v>
      </c>
      <c r="S14" s="46" t="s">
        <v>704</v>
      </c>
      <c r="T14" s="48" t="s">
        <v>704</v>
      </c>
      <c r="U14" s="48" t="s">
        <v>702</v>
      </c>
      <c r="V14" s="171" t="s">
        <v>647</v>
      </c>
      <c r="W14" s="47" t="s">
        <v>715</v>
      </c>
      <c r="X14" s="58" t="s">
        <v>651</v>
      </c>
      <c r="Y14" s="46" t="s">
        <v>651</v>
      </c>
      <c r="Z14" s="48" t="s">
        <v>702</v>
      </c>
      <c r="AA14" s="48" t="s">
        <v>702</v>
      </c>
      <c r="AB14" s="46" t="s">
        <v>703</v>
      </c>
      <c r="AC14" s="48" t="s">
        <v>715</v>
      </c>
      <c r="AD14" s="47" t="s">
        <v>715</v>
      </c>
      <c r="AE14" s="58" t="s">
        <v>737</v>
      </c>
      <c r="AF14" s="48" t="s">
        <v>703</v>
      </c>
      <c r="AG14" s="46" t="s">
        <v>771</v>
      </c>
      <c r="AH14" s="46" t="s">
        <v>651</v>
      </c>
      <c r="AI14" s="99" t="s">
        <v>651</v>
      </c>
      <c r="AJ14" s="46" t="s">
        <v>702</v>
      </c>
      <c r="AK14" s="47" t="s">
        <v>702</v>
      </c>
      <c r="AL14" s="438"/>
      <c r="AM14" s="199"/>
      <c r="AN14" s="436">
        <v>1</v>
      </c>
      <c r="AO14" s="31">
        <f t="shared" si="5"/>
        <v>6</v>
      </c>
      <c r="AP14" s="193">
        <f t="shared" si="0"/>
        <v>1</v>
      </c>
      <c r="AQ14" s="194">
        <f t="shared" si="1"/>
        <v>1</v>
      </c>
      <c r="AR14" s="73">
        <f t="shared" si="2"/>
        <v>0</v>
      </c>
      <c r="AS14" s="32">
        <f t="shared" si="6"/>
        <v>2</v>
      </c>
      <c r="AT14" s="32">
        <f t="shared" si="3"/>
        <v>4</v>
      </c>
      <c r="AU14" s="199">
        <f t="shared" si="4"/>
        <v>4</v>
      </c>
    </row>
    <row r="15" spans="1:47" s="62" customFormat="1" ht="19.5" customHeight="1" x14ac:dyDescent="0.3">
      <c r="A15" s="42">
        <v>6</v>
      </c>
      <c r="B15" s="278" t="s">
        <v>290</v>
      </c>
      <c r="C15" s="51" t="s">
        <v>17</v>
      </c>
      <c r="D15" s="39" t="s">
        <v>1</v>
      </c>
      <c r="E15" s="98" t="s">
        <v>1</v>
      </c>
      <c r="F15" s="52" t="s">
        <v>55</v>
      </c>
      <c r="G15" s="39" t="s">
        <v>55</v>
      </c>
      <c r="H15" s="52" t="s">
        <v>19</v>
      </c>
      <c r="I15" s="412" t="s">
        <v>19</v>
      </c>
      <c r="J15" s="39" t="s">
        <v>29</v>
      </c>
      <c r="K15" s="39" t="s">
        <v>29</v>
      </c>
      <c r="L15" s="39" t="s">
        <v>769</v>
      </c>
      <c r="M15" s="39" t="s">
        <v>647</v>
      </c>
      <c r="N15" s="52" t="s">
        <v>651</v>
      </c>
      <c r="O15" s="39" t="s">
        <v>651</v>
      </c>
      <c r="P15" s="45" t="s">
        <v>647</v>
      </c>
      <c r="Q15" s="39" t="s">
        <v>742</v>
      </c>
      <c r="R15" s="39" t="s">
        <v>703</v>
      </c>
      <c r="S15" s="52" t="s">
        <v>703</v>
      </c>
      <c r="T15" s="52" t="s">
        <v>711</v>
      </c>
      <c r="U15" s="39" t="s">
        <v>704</v>
      </c>
      <c r="V15" s="39" t="s">
        <v>702</v>
      </c>
      <c r="W15" s="45" t="s">
        <v>719</v>
      </c>
      <c r="X15" s="39" t="s">
        <v>703</v>
      </c>
      <c r="Y15" s="39" t="s">
        <v>703</v>
      </c>
      <c r="Z15" s="39" t="s">
        <v>685</v>
      </c>
      <c r="AA15" s="39" t="s">
        <v>651</v>
      </c>
      <c r="AB15" s="39" t="s">
        <v>737</v>
      </c>
      <c r="AC15" s="39" t="s">
        <v>702</v>
      </c>
      <c r="AD15" s="45" t="s">
        <v>702</v>
      </c>
      <c r="AE15" s="51" t="s">
        <v>704</v>
      </c>
      <c r="AF15" s="39" t="s">
        <v>704</v>
      </c>
      <c r="AG15" s="52" t="s">
        <v>704</v>
      </c>
      <c r="AH15" s="52" t="s">
        <v>704</v>
      </c>
      <c r="AI15" s="98" t="s">
        <v>84</v>
      </c>
      <c r="AJ15" s="52" t="s">
        <v>702</v>
      </c>
      <c r="AK15" s="388" t="s">
        <v>702</v>
      </c>
      <c r="AL15" s="255" t="s">
        <v>651</v>
      </c>
      <c r="AM15" s="199"/>
      <c r="AN15" s="436">
        <v>1</v>
      </c>
      <c r="AO15" s="31">
        <f t="shared" si="5"/>
        <v>4</v>
      </c>
      <c r="AP15" s="193">
        <f t="shared" si="0"/>
        <v>1</v>
      </c>
      <c r="AQ15" s="194">
        <f t="shared" si="1"/>
        <v>1</v>
      </c>
      <c r="AR15" s="73">
        <f t="shared" si="2"/>
        <v>0</v>
      </c>
      <c r="AS15" s="32">
        <f t="shared" si="6"/>
        <v>6</v>
      </c>
      <c r="AT15" s="32">
        <f t="shared" si="3"/>
        <v>8</v>
      </c>
      <c r="AU15" s="199">
        <f t="shared" si="4"/>
        <v>2</v>
      </c>
    </row>
    <row r="16" spans="1:47" s="62" customFormat="1" ht="19.5" customHeight="1" x14ac:dyDescent="0.3">
      <c r="A16" s="42">
        <v>1</v>
      </c>
      <c r="B16" s="278" t="s">
        <v>463</v>
      </c>
      <c r="C16" s="52" t="s">
        <v>64</v>
      </c>
      <c r="D16" s="39" t="s">
        <v>17</v>
      </c>
      <c r="E16" s="98" t="s">
        <v>760</v>
      </c>
      <c r="F16" s="52" t="s">
        <v>1</v>
      </c>
      <c r="G16" s="39" t="s">
        <v>1</v>
      </c>
      <c r="H16" s="52" t="s">
        <v>55</v>
      </c>
      <c r="I16" s="412" t="s">
        <v>55</v>
      </c>
      <c r="J16" s="51" t="s">
        <v>27</v>
      </c>
      <c r="K16" s="39" t="s">
        <v>27</v>
      </c>
      <c r="L16" s="39" t="s">
        <v>672</v>
      </c>
      <c r="M16" s="39" t="s">
        <v>650</v>
      </c>
      <c r="N16" s="52" t="s">
        <v>704</v>
      </c>
      <c r="O16" s="39" t="s">
        <v>702</v>
      </c>
      <c r="P16" s="45" t="s">
        <v>702</v>
      </c>
      <c r="Q16" s="427" t="s">
        <v>722</v>
      </c>
      <c r="R16" s="39" t="s">
        <v>40</v>
      </c>
      <c r="S16" s="39" t="s">
        <v>651</v>
      </c>
      <c r="T16" s="52" t="s">
        <v>685</v>
      </c>
      <c r="U16" s="39" t="s">
        <v>743</v>
      </c>
      <c r="V16" s="39" t="s">
        <v>647</v>
      </c>
      <c r="W16" s="45" t="s">
        <v>702</v>
      </c>
      <c r="X16" s="52" t="s">
        <v>704</v>
      </c>
      <c r="Y16" s="39" t="s">
        <v>704</v>
      </c>
      <c r="Z16" s="39" t="s">
        <v>704</v>
      </c>
      <c r="AA16" s="39" t="s">
        <v>704</v>
      </c>
      <c r="AB16" s="39" t="s">
        <v>704</v>
      </c>
      <c r="AC16" s="39" t="s">
        <v>719</v>
      </c>
      <c r="AD16" s="45" t="s">
        <v>702</v>
      </c>
      <c r="AE16" s="52" t="s">
        <v>703</v>
      </c>
      <c r="AF16" s="39" t="s">
        <v>688</v>
      </c>
      <c r="AG16" s="52" t="s">
        <v>651</v>
      </c>
      <c r="AH16" s="52" t="s">
        <v>762</v>
      </c>
      <c r="AI16" s="98" t="s">
        <v>702</v>
      </c>
      <c r="AJ16" s="52" t="s">
        <v>746</v>
      </c>
      <c r="AK16" s="388" t="s">
        <v>715</v>
      </c>
      <c r="AL16" s="256"/>
      <c r="AM16" s="199"/>
      <c r="AN16" s="436">
        <v>1</v>
      </c>
      <c r="AO16" s="31">
        <f t="shared" si="5"/>
        <v>6</v>
      </c>
      <c r="AP16" s="193">
        <f t="shared" si="0"/>
        <v>1</v>
      </c>
      <c r="AQ16" s="194">
        <f t="shared" si="1"/>
        <v>1</v>
      </c>
      <c r="AR16" s="73">
        <f t="shared" si="2"/>
        <v>0</v>
      </c>
      <c r="AS16" s="32">
        <f t="shared" si="6"/>
        <v>6</v>
      </c>
      <c r="AT16" s="32">
        <f t="shared" si="3"/>
        <v>8</v>
      </c>
      <c r="AU16" s="199">
        <f t="shared" si="4"/>
        <v>1</v>
      </c>
    </row>
    <row r="17" spans="1:47" s="62" customFormat="1" ht="19.5" customHeight="1" x14ac:dyDescent="0.3">
      <c r="A17" s="123"/>
      <c r="B17" s="387" t="s">
        <v>464</v>
      </c>
      <c r="C17" s="414" t="s">
        <v>19</v>
      </c>
      <c r="D17" s="64" t="s">
        <v>18</v>
      </c>
      <c r="E17" s="100" t="s">
        <v>29</v>
      </c>
      <c r="F17" s="414" t="s">
        <v>772</v>
      </c>
      <c r="G17" s="64" t="s">
        <v>772</v>
      </c>
      <c r="H17" s="414" t="s">
        <v>55</v>
      </c>
      <c r="I17" s="65" t="s">
        <v>55</v>
      </c>
      <c r="J17" s="104" t="s">
        <v>761</v>
      </c>
      <c r="K17" s="64" t="s">
        <v>27</v>
      </c>
      <c r="L17" s="64" t="s">
        <v>649</v>
      </c>
      <c r="M17" s="64" t="s">
        <v>649</v>
      </c>
      <c r="N17" s="64" t="s">
        <v>703</v>
      </c>
      <c r="O17" s="64" t="s">
        <v>715</v>
      </c>
      <c r="P17" s="65" t="s">
        <v>657</v>
      </c>
      <c r="Q17" s="390" t="s">
        <v>651</v>
      </c>
      <c r="R17" s="64" t="s">
        <v>651</v>
      </c>
      <c r="S17" s="64" t="s">
        <v>728</v>
      </c>
      <c r="T17" s="390" t="s">
        <v>702</v>
      </c>
      <c r="U17" s="433" t="s">
        <v>721</v>
      </c>
      <c r="V17" s="64" t="s">
        <v>715</v>
      </c>
      <c r="W17" s="65" t="s">
        <v>702</v>
      </c>
      <c r="X17" s="390" t="s">
        <v>742</v>
      </c>
      <c r="Y17" s="64" t="s">
        <v>702</v>
      </c>
      <c r="Z17" s="64" t="s">
        <v>703</v>
      </c>
      <c r="AA17" s="64" t="s">
        <v>703</v>
      </c>
      <c r="AB17" s="64" t="s">
        <v>651</v>
      </c>
      <c r="AC17" s="64" t="s">
        <v>694</v>
      </c>
      <c r="AD17" s="65" t="s">
        <v>702</v>
      </c>
      <c r="AE17" s="390" t="s">
        <v>737</v>
      </c>
      <c r="AF17" s="64" t="s">
        <v>702</v>
      </c>
      <c r="AG17" s="390" t="s">
        <v>703</v>
      </c>
      <c r="AH17" s="64" t="s">
        <v>703</v>
      </c>
      <c r="AI17" s="100" t="s">
        <v>704</v>
      </c>
      <c r="AJ17" s="390" t="s">
        <v>704</v>
      </c>
      <c r="AK17" s="65" t="s">
        <v>702</v>
      </c>
      <c r="AL17" s="256"/>
      <c r="AM17" s="199"/>
      <c r="AN17" s="436"/>
      <c r="AO17" s="31">
        <f t="shared" si="5"/>
        <v>4</v>
      </c>
      <c r="AP17" s="193">
        <f t="shared" si="0"/>
        <v>1</v>
      </c>
      <c r="AQ17" s="194">
        <f t="shared" si="1"/>
        <v>1</v>
      </c>
      <c r="AR17" s="73">
        <f t="shared" si="2"/>
        <v>0</v>
      </c>
      <c r="AS17" s="32">
        <f t="shared" si="6"/>
        <v>9</v>
      </c>
      <c r="AT17" s="32">
        <f t="shared" si="3"/>
        <v>6</v>
      </c>
      <c r="AU17" s="199">
        <f t="shared" si="4"/>
        <v>3</v>
      </c>
    </row>
    <row r="18" spans="1:47" s="62" customFormat="1" ht="19.5" customHeight="1" x14ac:dyDescent="0.3">
      <c r="A18" s="56"/>
      <c r="B18" s="63" t="s">
        <v>633</v>
      </c>
      <c r="C18" s="414" t="s">
        <v>772</v>
      </c>
      <c r="D18" s="64" t="s">
        <v>773</v>
      </c>
      <c r="E18" s="100" t="s">
        <v>18</v>
      </c>
      <c r="F18" s="414" t="s">
        <v>788</v>
      </c>
      <c r="G18" s="64" t="s">
        <v>35</v>
      </c>
      <c r="H18" s="414" t="s">
        <v>774</v>
      </c>
      <c r="I18" s="65" t="s">
        <v>774</v>
      </c>
      <c r="J18" s="104" t="s">
        <v>775</v>
      </c>
      <c r="K18" s="64" t="s">
        <v>52</v>
      </c>
      <c r="L18" s="13" t="s">
        <v>651</v>
      </c>
      <c r="M18" s="64" t="s">
        <v>20</v>
      </c>
      <c r="N18" s="64" t="s">
        <v>40</v>
      </c>
      <c r="O18" s="64" t="s">
        <v>647</v>
      </c>
      <c r="P18" s="65" t="s">
        <v>647</v>
      </c>
      <c r="Q18" s="390" t="s">
        <v>30</v>
      </c>
      <c r="R18" s="106" t="s">
        <v>650</v>
      </c>
      <c r="S18" s="392" t="s">
        <v>702</v>
      </c>
      <c r="T18" s="390" t="s">
        <v>715</v>
      </c>
      <c r="U18" s="64" t="s">
        <v>701</v>
      </c>
      <c r="V18" s="64" t="s">
        <v>651</v>
      </c>
      <c r="W18" s="65" t="s">
        <v>705</v>
      </c>
      <c r="X18" s="390" t="s">
        <v>661</v>
      </c>
      <c r="Y18" s="64" t="s">
        <v>715</v>
      </c>
      <c r="Z18" s="441" t="s">
        <v>715</v>
      </c>
      <c r="AA18" s="64" t="s">
        <v>718</v>
      </c>
      <c r="AB18" s="64" t="s">
        <v>704</v>
      </c>
      <c r="AC18" s="64" t="s">
        <v>705</v>
      </c>
      <c r="AD18" s="65" t="s">
        <v>693</v>
      </c>
      <c r="AE18" s="390" t="s">
        <v>695</v>
      </c>
      <c r="AF18" s="64" t="s">
        <v>732</v>
      </c>
      <c r="AG18" s="390" t="s">
        <v>699</v>
      </c>
      <c r="AH18" s="64" t="s">
        <v>720</v>
      </c>
      <c r="AI18" s="100" t="s">
        <v>703</v>
      </c>
      <c r="AJ18" s="390" t="s">
        <v>703</v>
      </c>
      <c r="AK18" s="65" t="s">
        <v>702</v>
      </c>
      <c r="AL18" s="256"/>
      <c r="AM18" s="439"/>
      <c r="AN18" s="130"/>
      <c r="AO18" s="31">
        <f t="shared" si="5"/>
        <v>6</v>
      </c>
      <c r="AP18" s="193">
        <f t="shared" si="0"/>
        <v>1</v>
      </c>
      <c r="AQ18" s="194">
        <f t="shared" si="1"/>
        <v>1</v>
      </c>
      <c r="AR18" s="73">
        <f t="shared" si="2"/>
        <v>0</v>
      </c>
      <c r="AS18" s="32">
        <f t="shared" si="6"/>
        <v>7</v>
      </c>
      <c r="AT18" s="32">
        <f t="shared" si="3"/>
        <v>4</v>
      </c>
      <c r="AU18" s="199">
        <f t="shared" si="4"/>
        <v>4</v>
      </c>
    </row>
    <row r="19" spans="1:47" s="34" customFormat="1" ht="15.75" customHeight="1" x14ac:dyDescent="0.3">
      <c r="A19" s="25"/>
      <c r="B19" s="74" t="s">
        <v>17</v>
      </c>
      <c r="C19" s="76">
        <f>COUNTIF(C4:C17,"D")</f>
        <v>2</v>
      </c>
      <c r="D19" s="76">
        <f t="shared" ref="D19:S19" si="7">COUNTIF(D4:D17,"D")</f>
        <v>3</v>
      </c>
      <c r="E19" s="76">
        <f t="shared" si="7"/>
        <v>3</v>
      </c>
      <c r="F19" s="76">
        <f t="shared" si="7"/>
        <v>3</v>
      </c>
      <c r="G19" s="76">
        <f t="shared" si="7"/>
        <v>3</v>
      </c>
      <c r="H19" s="76">
        <f t="shared" si="7"/>
        <v>2</v>
      </c>
      <c r="I19" s="76">
        <f t="shared" si="7"/>
        <v>2</v>
      </c>
      <c r="J19" s="76">
        <f t="shared" si="7"/>
        <v>3</v>
      </c>
      <c r="K19" s="76">
        <f t="shared" si="7"/>
        <v>3</v>
      </c>
      <c r="L19" s="76">
        <f t="shared" si="7"/>
        <v>3</v>
      </c>
      <c r="M19" s="76">
        <f t="shared" si="7"/>
        <v>3</v>
      </c>
      <c r="N19" s="76">
        <f t="shared" si="7"/>
        <v>3</v>
      </c>
      <c r="O19" s="76">
        <f t="shared" si="7"/>
        <v>2</v>
      </c>
      <c r="P19" s="76">
        <f t="shared" si="7"/>
        <v>2</v>
      </c>
      <c r="Q19" s="76">
        <f t="shared" si="7"/>
        <v>2</v>
      </c>
      <c r="R19" s="76">
        <f t="shared" si="7"/>
        <v>3</v>
      </c>
      <c r="S19" s="76">
        <f t="shared" si="7"/>
        <v>3</v>
      </c>
      <c r="T19" s="76">
        <f>COUNTIF(T4:T18,"D")</f>
        <v>3</v>
      </c>
      <c r="U19" s="76">
        <f t="shared" ref="U19:AK19" si="8">COUNTIF(U4:U18,"D")</f>
        <v>3</v>
      </c>
      <c r="V19" s="76">
        <f t="shared" si="8"/>
        <v>2</v>
      </c>
      <c r="W19" s="76">
        <f t="shared" si="8"/>
        <v>2</v>
      </c>
      <c r="X19" s="76">
        <f t="shared" si="8"/>
        <v>3</v>
      </c>
      <c r="Y19" s="76">
        <f t="shared" si="8"/>
        <v>3</v>
      </c>
      <c r="Z19" s="76">
        <f t="shared" si="8"/>
        <v>3</v>
      </c>
      <c r="AA19" s="76">
        <f t="shared" si="8"/>
        <v>3</v>
      </c>
      <c r="AB19" s="76">
        <f t="shared" si="8"/>
        <v>3</v>
      </c>
      <c r="AC19" s="76">
        <f t="shared" si="8"/>
        <v>2</v>
      </c>
      <c r="AD19" s="76">
        <f t="shared" si="8"/>
        <v>2</v>
      </c>
      <c r="AE19" s="76">
        <f t="shared" si="8"/>
        <v>3</v>
      </c>
      <c r="AF19" s="76">
        <f t="shared" si="8"/>
        <v>3</v>
      </c>
      <c r="AG19" s="76">
        <f t="shared" si="8"/>
        <v>3</v>
      </c>
      <c r="AH19" s="76">
        <f t="shared" si="8"/>
        <v>4</v>
      </c>
      <c r="AI19" s="76">
        <f t="shared" si="8"/>
        <v>3</v>
      </c>
      <c r="AJ19" s="76">
        <f t="shared" si="8"/>
        <v>3</v>
      </c>
      <c r="AK19" s="76">
        <f t="shared" si="8"/>
        <v>2</v>
      </c>
      <c r="AL19" s="76"/>
      <c r="AM19" s="236"/>
      <c r="AN19" s="75"/>
      <c r="AO19" s="233"/>
      <c r="AP19" s="233"/>
      <c r="AQ19" s="235"/>
      <c r="AR19" s="235"/>
      <c r="AS19" s="235"/>
      <c r="AT19" s="235"/>
      <c r="AU19" s="235"/>
    </row>
    <row r="20" spans="1:47" ht="15.75" customHeight="1" x14ac:dyDescent="0.3">
      <c r="A20" s="5"/>
      <c r="B20" s="77" t="s">
        <v>18</v>
      </c>
      <c r="C20" s="143">
        <f>COUNTIF(C4:C17,"E")</f>
        <v>2</v>
      </c>
      <c r="D20" s="143">
        <f t="shared" ref="D20:R20" si="9">COUNTIF(D4:D17,"E")</f>
        <v>3</v>
      </c>
      <c r="E20" s="143">
        <f t="shared" si="9"/>
        <v>3</v>
      </c>
      <c r="F20" s="143">
        <f t="shared" si="9"/>
        <v>3</v>
      </c>
      <c r="G20" s="143">
        <f t="shared" si="9"/>
        <v>3</v>
      </c>
      <c r="H20" s="143">
        <f t="shared" si="9"/>
        <v>2</v>
      </c>
      <c r="I20" s="143">
        <f t="shared" si="9"/>
        <v>2</v>
      </c>
      <c r="J20" s="143">
        <f t="shared" si="9"/>
        <v>3</v>
      </c>
      <c r="K20" s="143">
        <f t="shared" si="9"/>
        <v>3</v>
      </c>
      <c r="L20" s="143">
        <f t="shared" si="9"/>
        <v>3</v>
      </c>
      <c r="M20" s="143">
        <f t="shared" si="9"/>
        <v>3</v>
      </c>
      <c r="N20" s="143">
        <f t="shared" si="9"/>
        <v>3</v>
      </c>
      <c r="O20" s="143">
        <f t="shared" si="9"/>
        <v>2</v>
      </c>
      <c r="P20" s="143">
        <f t="shared" si="9"/>
        <v>2</v>
      </c>
      <c r="Q20" s="143">
        <f t="shared" si="9"/>
        <v>3</v>
      </c>
      <c r="R20" s="143">
        <f t="shared" si="9"/>
        <v>3</v>
      </c>
      <c r="S20" s="143">
        <f>COUNTIF(S4:S17,"E")</f>
        <v>3</v>
      </c>
      <c r="T20" s="143">
        <f>COUNTIF(T4:T18,"E")</f>
        <v>3</v>
      </c>
      <c r="U20" s="143">
        <f t="shared" ref="U20:AK20" si="10">COUNTIF(U4:U18,"E")</f>
        <v>3</v>
      </c>
      <c r="V20" s="143">
        <f t="shared" si="10"/>
        <v>2</v>
      </c>
      <c r="W20" s="143">
        <f t="shared" si="10"/>
        <v>2</v>
      </c>
      <c r="X20" s="143">
        <f t="shared" si="10"/>
        <v>3</v>
      </c>
      <c r="Y20" s="143">
        <f t="shared" si="10"/>
        <v>3</v>
      </c>
      <c r="Z20" s="143">
        <f t="shared" si="10"/>
        <v>3</v>
      </c>
      <c r="AA20" s="143">
        <f t="shared" si="10"/>
        <v>3</v>
      </c>
      <c r="AB20" s="143">
        <f t="shared" si="10"/>
        <v>4</v>
      </c>
      <c r="AC20" s="143">
        <f t="shared" si="10"/>
        <v>2</v>
      </c>
      <c r="AD20" s="143">
        <f t="shared" si="10"/>
        <v>2</v>
      </c>
      <c r="AE20" s="143">
        <f t="shared" si="10"/>
        <v>3</v>
      </c>
      <c r="AF20" s="143">
        <f t="shared" si="10"/>
        <v>3</v>
      </c>
      <c r="AG20" s="143">
        <f t="shared" si="10"/>
        <v>3</v>
      </c>
      <c r="AH20" s="143">
        <f t="shared" si="10"/>
        <v>3</v>
      </c>
      <c r="AI20" s="143">
        <f t="shared" si="10"/>
        <v>3</v>
      </c>
      <c r="AJ20" s="143">
        <f t="shared" si="10"/>
        <v>3</v>
      </c>
      <c r="AK20" s="143">
        <f t="shared" si="10"/>
        <v>2</v>
      </c>
      <c r="AL20" s="143"/>
      <c r="AM20" s="89"/>
      <c r="AN20" s="78"/>
      <c r="AO20" s="234"/>
      <c r="AP20" s="234"/>
      <c r="AQ20" s="82"/>
      <c r="AR20" s="82"/>
      <c r="AS20" s="82"/>
      <c r="AT20" s="82"/>
      <c r="AU20" s="82"/>
    </row>
    <row r="21" spans="1:47" ht="15.75" customHeight="1" x14ac:dyDescent="0.3">
      <c r="A21" s="5"/>
      <c r="B21" s="77" t="s">
        <v>1</v>
      </c>
      <c r="C21" s="144">
        <f>COUNTIF(C4:C17,"N")</f>
        <v>2</v>
      </c>
      <c r="D21" s="144">
        <f t="shared" ref="D21:R21" si="11">COUNTIF(D4:D17,"N")</f>
        <v>3</v>
      </c>
      <c r="E21" s="144">
        <f t="shared" si="11"/>
        <v>3</v>
      </c>
      <c r="F21" s="144">
        <f t="shared" si="11"/>
        <v>3</v>
      </c>
      <c r="G21" s="144">
        <f t="shared" si="11"/>
        <v>3</v>
      </c>
      <c r="H21" s="144">
        <f t="shared" si="11"/>
        <v>2</v>
      </c>
      <c r="I21" s="144">
        <f t="shared" si="11"/>
        <v>2</v>
      </c>
      <c r="J21" s="144">
        <f t="shared" si="11"/>
        <v>2</v>
      </c>
      <c r="K21" s="144">
        <f t="shared" si="11"/>
        <v>2</v>
      </c>
      <c r="L21" s="144">
        <f t="shared" si="11"/>
        <v>3</v>
      </c>
      <c r="M21" s="144">
        <f t="shared" si="11"/>
        <v>3</v>
      </c>
      <c r="N21" s="144">
        <f t="shared" si="11"/>
        <v>3</v>
      </c>
      <c r="O21" s="144">
        <f t="shared" si="11"/>
        <v>3</v>
      </c>
      <c r="P21" s="144">
        <f t="shared" si="11"/>
        <v>2</v>
      </c>
      <c r="Q21" s="144">
        <f t="shared" si="11"/>
        <v>3</v>
      </c>
      <c r="R21" s="144">
        <f t="shared" si="11"/>
        <v>3</v>
      </c>
      <c r="S21" s="144">
        <f>COUNTIF(S4:S17,"N")</f>
        <v>3</v>
      </c>
      <c r="T21" s="144">
        <f>COUNTIF(T4:T18,"N")</f>
        <v>3</v>
      </c>
      <c r="U21" s="144">
        <f t="shared" ref="U21:AK21" si="12">COUNTIF(U4:U18,"N")</f>
        <v>3</v>
      </c>
      <c r="V21" s="144">
        <f t="shared" si="12"/>
        <v>3</v>
      </c>
      <c r="W21" s="144">
        <f t="shared" si="12"/>
        <v>2</v>
      </c>
      <c r="X21" s="144">
        <f t="shared" si="12"/>
        <v>3</v>
      </c>
      <c r="Y21" s="144">
        <f t="shared" si="12"/>
        <v>3</v>
      </c>
      <c r="Z21" s="144">
        <f t="shared" si="12"/>
        <v>3</v>
      </c>
      <c r="AA21" s="144">
        <f t="shared" si="12"/>
        <v>3</v>
      </c>
      <c r="AB21" s="144">
        <f t="shared" si="12"/>
        <v>3</v>
      </c>
      <c r="AC21" s="144">
        <f t="shared" si="12"/>
        <v>3</v>
      </c>
      <c r="AD21" s="144">
        <f t="shared" si="12"/>
        <v>3</v>
      </c>
      <c r="AE21" s="144">
        <f t="shared" si="12"/>
        <v>3</v>
      </c>
      <c r="AF21" s="144">
        <f t="shared" si="12"/>
        <v>3</v>
      </c>
      <c r="AG21" s="144">
        <f t="shared" si="12"/>
        <v>3</v>
      </c>
      <c r="AH21" s="144">
        <f t="shared" si="12"/>
        <v>3</v>
      </c>
      <c r="AI21" s="144">
        <f t="shared" si="12"/>
        <v>3</v>
      </c>
      <c r="AJ21" s="144">
        <f t="shared" si="12"/>
        <v>2</v>
      </c>
      <c r="AK21" s="144">
        <f t="shared" si="12"/>
        <v>2</v>
      </c>
      <c r="AL21" s="144"/>
      <c r="AM21" s="89"/>
      <c r="AN21" s="79"/>
      <c r="AO21" s="234"/>
      <c r="AP21" s="234"/>
      <c r="AQ21" s="82"/>
      <c r="AR21" s="82"/>
      <c r="AS21" s="82"/>
      <c r="AT21" s="82"/>
      <c r="AU21" s="82"/>
    </row>
    <row r="22" spans="1:47" ht="15.75" customHeight="1" thickBot="1" x14ac:dyDescent="0.35">
      <c r="A22" s="80"/>
      <c r="B22" s="81" t="s">
        <v>19</v>
      </c>
      <c r="C22" s="107">
        <f>COUNTIF(C4:C17,"J")</f>
        <v>1</v>
      </c>
      <c r="D22" s="107">
        <f t="shared" ref="D22:S22" si="13">COUNTIF(D4:D17,"J")</f>
        <v>0</v>
      </c>
      <c r="E22" s="107">
        <f t="shared" si="13"/>
        <v>0</v>
      </c>
      <c r="F22" s="107">
        <f t="shared" si="13"/>
        <v>0</v>
      </c>
      <c r="G22" s="107">
        <f t="shared" si="13"/>
        <v>0</v>
      </c>
      <c r="H22" s="107">
        <f t="shared" si="13"/>
        <v>1</v>
      </c>
      <c r="I22" s="107">
        <f t="shared" si="13"/>
        <v>1</v>
      </c>
      <c r="J22" s="107">
        <f t="shared" si="13"/>
        <v>0</v>
      </c>
      <c r="K22" s="107">
        <f t="shared" si="13"/>
        <v>0</v>
      </c>
      <c r="L22" s="107">
        <f t="shared" si="13"/>
        <v>0</v>
      </c>
      <c r="M22" s="107">
        <f t="shared" si="13"/>
        <v>0</v>
      </c>
      <c r="N22" s="107">
        <f t="shared" si="13"/>
        <v>0</v>
      </c>
      <c r="O22" s="107">
        <f t="shared" si="13"/>
        <v>1</v>
      </c>
      <c r="P22" s="107">
        <f t="shared" si="13"/>
        <v>1</v>
      </c>
      <c r="Q22" s="107">
        <f t="shared" si="13"/>
        <v>0</v>
      </c>
      <c r="R22" s="107">
        <f t="shared" si="13"/>
        <v>0</v>
      </c>
      <c r="S22" s="107">
        <f t="shared" si="13"/>
        <v>0</v>
      </c>
      <c r="T22" s="107">
        <f>COUNTIF(T4:T18,"J")</f>
        <v>1</v>
      </c>
      <c r="U22" s="107">
        <f t="shared" ref="U22:AK22" si="14">COUNTIF(U4:U18,"J")</f>
        <v>0</v>
      </c>
      <c r="V22" s="107">
        <f t="shared" si="14"/>
        <v>1</v>
      </c>
      <c r="W22" s="107">
        <f t="shared" si="14"/>
        <v>1</v>
      </c>
      <c r="X22" s="107">
        <f t="shared" si="14"/>
        <v>0</v>
      </c>
      <c r="Y22" s="107">
        <f t="shared" si="14"/>
        <v>1</v>
      </c>
      <c r="Z22" s="107">
        <f t="shared" si="14"/>
        <v>1</v>
      </c>
      <c r="AA22" s="107">
        <f t="shared" si="14"/>
        <v>1</v>
      </c>
      <c r="AB22" s="107">
        <f t="shared" si="14"/>
        <v>0</v>
      </c>
      <c r="AC22" s="107">
        <f t="shared" si="14"/>
        <v>1</v>
      </c>
      <c r="AD22" s="107">
        <f t="shared" si="14"/>
        <v>1</v>
      </c>
      <c r="AE22" s="107">
        <f t="shared" si="14"/>
        <v>0</v>
      </c>
      <c r="AF22" s="107">
        <f t="shared" si="14"/>
        <v>0</v>
      </c>
      <c r="AG22" s="107">
        <f t="shared" si="14"/>
        <v>0</v>
      </c>
      <c r="AH22" s="107">
        <f t="shared" si="14"/>
        <v>0</v>
      </c>
      <c r="AI22" s="107">
        <f t="shared" si="14"/>
        <v>0</v>
      </c>
      <c r="AJ22" s="107">
        <f t="shared" si="14"/>
        <v>0</v>
      </c>
      <c r="AK22" s="107">
        <f t="shared" si="14"/>
        <v>1</v>
      </c>
      <c r="AL22" s="107"/>
      <c r="AM22" s="239"/>
      <c r="AN22" s="107"/>
      <c r="AO22" s="237"/>
      <c r="AP22" s="237"/>
      <c r="AQ22" s="238"/>
      <c r="AR22" s="238"/>
      <c r="AS22" s="238"/>
      <c r="AT22" s="238"/>
      <c r="AU22" s="238"/>
    </row>
    <row r="23" spans="1:47" s="326" customFormat="1" ht="44.25" customHeight="1" x14ac:dyDescent="0.3">
      <c r="A23" s="366" t="s">
        <v>75</v>
      </c>
      <c r="B23" s="367"/>
      <c r="C23" s="367"/>
      <c r="D23" s="367"/>
      <c r="E23" s="429" t="s">
        <v>725</v>
      </c>
      <c r="F23" s="367"/>
      <c r="G23" s="367"/>
      <c r="H23" s="367"/>
      <c r="I23" s="367"/>
      <c r="J23" s="367"/>
      <c r="K23" s="367"/>
      <c r="L23" s="365"/>
      <c r="M23" s="396" t="s">
        <v>370</v>
      </c>
      <c r="N23" s="365"/>
      <c r="O23" s="365"/>
      <c r="P23" s="365"/>
      <c r="Q23" s="1116" t="s">
        <v>726</v>
      </c>
      <c r="R23" s="1116"/>
      <c r="S23" s="365"/>
      <c r="T23" s="431" t="s">
        <v>727</v>
      </c>
      <c r="U23" s="398" t="s">
        <v>641</v>
      </c>
      <c r="V23" s="365"/>
      <c r="W23" s="365"/>
      <c r="X23" s="365"/>
      <c r="Y23" s="365"/>
      <c r="Z23" s="429" t="s">
        <v>776</v>
      </c>
      <c r="AA23" s="365"/>
      <c r="AB23" s="365"/>
      <c r="AC23" s="365"/>
      <c r="AD23" s="365"/>
      <c r="AE23" s="365"/>
      <c r="AF23" s="375" t="s">
        <v>640</v>
      </c>
      <c r="AG23" s="365"/>
      <c r="AH23" s="365"/>
      <c r="AI23" s="365"/>
      <c r="AJ23" s="367"/>
      <c r="AK23" s="367"/>
    </row>
    <row r="24" spans="1:47" s="43" customFormat="1" ht="21" customHeight="1" x14ac:dyDescent="0.3">
      <c r="A24" s="56"/>
      <c r="B24" s="406" t="s">
        <v>745</v>
      </c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430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</row>
    <row r="25" spans="1:47" ht="19.5" customHeight="1" x14ac:dyDescent="0.3">
      <c r="Q25" s="409"/>
    </row>
    <row r="26" spans="1:47" ht="19.5" customHeight="1" x14ac:dyDescent="0.3"/>
    <row r="27" spans="1:47" s="84" customFormat="1" ht="19.5" customHeight="1" x14ac:dyDescent="0.3">
      <c r="A27" s="91"/>
    </row>
    <row r="28" spans="1:47" ht="19.5" customHeight="1" x14ac:dyDescent="0.3"/>
    <row r="29" spans="1:47" ht="19.5" customHeight="1" x14ac:dyDescent="0.3"/>
    <row r="30" spans="1:47" ht="19.5" customHeight="1" x14ac:dyDescent="0.3"/>
    <row r="31" spans="1:47" ht="19.5" customHeight="1" x14ac:dyDescent="0.3"/>
    <row r="32" spans="1:47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</sheetData>
  <mergeCells count="11">
    <mergeCell ref="Q23:R23"/>
    <mergeCell ref="AN1:AN2"/>
    <mergeCell ref="AS1:AS2"/>
    <mergeCell ref="AT1:AT2"/>
    <mergeCell ref="AU1:AU2"/>
    <mergeCell ref="AR1:AR2"/>
    <mergeCell ref="B1:B2"/>
    <mergeCell ref="AM1:AM2"/>
    <mergeCell ref="AO1:AO2"/>
    <mergeCell ref="AP1:AP2"/>
    <mergeCell ref="AQ1:AQ2"/>
  </mergeCells>
  <phoneticPr fontId="3" type="noConversion"/>
  <conditionalFormatting sqref="AC3:AL3 V12:AL12">
    <cfRule type="cellIs" dxfId="1873" priority="330" operator="equal">
      <formula>"N"</formula>
    </cfRule>
    <cfRule type="cellIs" dxfId="1872" priority="331" operator="equal">
      <formula>"L"</formula>
    </cfRule>
    <cfRule type="cellIs" dxfId="1871" priority="332" operator="equal">
      <formula>"Q"</formula>
    </cfRule>
  </conditionalFormatting>
  <conditionalFormatting sqref="U11:AK11 U7:W7 AC10:AK10 AD4:AK4 V12:AK12 AD8:AK9 J3:AK3 Y7:AK7 M16:AK17 K16:L16 J16:J18 AL3:AL17 M18:AL18 J13:AK15">
    <cfRule type="cellIs" dxfId="1870" priority="328" operator="equal">
      <formula>"W"</formula>
    </cfRule>
    <cfRule type="cellIs" dxfId="1869" priority="329" operator="equal">
      <formula>"P"</formula>
    </cfRule>
  </conditionalFormatting>
  <conditionalFormatting sqref="U11:AK11 U7:W7 AC10:AK10 AD4:AK4 V12:AK12 AD8:AK9 AC3:AK3 Y7:AK7 M16:AK17 K16:L16 J16:J18 AL3:AL17 M18:AL18 J13:AK15">
    <cfRule type="cellIs" dxfId="1868" priority="327" operator="equal">
      <formula>"N"</formula>
    </cfRule>
  </conditionalFormatting>
  <conditionalFormatting sqref="U11:AK11 U7:W7 AC10:AK10 AD4:AK4 V12:AK12 AD8:AK9 J3:AK3 Y7:AK7 M16:AK17 K16:L16 J16:J18 AL3:AL17 M18:AL18 J13:AK15">
    <cfRule type="cellIs" dxfId="1867" priority="326" operator="equal">
      <formula>"V"</formula>
    </cfRule>
  </conditionalFormatting>
  <conditionalFormatting sqref="U11:AK11 U7:W7 AC10:AK10 AD4:AK4 V12:AK12 AD8:AK9 C3:AK3 Y7:AK7 M16:AK17 K16:L16 J16:J18 AL3:AL17 M18:AL18 J13:AK15">
    <cfRule type="cellIs" dxfId="1866" priority="325" operator="equal">
      <formula>"L"</formula>
    </cfRule>
  </conditionalFormatting>
  <conditionalFormatting sqref="U11:AK11 U7:W7 AC10:AK10 AD4:AK4 V12:AK12 AD8:AK9 AC3:AK3 Y7:AK7 M16:AK17 K16:L16 J16:J18 AL3:AL17 M18:AL18 J13:AK15">
    <cfRule type="cellIs" dxfId="1865" priority="324" operator="equal">
      <formula>"N"</formula>
    </cfRule>
  </conditionalFormatting>
  <conditionalFormatting sqref="X13:Y17 J13:L15 M17:W17 K16:L16 Z17:AK17 J16:J18 M18:AK18 AD9:AL9 AD4:AL4">
    <cfRule type="cellIs" dxfId="1864" priority="323" operator="equal">
      <formula>"대"</formula>
    </cfRule>
  </conditionalFormatting>
  <conditionalFormatting sqref="J13:L15 X13:Y17 AC3:AK3 AD4:AK4 M17:W17 K16:L16 Z17:AK17 J16:J18 M18:AK18 AD9:AL9 AL3:AL4">
    <cfRule type="cellIs" dxfId="1863" priority="322" operator="equal">
      <formula>"N"</formula>
    </cfRule>
  </conditionalFormatting>
  <conditionalFormatting sqref="U11:AK11 U7:W7 AC10:AK10 V12:AK12 AD8:AK8 Y7:AK7 M13:W18 AC3:AL3 AL10:AL13 AL5:AL8 Z14:AL18 Z13:AK13">
    <cfRule type="cellIs" dxfId="1862" priority="321" operator="equal">
      <formula>"N"</formula>
    </cfRule>
  </conditionalFormatting>
  <conditionalFormatting sqref="U11:AK11 U7:W7 AC10:AK10 AD4:AK4 AD8:AK9 AC3:AK3 Y7:AK7 M16:AK17 K16:L16 J15:AK15 J16:J18 AL15:AL17 J13:AL14 AL3:AL11 M18:AL18">
    <cfRule type="cellIs" dxfId="1861" priority="320" operator="equal">
      <formula>"Q"</formula>
    </cfRule>
  </conditionalFormatting>
  <conditionalFormatting sqref="J10:O10 Q10:V10 U11:AK11 U7:W7 X10:AK10 V12:AK12 AD8:AK9 Y7:AK7 M16:AK17 K16:L16 J16:J18 AD4:AK4 AL4:AL17 M18:AL18 J13:AK15">
    <cfRule type="cellIs" dxfId="1860" priority="319" operator="equal">
      <formula>"대1"</formula>
    </cfRule>
  </conditionalFormatting>
  <conditionalFormatting sqref="D3:I3">
    <cfRule type="cellIs" dxfId="1859" priority="317" operator="equal">
      <formula>"W"</formula>
    </cfRule>
    <cfRule type="cellIs" dxfId="1858" priority="318" operator="equal">
      <formula>"P"</formula>
    </cfRule>
  </conditionalFormatting>
  <conditionalFormatting sqref="D3:I3">
    <cfRule type="cellIs" dxfId="1857" priority="316" operator="equal">
      <formula>"V"</formula>
    </cfRule>
  </conditionalFormatting>
  <conditionalFormatting sqref="J10:O10 Q10:V10 X10:AB10">
    <cfRule type="cellIs" dxfId="1856" priority="315" operator="equal">
      <formula>"L"</formula>
    </cfRule>
  </conditionalFormatting>
  <conditionalFormatting sqref="J10:O10 Q10:V10 X10:AB10">
    <cfRule type="cellIs" dxfId="1855" priority="312" operator="equal">
      <formula>"N"</formula>
    </cfRule>
    <cfRule type="cellIs" dxfId="1854" priority="313" operator="equal">
      <formula>"L"</formula>
    </cfRule>
    <cfRule type="cellIs" dxfId="1853" priority="314" operator="equal">
      <formula>"Q"</formula>
    </cfRule>
  </conditionalFormatting>
  <conditionalFormatting sqref="J10:O10 Q10:V10 X10:AB10">
    <cfRule type="cellIs" dxfId="1852" priority="310" operator="equal">
      <formula>"W"</formula>
    </cfRule>
    <cfRule type="cellIs" dxfId="1851" priority="311" operator="equal">
      <formula>"P"</formula>
    </cfRule>
  </conditionalFormatting>
  <conditionalFormatting sqref="J10:O10 Q10:V10 X10:AB10">
    <cfRule type="cellIs" dxfId="1850" priority="309" operator="equal">
      <formula>"N"</formula>
    </cfRule>
  </conditionalFormatting>
  <conditionalFormatting sqref="J10:O10 Q10:V10 X10:AB10">
    <cfRule type="cellIs" dxfId="1849" priority="308" operator="equal">
      <formula>"V"</formula>
    </cfRule>
  </conditionalFormatting>
  <conditionalFormatting sqref="J10:O10 Q10:V10 X10:AB10">
    <cfRule type="cellIs" dxfId="1848" priority="307" operator="equal">
      <formula>"L"</formula>
    </cfRule>
  </conditionalFormatting>
  <conditionalFormatting sqref="J10:O10 Q10:V10 X10:AB10">
    <cfRule type="cellIs" dxfId="1847" priority="306" operator="equal">
      <formula>"N"</formula>
    </cfRule>
  </conditionalFormatting>
  <conditionalFormatting sqref="J10:O10 Q10:V10 X10:AB10">
    <cfRule type="cellIs" dxfId="1846" priority="305" operator="equal">
      <formula>"N"</formula>
    </cfRule>
  </conditionalFormatting>
  <conditionalFormatting sqref="J10:O10 Q10:V10 X10:AB10">
    <cfRule type="cellIs" dxfId="1845" priority="304" operator="equal">
      <formula>"N"</formula>
    </cfRule>
  </conditionalFormatting>
  <conditionalFormatting sqref="R11:S11 V9 S7:T7 AC4 Q4:R4 Y8:AC8">
    <cfRule type="cellIs" dxfId="1844" priority="291" operator="equal">
      <formula>"Q"</formula>
    </cfRule>
  </conditionalFormatting>
  <conditionalFormatting sqref="R11:S11 V9 S7:T7 AC4 Q4:R4 Y8:AC8">
    <cfRule type="cellIs" dxfId="1843" priority="290" operator="equal">
      <formula>"N"</formula>
    </cfRule>
  </conditionalFormatting>
  <conditionalFormatting sqref="R11:S11 V9 S7:T7 AC4 Q4:R4 Y8:AC8">
    <cfRule type="cellIs" dxfId="1842" priority="289" operator="equal">
      <formula>"V"</formula>
    </cfRule>
  </conditionalFormatting>
  <conditionalFormatting sqref="R11:S11 V9 S7:T7 AC4 Q4:R4 Y8:AC8">
    <cfRule type="cellIs" dxfId="1841" priority="288" operator="equal">
      <formula>"L"</formula>
    </cfRule>
  </conditionalFormatting>
  <conditionalFormatting sqref="R11:S11 V9 S7:T7 AC4 Q4:R4 Y8:AC8">
    <cfRule type="cellIs" dxfId="1840" priority="287" operator="equal">
      <formula>"N"</formula>
    </cfRule>
  </conditionalFormatting>
  <conditionalFormatting sqref="R11:S11 S7:T7 AC4 Q4:R4 Y8:AC8 J15 V9:V18">
    <cfRule type="cellIs" dxfId="1839" priority="285" operator="equal">
      <formula>"N"</formula>
    </cfRule>
  </conditionalFormatting>
  <conditionalFormatting sqref="J4:P4 S4:AB4 J9:U9 J11:Q11 X9:AC9 P10 W10 K7:R7 J8:Q8 S8:X8">
    <cfRule type="cellIs" dxfId="1838" priority="302" operator="equal">
      <formula>"W"</formula>
    </cfRule>
    <cfRule type="cellIs" dxfId="1837" priority="303" operator="equal">
      <formula>"P"</formula>
    </cfRule>
  </conditionalFormatting>
  <conditionalFormatting sqref="J4:P4 S4:AB4 J9:U9 J11:Q11 X9:AC9 P10 W10 K7:R7 J8:Q8 S8:X8">
    <cfRule type="cellIs" dxfId="1836" priority="301" operator="equal">
      <formula>"Q"</formula>
    </cfRule>
  </conditionalFormatting>
  <conditionalFormatting sqref="J4:P4 S4:AB4 J9:U9 J11:Q11 X9:AC9 P10 W10 K7:R7 J8:Q8 S8:X8">
    <cfRule type="cellIs" dxfId="1835" priority="300" operator="equal">
      <formula>"N"</formula>
    </cfRule>
  </conditionalFormatting>
  <conditionalFormatting sqref="J4:P4 S4:AB4 J9:U9 J11:Q11 X9:AC9 P10 W10 K7:R7 J8:Q8 S8:X8">
    <cfRule type="cellIs" dxfId="1834" priority="299" operator="equal">
      <formula>"V"</formula>
    </cfRule>
  </conditionalFormatting>
  <conditionalFormatting sqref="J4:P4 S4:AB4 J9:U9 J11:Q11 X9:AC9 P10 W10 K7:R7 J8:Q8 S8:X8">
    <cfRule type="cellIs" dxfId="1833" priority="298" operator="equal">
      <formula>"L"</formula>
    </cfRule>
  </conditionalFormatting>
  <conditionalFormatting sqref="J4:P4 S4:AB4 J9:U9 J11:Q11 X9:AC9 P10 W10 K7:R7 J8:Q8 S8:X8">
    <cfRule type="cellIs" dxfId="1832" priority="297" operator="equal">
      <formula>"N"</formula>
    </cfRule>
  </conditionalFormatting>
  <conditionalFormatting sqref="J4:P4 S4:AB4 J9:U9 J11:Q11 X9:AC9 P10 W10 K7:R7 J8:Q8 J14 S8:X8">
    <cfRule type="cellIs" dxfId="1831" priority="296" operator="equal">
      <formula>"N"</formula>
    </cfRule>
  </conditionalFormatting>
  <conditionalFormatting sqref="J4:P4 S4:AB4 J9:U9 J11:Q11 X9:AC9 P10 W10 K7:R7 J8:Q8 S8:X8">
    <cfRule type="cellIs" dxfId="1830" priority="295" operator="equal">
      <formula>"대1"</formula>
    </cfRule>
  </conditionalFormatting>
  <conditionalFormatting sqref="J4:P4 S4:AB4 J9:U9 J11:Q11 X9:AC9 P10 W10 K7:R7 J8:Q8 S8:X8">
    <cfRule type="cellIs" dxfId="1829" priority="294" operator="equal">
      <formula>"L"</formula>
    </cfRule>
  </conditionalFormatting>
  <conditionalFormatting sqref="T11">
    <cfRule type="cellIs" dxfId="1828" priority="255" operator="equal">
      <formula>"L"</formula>
    </cfRule>
  </conditionalFormatting>
  <conditionalFormatting sqref="R11:S11 V9 S7:T7 AC4 Q4:R4 Y8:AC8">
    <cfRule type="cellIs" dxfId="1827" priority="292" operator="equal">
      <formula>"W"</formula>
    </cfRule>
    <cfRule type="cellIs" dxfId="1826" priority="293" operator="equal">
      <formula>"P"</formula>
    </cfRule>
  </conditionalFormatting>
  <conditionalFormatting sqref="R11:S11 V9 S7:T7 AC4 Q4:R4 Y8:AC8">
    <cfRule type="cellIs" dxfId="1825" priority="286" operator="equal">
      <formula>"대"</formula>
    </cfRule>
  </conditionalFormatting>
  <conditionalFormatting sqref="R11:S11 V9 S7:T7 AC4 Q4:R4 Y8:AC8">
    <cfRule type="cellIs" dxfId="1824" priority="284" operator="equal">
      <formula>"대1"</formula>
    </cfRule>
  </conditionalFormatting>
  <conditionalFormatting sqref="R11:S11 V9 S7:T7 AC4 Q4:R4 Y8:AC8">
    <cfRule type="cellIs" dxfId="1823" priority="283" operator="equal">
      <formula>"L"</formula>
    </cfRule>
  </conditionalFormatting>
  <conditionalFormatting sqref="W9">
    <cfRule type="cellIs" dxfId="1822" priority="281" operator="equal">
      <formula>"W"</formula>
    </cfRule>
    <cfRule type="cellIs" dxfId="1821" priority="282" operator="equal">
      <formula>"P"</formula>
    </cfRule>
  </conditionalFormatting>
  <conditionalFormatting sqref="W9">
    <cfRule type="cellIs" dxfId="1820" priority="280" operator="equal">
      <formula>"Q"</formula>
    </cfRule>
  </conditionalFormatting>
  <conditionalFormatting sqref="W9">
    <cfRule type="cellIs" dxfId="1819" priority="279" operator="equal">
      <formula>"N"</formula>
    </cfRule>
  </conditionalFormatting>
  <conditionalFormatting sqref="W9">
    <cfRule type="cellIs" dxfId="1818" priority="278" operator="equal">
      <formula>"V"</formula>
    </cfRule>
  </conditionalFormatting>
  <conditionalFormatting sqref="W9">
    <cfRule type="cellIs" dxfId="1817" priority="277" operator="equal">
      <formula>"L"</formula>
    </cfRule>
  </conditionalFormatting>
  <conditionalFormatting sqref="W9">
    <cfRule type="cellIs" dxfId="1816" priority="276" operator="equal">
      <formula>"N"</formula>
    </cfRule>
  </conditionalFormatting>
  <conditionalFormatting sqref="W9">
    <cfRule type="cellIs" dxfId="1815" priority="275" operator="equal">
      <formula>"대"</formula>
    </cfRule>
  </conditionalFormatting>
  <conditionalFormatting sqref="W9">
    <cfRule type="cellIs" dxfId="1814" priority="274" operator="equal">
      <formula>"N"</formula>
    </cfRule>
  </conditionalFormatting>
  <conditionalFormatting sqref="W9">
    <cfRule type="cellIs" dxfId="1813" priority="273" operator="equal">
      <formula>"대1"</formula>
    </cfRule>
  </conditionalFormatting>
  <conditionalFormatting sqref="W9">
    <cfRule type="cellIs" dxfId="1812" priority="272" operator="equal">
      <formula>"L"</formula>
    </cfRule>
  </conditionalFormatting>
  <conditionalFormatting sqref="J7">
    <cfRule type="cellIs" dxfId="1811" priority="268" operator="equal">
      <formula>"N"</formula>
    </cfRule>
  </conditionalFormatting>
  <conditionalFormatting sqref="J7">
    <cfRule type="cellIs" dxfId="1810" priority="267" operator="equal">
      <formula>"V"</formula>
    </cfRule>
  </conditionalFormatting>
  <conditionalFormatting sqref="J7">
    <cfRule type="cellIs" dxfId="1809" priority="266" operator="equal">
      <formula>"L"</formula>
    </cfRule>
  </conditionalFormatting>
  <conditionalFormatting sqref="J7">
    <cfRule type="cellIs" dxfId="1808" priority="265" operator="equal">
      <formula>"N"</formula>
    </cfRule>
  </conditionalFormatting>
  <conditionalFormatting sqref="J7">
    <cfRule type="cellIs" dxfId="1807" priority="263" operator="equal">
      <formula>"N"</formula>
    </cfRule>
  </conditionalFormatting>
  <conditionalFormatting sqref="J7">
    <cfRule type="cellIs" dxfId="1806" priority="270" operator="equal">
      <formula>"W"</formula>
    </cfRule>
    <cfRule type="cellIs" dxfId="1805" priority="271" operator="equal">
      <formula>"P"</formula>
    </cfRule>
  </conditionalFormatting>
  <conditionalFormatting sqref="J7">
    <cfRule type="cellIs" dxfId="1804" priority="269" operator="equal">
      <formula>"Q"</formula>
    </cfRule>
  </conditionalFormatting>
  <conditionalFormatting sqref="J7">
    <cfRule type="cellIs" dxfId="1803" priority="264" operator="equal">
      <formula>"대"</formula>
    </cfRule>
  </conditionalFormatting>
  <conditionalFormatting sqref="J7">
    <cfRule type="cellIs" dxfId="1802" priority="262" operator="equal">
      <formula>"대1"</formula>
    </cfRule>
  </conditionalFormatting>
  <conditionalFormatting sqref="J7">
    <cfRule type="cellIs" dxfId="1801" priority="261" operator="equal">
      <formula>"L"</formula>
    </cfRule>
  </conditionalFormatting>
  <conditionalFormatting sqref="T11">
    <cfRule type="cellIs" dxfId="1800" priority="257" operator="equal">
      <formula>"N"</formula>
    </cfRule>
  </conditionalFormatting>
  <conditionalFormatting sqref="T11">
    <cfRule type="cellIs" dxfId="1799" priority="256" operator="equal">
      <formula>"V"</formula>
    </cfRule>
  </conditionalFormatting>
  <conditionalFormatting sqref="T11">
    <cfRule type="cellIs" dxfId="1798" priority="254" operator="equal">
      <formula>"N"</formula>
    </cfRule>
  </conditionalFormatting>
  <conditionalFormatting sqref="T11">
    <cfRule type="cellIs" dxfId="1797" priority="252" operator="equal">
      <formula>"N"</formula>
    </cfRule>
  </conditionalFormatting>
  <conditionalFormatting sqref="T11">
    <cfRule type="cellIs" dxfId="1796" priority="259" operator="equal">
      <formula>"W"</formula>
    </cfRule>
    <cfRule type="cellIs" dxfId="1795" priority="260" operator="equal">
      <formula>"P"</formula>
    </cfRule>
  </conditionalFormatting>
  <conditionalFormatting sqref="T11">
    <cfRule type="cellIs" dxfId="1794" priority="258" operator="equal">
      <formula>"Q"</formula>
    </cfRule>
  </conditionalFormatting>
  <conditionalFormatting sqref="T11">
    <cfRule type="cellIs" dxfId="1793" priority="253" operator="equal">
      <formula>"대"</formula>
    </cfRule>
  </conditionalFormatting>
  <conditionalFormatting sqref="T11">
    <cfRule type="cellIs" dxfId="1792" priority="251" operator="equal">
      <formula>"대1"</formula>
    </cfRule>
  </conditionalFormatting>
  <conditionalFormatting sqref="T11">
    <cfRule type="cellIs" dxfId="1791" priority="250" operator="equal">
      <formula>"L"</formula>
    </cfRule>
  </conditionalFormatting>
  <conditionalFormatting sqref="J12:T12">
    <cfRule type="cellIs" dxfId="1790" priority="247" operator="equal">
      <formula>"N"</formula>
    </cfRule>
    <cfRule type="cellIs" dxfId="1789" priority="248" operator="equal">
      <formula>"L"</formula>
    </cfRule>
    <cfRule type="cellIs" dxfId="1788" priority="249" operator="equal">
      <formula>"Q"</formula>
    </cfRule>
  </conditionalFormatting>
  <conditionalFormatting sqref="J12:T12">
    <cfRule type="cellIs" dxfId="1787" priority="245" operator="equal">
      <formula>"W"</formula>
    </cfRule>
    <cfRule type="cellIs" dxfId="1786" priority="246" operator="equal">
      <formula>"P"</formula>
    </cfRule>
  </conditionalFormatting>
  <conditionalFormatting sqref="J12:T12">
    <cfRule type="cellIs" dxfId="1785" priority="244" operator="equal">
      <formula>"N"</formula>
    </cfRule>
  </conditionalFormatting>
  <conditionalFormatting sqref="J12:T12">
    <cfRule type="cellIs" dxfId="1784" priority="243" operator="equal">
      <formula>"V"</formula>
    </cfRule>
  </conditionalFormatting>
  <conditionalFormatting sqref="J12:T12">
    <cfRule type="cellIs" dxfId="1783" priority="242" operator="equal">
      <formula>"L"</formula>
    </cfRule>
  </conditionalFormatting>
  <conditionalFormatting sqref="J12:T12">
    <cfRule type="cellIs" dxfId="1782" priority="241" operator="equal">
      <formula>"N"</formula>
    </cfRule>
  </conditionalFormatting>
  <conditionalFormatting sqref="J12:T12">
    <cfRule type="cellIs" dxfId="1781" priority="240" operator="equal">
      <formula>"N"</formula>
    </cfRule>
  </conditionalFormatting>
  <conditionalFormatting sqref="J12:T12">
    <cfRule type="cellIs" dxfId="1780" priority="239" operator="equal">
      <formula>"대1"</formula>
    </cfRule>
  </conditionalFormatting>
  <conditionalFormatting sqref="J12:T12">
    <cfRule type="cellIs" dxfId="1779" priority="238" operator="equal">
      <formula>"L"</formula>
    </cfRule>
  </conditionalFormatting>
  <conditionalFormatting sqref="U12">
    <cfRule type="cellIs" dxfId="1778" priority="232" operator="equal">
      <formula>"L"</formula>
    </cfRule>
  </conditionalFormatting>
  <conditionalFormatting sqref="X7">
    <cfRule type="cellIs" dxfId="1777" priority="185" operator="equal">
      <formula>"L"</formula>
    </cfRule>
  </conditionalFormatting>
  <conditionalFormatting sqref="U12">
    <cfRule type="cellIs" dxfId="1776" priority="236" operator="equal">
      <formula>"W"</formula>
    </cfRule>
    <cfRule type="cellIs" dxfId="1775" priority="237" operator="equal">
      <formula>"P"</formula>
    </cfRule>
  </conditionalFormatting>
  <conditionalFormatting sqref="U12">
    <cfRule type="cellIs" dxfId="1774" priority="235" operator="equal">
      <formula>"Q"</formula>
    </cfRule>
  </conditionalFormatting>
  <conditionalFormatting sqref="U12">
    <cfRule type="cellIs" dxfId="1773" priority="234" operator="equal">
      <formula>"N"</formula>
    </cfRule>
  </conditionalFormatting>
  <conditionalFormatting sqref="U12">
    <cfRule type="cellIs" dxfId="1772" priority="233" operator="equal">
      <formula>"V"</formula>
    </cfRule>
  </conditionalFormatting>
  <conditionalFormatting sqref="U12">
    <cfRule type="cellIs" dxfId="1771" priority="231" operator="equal">
      <formula>"N"</formula>
    </cfRule>
  </conditionalFormatting>
  <conditionalFormatting sqref="U12">
    <cfRule type="cellIs" dxfId="1770" priority="230" operator="equal">
      <formula>"N"</formula>
    </cfRule>
  </conditionalFormatting>
  <conditionalFormatting sqref="U12">
    <cfRule type="cellIs" dxfId="1769" priority="229" operator="equal">
      <formula>"대1"</formula>
    </cfRule>
  </conditionalFormatting>
  <conditionalFormatting sqref="U12">
    <cfRule type="cellIs" dxfId="1768" priority="228" operator="equal">
      <formula>"L"</formula>
    </cfRule>
  </conditionalFormatting>
  <conditionalFormatting sqref="K6:T6">
    <cfRule type="cellIs" dxfId="1767" priority="173" operator="equal">
      <formula>"Q"</formula>
    </cfRule>
  </conditionalFormatting>
  <conditionalFormatting sqref="X7">
    <cfRule type="cellIs" dxfId="1766" priority="193" operator="equal">
      <formula>"Q"</formula>
    </cfRule>
  </conditionalFormatting>
  <conditionalFormatting sqref="X7">
    <cfRule type="cellIs" dxfId="1765" priority="192" operator="equal">
      <formula>"N"</formula>
    </cfRule>
  </conditionalFormatting>
  <conditionalFormatting sqref="X7">
    <cfRule type="cellIs" dxfId="1764" priority="191" operator="equal">
      <formula>"V"</formula>
    </cfRule>
  </conditionalFormatting>
  <conditionalFormatting sqref="X7">
    <cfRule type="cellIs" dxfId="1763" priority="190" operator="equal">
      <formula>"L"</formula>
    </cfRule>
  </conditionalFormatting>
  <conditionalFormatting sqref="X7">
    <cfRule type="cellIs" dxfId="1762" priority="189" operator="equal">
      <formula>"N"</formula>
    </cfRule>
  </conditionalFormatting>
  <conditionalFormatting sqref="X7">
    <cfRule type="cellIs" dxfId="1761" priority="187" operator="equal">
      <formula>"N"</formula>
    </cfRule>
  </conditionalFormatting>
  <conditionalFormatting sqref="X7">
    <cfRule type="cellIs" dxfId="1760" priority="194" operator="equal">
      <formula>"W"</formula>
    </cfRule>
    <cfRule type="cellIs" dxfId="1759" priority="195" operator="equal">
      <formula>"P"</formula>
    </cfRule>
  </conditionalFormatting>
  <conditionalFormatting sqref="X7">
    <cfRule type="cellIs" dxfId="1758" priority="188" operator="equal">
      <formula>"대"</formula>
    </cfRule>
  </conditionalFormatting>
  <conditionalFormatting sqref="X7">
    <cfRule type="cellIs" dxfId="1757" priority="186" operator="equal">
      <formula>"대1"</formula>
    </cfRule>
  </conditionalFormatting>
  <conditionalFormatting sqref="K6:T6">
    <cfRule type="cellIs" dxfId="1756" priority="166" operator="equal">
      <formula>"L"</formula>
    </cfRule>
  </conditionalFormatting>
  <conditionalFormatting sqref="W6:AK6">
    <cfRule type="cellIs" dxfId="1755" priority="183" operator="equal">
      <formula>"W"</formula>
    </cfRule>
    <cfRule type="cellIs" dxfId="1754" priority="184" operator="equal">
      <formula>"P"</formula>
    </cfRule>
  </conditionalFormatting>
  <conditionalFormatting sqref="W6:AK6">
    <cfRule type="cellIs" dxfId="1753" priority="182" operator="equal">
      <formula>"N"</formula>
    </cfRule>
  </conditionalFormatting>
  <conditionalFormatting sqref="W6:AK6">
    <cfRule type="cellIs" dxfId="1752" priority="181" operator="equal">
      <formula>"V"</formula>
    </cfRule>
  </conditionalFormatting>
  <conditionalFormatting sqref="W6:AK6">
    <cfRule type="cellIs" dxfId="1751" priority="180" operator="equal">
      <formula>"L"</formula>
    </cfRule>
  </conditionalFormatting>
  <conditionalFormatting sqref="W6:AK6">
    <cfRule type="cellIs" dxfId="1750" priority="179" operator="equal">
      <formula>"N"</formula>
    </cfRule>
  </conditionalFormatting>
  <conditionalFormatting sqref="W6:AK6">
    <cfRule type="cellIs" dxfId="1749" priority="178" operator="equal">
      <formula>"N"</formula>
    </cfRule>
  </conditionalFormatting>
  <conditionalFormatting sqref="W6:AK6">
    <cfRule type="cellIs" dxfId="1748" priority="177" operator="equal">
      <formula>"Q"</formula>
    </cfRule>
  </conditionalFormatting>
  <conditionalFormatting sqref="W6:AK6">
    <cfRule type="cellIs" dxfId="1747" priority="176" operator="equal">
      <formula>"대1"</formula>
    </cfRule>
  </conditionalFormatting>
  <conditionalFormatting sqref="U6:V6 J6">
    <cfRule type="cellIs" dxfId="1746" priority="164" operator="equal">
      <formula>"W"</formula>
    </cfRule>
    <cfRule type="cellIs" dxfId="1745" priority="165" operator="equal">
      <formula>"P"</formula>
    </cfRule>
  </conditionalFormatting>
  <conditionalFormatting sqref="U6:V6 J6">
    <cfRule type="cellIs" dxfId="1744" priority="163" operator="equal">
      <formula>"Q"</formula>
    </cfRule>
  </conditionalFormatting>
  <conditionalFormatting sqref="U6:V6 J6">
    <cfRule type="cellIs" dxfId="1743" priority="162" operator="equal">
      <formula>"N"</formula>
    </cfRule>
  </conditionalFormatting>
  <conditionalFormatting sqref="U6:V6 J6">
    <cfRule type="cellIs" dxfId="1742" priority="161" operator="equal">
      <formula>"V"</formula>
    </cfRule>
  </conditionalFormatting>
  <conditionalFormatting sqref="U6:V6 J6">
    <cfRule type="cellIs" dxfId="1741" priority="160" operator="equal">
      <formula>"L"</formula>
    </cfRule>
  </conditionalFormatting>
  <conditionalFormatting sqref="U6:V6 J6">
    <cfRule type="cellIs" dxfId="1740" priority="159" operator="equal">
      <formula>"N"</formula>
    </cfRule>
  </conditionalFormatting>
  <conditionalFormatting sqref="U6:V6 J6">
    <cfRule type="cellIs" dxfId="1739" priority="157" operator="equal">
      <formula>"N"</formula>
    </cfRule>
  </conditionalFormatting>
  <conditionalFormatting sqref="K6:T6">
    <cfRule type="cellIs" dxfId="1738" priority="174" operator="equal">
      <formula>"W"</formula>
    </cfRule>
    <cfRule type="cellIs" dxfId="1737" priority="175" operator="equal">
      <formula>"P"</formula>
    </cfRule>
  </conditionalFormatting>
  <conditionalFormatting sqref="K6:T6">
    <cfRule type="cellIs" dxfId="1736" priority="172" operator="equal">
      <formula>"N"</formula>
    </cfRule>
  </conditionalFormatting>
  <conditionalFormatting sqref="K6:T6">
    <cfRule type="cellIs" dxfId="1735" priority="171" operator="equal">
      <formula>"V"</formula>
    </cfRule>
  </conditionalFormatting>
  <conditionalFormatting sqref="K6:T6">
    <cfRule type="cellIs" dxfId="1734" priority="170" operator="equal">
      <formula>"L"</formula>
    </cfRule>
  </conditionalFormatting>
  <conditionalFormatting sqref="K6:T6">
    <cfRule type="cellIs" dxfId="1733" priority="169" operator="equal">
      <formula>"N"</formula>
    </cfRule>
  </conditionalFormatting>
  <conditionalFormatting sqref="K6:T6">
    <cfRule type="cellIs" dxfId="1732" priority="168" operator="equal">
      <formula>"N"</formula>
    </cfRule>
  </conditionalFormatting>
  <conditionalFormatting sqref="K6:T6">
    <cfRule type="cellIs" dxfId="1731" priority="167" operator="equal">
      <formula>"대1"</formula>
    </cfRule>
  </conditionalFormatting>
  <conditionalFormatting sqref="U6:V6 J6">
    <cfRule type="cellIs" dxfId="1730" priority="158" operator="equal">
      <formula>"대"</formula>
    </cfRule>
  </conditionalFormatting>
  <conditionalFormatting sqref="U6:V6 J6">
    <cfRule type="cellIs" dxfId="1729" priority="156" operator="equal">
      <formula>"대1"</formula>
    </cfRule>
  </conditionalFormatting>
  <conditionalFormatting sqref="U6:V6 J6">
    <cfRule type="cellIs" dxfId="1728" priority="155" operator="equal">
      <formula>"L"</formula>
    </cfRule>
  </conditionalFormatting>
  <conditionalFormatting sqref="AD5:AK5">
    <cfRule type="cellIs" dxfId="1727" priority="144" operator="equal">
      <formula>"W"</formula>
    </cfRule>
    <cfRule type="cellIs" dxfId="1726" priority="145" operator="equal">
      <formula>"P"</formula>
    </cfRule>
  </conditionalFormatting>
  <conditionalFormatting sqref="AD5:AK5">
    <cfRule type="cellIs" dxfId="1725" priority="143" operator="equal">
      <formula>"N"</formula>
    </cfRule>
  </conditionalFormatting>
  <conditionalFormatting sqref="AD5:AK5">
    <cfRule type="cellIs" dxfId="1724" priority="142" operator="equal">
      <formula>"V"</formula>
    </cfRule>
  </conditionalFormatting>
  <conditionalFormatting sqref="AD5:AK5">
    <cfRule type="cellIs" dxfId="1723" priority="141" operator="equal">
      <formula>"L"</formula>
    </cfRule>
  </conditionalFormatting>
  <conditionalFormatting sqref="AD5:AK5">
    <cfRule type="cellIs" dxfId="1722" priority="140" operator="equal">
      <formula>"N"</formula>
    </cfRule>
  </conditionalFormatting>
  <conditionalFormatting sqref="AD5:AK5">
    <cfRule type="cellIs" dxfId="1721" priority="139" operator="equal">
      <formula>"대"</formula>
    </cfRule>
  </conditionalFormatting>
  <conditionalFormatting sqref="AD5:AK5">
    <cfRule type="cellIs" dxfId="1720" priority="138" operator="equal">
      <formula>"N"</formula>
    </cfRule>
  </conditionalFormatting>
  <conditionalFormatting sqref="AD5:AK5">
    <cfRule type="cellIs" dxfId="1719" priority="137" operator="equal">
      <formula>"Q"</formula>
    </cfRule>
  </conditionalFormatting>
  <conditionalFormatting sqref="AD5:AK5">
    <cfRule type="cellIs" dxfId="1718" priority="136" operator="equal">
      <formula>"대1"</formula>
    </cfRule>
  </conditionalFormatting>
  <conditionalFormatting sqref="AC5 Q5:R5">
    <cfRule type="cellIs" dxfId="1717" priority="123" operator="equal">
      <formula>"Q"</formula>
    </cfRule>
  </conditionalFormatting>
  <conditionalFormatting sqref="AC5 Q5:R5">
    <cfRule type="cellIs" dxfId="1716" priority="122" operator="equal">
      <formula>"N"</formula>
    </cfRule>
  </conditionalFormatting>
  <conditionalFormatting sqref="AC5 Q5:R5">
    <cfRule type="cellIs" dxfId="1715" priority="121" operator="equal">
      <formula>"V"</formula>
    </cfRule>
  </conditionalFormatting>
  <conditionalFormatting sqref="AC5 Q5:R5">
    <cfRule type="cellIs" dxfId="1714" priority="120" operator="equal">
      <formula>"L"</formula>
    </cfRule>
  </conditionalFormatting>
  <conditionalFormatting sqref="AC5 Q5:R5">
    <cfRule type="cellIs" dxfId="1713" priority="119" operator="equal">
      <formula>"N"</formula>
    </cfRule>
  </conditionalFormatting>
  <conditionalFormatting sqref="AC5 Q5:R5">
    <cfRule type="cellIs" dxfId="1712" priority="117" operator="equal">
      <formula>"N"</formula>
    </cfRule>
  </conditionalFormatting>
  <conditionalFormatting sqref="J5:P5 S5:AB5">
    <cfRule type="cellIs" dxfId="1711" priority="134" operator="equal">
      <formula>"W"</formula>
    </cfRule>
    <cfRule type="cellIs" dxfId="1710" priority="135" operator="equal">
      <formula>"P"</formula>
    </cfRule>
  </conditionalFormatting>
  <conditionalFormatting sqref="J5:P5 S5:AB5">
    <cfRule type="cellIs" dxfId="1709" priority="133" operator="equal">
      <formula>"Q"</formula>
    </cfRule>
  </conditionalFormatting>
  <conditionalFormatting sqref="J5:P5 S5:AB5">
    <cfRule type="cellIs" dxfId="1708" priority="132" operator="equal">
      <formula>"N"</formula>
    </cfRule>
  </conditionalFormatting>
  <conditionalFormatting sqref="J5:P5 S5:AB5">
    <cfRule type="cellIs" dxfId="1707" priority="131" operator="equal">
      <formula>"V"</formula>
    </cfRule>
  </conditionalFormatting>
  <conditionalFormatting sqref="J5:P5 S5:AB5">
    <cfRule type="cellIs" dxfId="1706" priority="130" operator="equal">
      <formula>"L"</formula>
    </cfRule>
  </conditionalFormatting>
  <conditionalFormatting sqref="J5:P5 S5:AB5">
    <cfRule type="cellIs" dxfId="1705" priority="129" operator="equal">
      <formula>"N"</formula>
    </cfRule>
  </conditionalFormatting>
  <conditionalFormatting sqref="J5:P5 S5:AB5">
    <cfRule type="cellIs" dxfId="1704" priority="128" operator="equal">
      <formula>"N"</formula>
    </cfRule>
  </conditionalFormatting>
  <conditionalFormatting sqref="J5:P5 S5:AB5">
    <cfRule type="cellIs" dxfId="1703" priority="127" operator="equal">
      <formula>"대1"</formula>
    </cfRule>
  </conditionalFormatting>
  <conditionalFormatting sqref="J5:P5 S5:AB5">
    <cfRule type="cellIs" dxfId="1702" priority="126" operator="equal">
      <formula>"L"</formula>
    </cfRule>
  </conditionalFormatting>
  <conditionalFormatting sqref="AC5 Q5:R5">
    <cfRule type="cellIs" dxfId="1701" priority="124" operator="equal">
      <formula>"W"</formula>
    </cfRule>
    <cfRule type="cellIs" dxfId="1700" priority="125" operator="equal">
      <formula>"P"</formula>
    </cfRule>
  </conditionalFormatting>
  <conditionalFormatting sqref="AC5 Q5:R5">
    <cfRule type="cellIs" dxfId="1699" priority="118" operator="equal">
      <formula>"대"</formula>
    </cfRule>
  </conditionalFormatting>
  <conditionalFormatting sqref="AC5 Q5:R5">
    <cfRule type="cellIs" dxfId="1698" priority="116" operator="equal">
      <formula>"대1"</formula>
    </cfRule>
  </conditionalFormatting>
  <conditionalFormatting sqref="AC5 Q5:R5">
    <cfRule type="cellIs" dxfId="1697" priority="115" operator="equal">
      <formula>"L"</formula>
    </cfRule>
  </conditionalFormatting>
  <conditionalFormatting sqref="K17:K18 L17">
    <cfRule type="cellIs" dxfId="1696" priority="111" operator="equal">
      <formula>"W"</formula>
    </cfRule>
    <cfRule type="cellIs" dxfId="1695" priority="112" operator="equal">
      <formula>"P"</formula>
    </cfRule>
  </conditionalFormatting>
  <conditionalFormatting sqref="K17:K18 L17">
    <cfRule type="cellIs" dxfId="1694" priority="110" operator="equal">
      <formula>"N"</formula>
    </cfRule>
  </conditionalFormatting>
  <conditionalFormatting sqref="K17:K18 L17">
    <cfRule type="cellIs" dxfId="1693" priority="109" operator="equal">
      <formula>"V"</formula>
    </cfRule>
  </conditionalFormatting>
  <conditionalFormatting sqref="K17:K18 L17">
    <cfRule type="cellIs" dxfId="1692" priority="108" operator="equal">
      <formula>"L"</formula>
    </cfRule>
  </conditionalFormatting>
  <conditionalFormatting sqref="K17:K18 L17">
    <cfRule type="cellIs" dxfId="1691" priority="107" operator="equal">
      <formula>"N"</formula>
    </cfRule>
  </conditionalFormatting>
  <conditionalFormatting sqref="K17:K18 L17">
    <cfRule type="cellIs" dxfId="1690" priority="106" operator="equal">
      <formula>"대"</formula>
    </cfRule>
  </conditionalFormatting>
  <conditionalFormatting sqref="K17:K18 L17">
    <cfRule type="cellIs" dxfId="1689" priority="105" operator="equal">
      <formula>"N"</formula>
    </cfRule>
  </conditionalFormatting>
  <conditionalFormatting sqref="K17:K18 L17">
    <cfRule type="cellIs" dxfId="1688" priority="104" operator="equal">
      <formula>"Q"</formula>
    </cfRule>
  </conditionalFormatting>
  <conditionalFormatting sqref="K17:K18 L17">
    <cfRule type="cellIs" dxfId="1687" priority="103" operator="equal">
      <formula>"대1"</formula>
    </cfRule>
  </conditionalFormatting>
  <conditionalFormatting sqref="L18">
    <cfRule type="cellIs" dxfId="1686" priority="68" operator="equal">
      <formula>"W"</formula>
    </cfRule>
    <cfRule type="cellIs" dxfId="1685" priority="69" operator="equal">
      <formula>"P"</formula>
    </cfRule>
  </conditionalFormatting>
  <conditionalFormatting sqref="L18">
    <cfRule type="cellIs" dxfId="1684" priority="67" operator="equal">
      <formula>"N"</formula>
    </cfRule>
  </conditionalFormatting>
  <conditionalFormatting sqref="L18">
    <cfRule type="cellIs" dxfId="1683" priority="66" operator="equal">
      <formula>"V"</formula>
    </cfRule>
  </conditionalFormatting>
  <conditionalFormatting sqref="L18">
    <cfRule type="cellIs" dxfId="1682" priority="65" operator="equal">
      <formula>"L"</formula>
    </cfRule>
  </conditionalFormatting>
  <conditionalFormatting sqref="L18">
    <cfRule type="cellIs" dxfId="1681" priority="64" operator="equal">
      <formula>"N"</formula>
    </cfRule>
  </conditionalFormatting>
  <conditionalFormatting sqref="L18">
    <cfRule type="cellIs" dxfId="1680" priority="63" operator="equal">
      <formula>"대"</formula>
    </cfRule>
  </conditionalFormatting>
  <conditionalFormatting sqref="L18">
    <cfRule type="cellIs" dxfId="1679" priority="62" operator="equal">
      <formula>"N"</formula>
    </cfRule>
  </conditionalFormatting>
  <conditionalFormatting sqref="L18">
    <cfRule type="cellIs" dxfId="1678" priority="61" operator="equal">
      <formula>"Q"</formula>
    </cfRule>
  </conditionalFormatting>
  <conditionalFormatting sqref="L18">
    <cfRule type="cellIs" dxfId="1677" priority="60" operator="equal">
      <formula>"대1"</formula>
    </cfRule>
  </conditionalFormatting>
  <conditionalFormatting sqref="R8">
    <cfRule type="cellIs" dxfId="1676" priority="58" operator="equal">
      <formula>"W"</formula>
    </cfRule>
    <cfRule type="cellIs" dxfId="1675" priority="59" operator="equal">
      <formula>"P"</formula>
    </cfRule>
  </conditionalFormatting>
  <conditionalFormatting sqref="R8">
    <cfRule type="cellIs" dxfId="1674" priority="57" operator="equal">
      <formula>"N"</formula>
    </cfRule>
  </conditionalFormatting>
  <conditionalFormatting sqref="R8">
    <cfRule type="cellIs" dxfId="1673" priority="56" operator="equal">
      <formula>"V"</formula>
    </cfRule>
  </conditionalFormatting>
  <conditionalFormatting sqref="R8">
    <cfRule type="cellIs" dxfId="1672" priority="55" operator="equal">
      <formula>"L"</formula>
    </cfRule>
  </conditionalFormatting>
  <conditionalFormatting sqref="R8">
    <cfRule type="cellIs" dxfId="1671" priority="54" operator="equal">
      <formula>"N"</formula>
    </cfRule>
  </conditionalFormatting>
  <conditionalFormatting sqref="R8">
    <cfRule type="cellIs" dxfId="1670" priority="53" operator="equal">
      <formula>"N"</formula>
    </cfRule>
  </conditionalFormatting>
  <conditionalFormatting sqref="R8">
    <cfRule type="cellIs" dxfId="1669" priority="52" operator="equal">
      <formula>"Q"</formula>
    </cfRule>
  </conditionalFormatting>
  <conditionalFormatting sqref="R8">
    <cfRule type="cellIs" dxfId="1668" priority="51" operator="equal">
      <formula>"대1"</formula>
    </cfRule>
  </conditionalFormatting>
  <conditionalFormatting sqref="AF13">
    <cfRule type="cellIs" dxfId="1667" priority="48" operator="equal">
      <formula>"N"</formula>
    </cfRule>
    <cfRule type="cellIs" dxfId="1666" priority="49" operator="equal">
      <formula>"L"</formula>
    </cfRule>
    <cfRule type="cellIs" dxfId="1665" priority="50" operator="equal">
      <formula>"Q"</formula>
    </cfRule>
  </conditionalFormatting>
  <conditionalFormatting sqref="C12:I12">
    <cfRule type="cellIs" dxfId="1664" priority="45" operator="equal">
      <formula>"N"</formula>
    </cfRule>
    <cfRule type="cellIs" dxfId="1663" priority="46" operator="equal">
      <formula>"L"</formula>
    </cfRule>
    <cfRule type="cellIs" dxfId="1662" priority="47" operator="equal">
      <formula>"Q"</formula>
    </cfRule>
  </conditionalFormatting>
  <conditionalFormatting sqref="C4:I4 C7:I18">
    <cfRule type="cellIs" dxfId="1661" priority="43" operator="equal">
      <formula>"W"</formula>
    </cfRule>
    <cfRule type="cellIs" dxfId="1660" priority="44" operator="equal">
      <formula>"P"</formula>
    </cfRule>
  </conditionalFormatting>
  <conditionalFormatting sqref="C4:I4 C7:I18">
    <cfRule type="cellIs" dxfId="1659" priority="42" operator="equal">
      <formula>"N"</formula>
    </cfRule>
  </conditionalFormatting>
  <conditionalFormatting sqref="C4:I4 C7:I18">
    <cfRule type="cellIs" dxfId="1658" priority="41" operator="equal">
      <formula>"V"</formula>
    </cfRule>
  </conditionalFormatting>
  <conditionalFormatting sqref="C4:I4 C7:I18">
    <cfRule type="cellIs" dxfId="1657" priority="40" operator="equal">
      <formula>"L"</formula>
    </cfRule>
  </conditionalFormatting>
  <conditionalFormatting sqref="C4:I4 C7:I18">
    <cfRule type="cellIs" dxfId="1656" priority="39" operator="equal">
      <formula>"N"</formula>
    </cfRule>
  </conditionalFormatting>
  <conditionalFormatting sqref="C9:I9 C4:I4 C17:I18">
    <cfRule type="cellIs" dxfId="1655" priority="38" operator="equal">
      <formula>"대"</formula>
    </cfRule>
  </conditionalFormatting>
  <conditionalFormatting sqref="C9:I9 C4:I4 C17:I18">
    <cfRule type="cellIs" dxfId="1654" priority="37" operator="equal">
      <formula>"N"</formula>
    </cfRule>
  </conditionalFormatting>
  <conditionalFormatting sqref="C7:I8 C10:I18">
    <cfRule type="cellIs" dxfId="1653" priority="36" operator="equal">
      <formula>"N"</formula>
    </cfRule>
  </conditionalFormatting>
  <conditionalFormatting sqref="C4:I4 C7:I11 C13:I18">
    <cfRule type="cellIs" dxfId="1652" priority="35" operator="equal">
      <formula>"Q"</formula>
    </cfRule>
  </conditionalFormatting>
  <conditionalFormatting sqref="C4:I4 C7:I18">
    <cfRule type="cellIs" dxfId="1651" priority="34" operator="equal">
      <formula>"대1"</formula>
    </cfRule>
  </conditionalFormatting>
  <conditionalFormatting sqref="C6:I6">
    <cfRule type="cellIs" dxfId="1650" priority="32" operator="equal">
      <formula>"W"</formula>
    </cfRule>
    <cfRule type="cellIs" dxfId="1649" priority="33" operator="equal">
      <formula>"P"</formula>
    </cfRule>
  </conditionalFormatting>
  <conditionalFormatting sqref="C6:I6">
    <cfRule type="cellIs" dxfId="1648" priority="31" operator="equal">
      <formula>"N"</formula>
    </cfRule>
  </conditionalFormatting>
  <conditionalFormatting sqref="C6:I6">
    <cfRule type="cellIs" dxfId="1647" priority="30" operator="equal">
      <formula>"V"</formula>
    </cfRule>
  </conditionalFormatting>
  <conditionalFormatting sqref="C6:I6">
    <cfRule type="cellIs" dxfId="1646" priority="29" operator="equal">
      <formula>"L"</formula>
    </cfRule>
  </conditionalFormatting>
  <conditionalFormatting sqref="C6:I6">
    <cfRule type="cellIs" dxfId="1645" priority="28" operator="equal">
      <formula>"N"</formula>
    </cfRule>
  </conditionalFormatting>
  <conditionalFormatting sqref="C6:I6">
    <cfRule type="cellIs" dxfId="1644" priority="27" operator="equal">
      <formula>"N"</formula>
    </cfRule>
  </conditionalFormatting>
  <conditionalFormatting sqref="C6:I6">
    <cfRule type="cellIs" dxfId="1643" priority="26" operator="equal">
      <formula>"Q"</formula>
    </cfRule>
  </conditionalFormatting>
  <conditionalFormatting sqref="C6:I6">
    <cfRule type="cellIs" dxfId="1642" priority="25" operator="equal">
      <formula>"대1"</formula>
    </cfRule>
  </conditionalFormatting>
  <conditionalFormatting sqref="C5:I5">
    <cfRule type="cellIs" dxfId="1641" priority="23" operator="equal">
      <formula>"W"</formula>
    </cfRule>
    <cfRule type="cellIs" dxfId="1640" priority="24" operator="equal">
      <formula>"P"</formula>
    </cfRule>
  </conditionalFormatting>
  <conditionalFormatting sqref="C5:I5">
    <cfRule type="cellIs" dxfId="1639" priority="22" operator="equal">
      <formula>"N"</formula>
    </cfRule>
  </conditionalFormatting>
  <conditionalFormatting sqref="C5:I5">
    <cfRule type="cellIs" dxfId="1638" priority="21" operator="equal">
      <formula>"V"</formula>
    </cfRule>
  </conditionalFormatting>
  <conditionalFormatting sqref="C5:I5">
    <cfRule type="cellIs" dxfId="1637" priority="20" operator="equal">
      <formula>"L"</formula>
    </cfRule>
  </conditionalFormatting>
  <conditionalFormatting sqref="C5:I5">
    <cfRule type="cellIs" dxfId="1636" priority="19" operator="equal">
      <formula>"N"</formula>
    </cfRule>
  </conditionalFormatting>
  <conditionalFormatting sqref="C5:I5">
    <cfRule type="cellIs" dxfId="1635" priority="18" operator="equal">
      <formula>"대"</formula>
    </cfRule>
  </conditionalFormatting>
  <conditionalFormatting sqref="C5:I5">
    <cfRule type="cellIs" dxfId="1634" priority="17" operator="equal">
      <formula>"N"</formula>
    </cfRule>
  </conditionalFormatting>
  <conditionalFormatting sqref="C5:I5">
    <cfRule type="cellIs" dxfId="1633" priority="16" operator="equal">
      <formula>"Q"</formula>
    </cfRule>
  </conditionalFormatting>
  <conditionalFormatting sqref="C5:I5">
    <cfRule type="cellIs" dxfId="1632" priority="15" operator="equal">
      <formula>"대1"</formula>
    </cfRule>
  </conditionalFormatting>
  <conditionalFormatting sqref="AN3 AN12:AN18">
    <cfRule type="cellIs" dxfId="1631" priority="12" operator="equal">
      <formula>"N"</formula>
    </cfRule>
    <cfRule type="cellIs" dxfId="1630" priority="13" operator="equal">
      <formula>"L"</formula>
    </cfRule>
    <cfRule type="cellIs" dxfId="1629" priority="14" operator="equal">
      <formula>"Q"</formula>
    </cfRule>
  </conditionalFormatting>
  <conditionalFormatting sqref="AN3:AN18">
    <cfRule type="cellIs" dxfId="1628" priority="10" operator="equal">
      <formula>"W"</formula>
    </cfRule>
    <cfRule type="cellIs" dxfId="1627" priority="11" operator="equal">
      <formula>"P"</formula>
    </cfRule>
  </conditionalFormatting>
  <conditionalFormatting sqref="AN3:AN18">
    <cfRule type="cellIs" dxfId="1626" priority="9" operator="equal">
      <formula>"N"</formula>
    </cfRule>
  </conditionalFormatting>
  <conditionalFormatting sqref="AN3:AN18">
    <cfRule type="cellIs" dxfId="1625" priority="8" operator="equal">
      <formula>"V"</formula>
    </cfRule>
  </conditionalFormatting>
  <conditionalFormatting sqref="AN3:AN18">
    <cfRule type="cellIs" dxfId="1624" priority="7" operator="equal">
      <formula>"L"</formula>
    </cfRule>
  </conditionalFormatting>
  <conditionalFormatting sqref="AN3:AN18">
    <cfRule type="cellIs" dxfId="1623" priority="6" operator="equal">
      <formula>"N"</formula>
    </cfRule>
  </conditionalFormatting>
  <conditionalFormatting sqref="AN9 AN4">
    <cfRule type="cellIs" dxfId="1622" priority="5" operator="equal">
      <formula>"대"</formula>
    </cfRule>
  </conditionalFormatting>
  <conditionalFormatting sqref="AN9 AN3:AN4">
    <cfRule type="cellIs" dxfId="1621" priority="4" operator="equal">
      <formula>"N"</formula>
    </cfRule>
  </conditionalFormatting>
  <conditionalFormatting sqref="AN3 AN5:AN8 AN10:AN18">
    <cfRule type="cellIs" dxfId="1620" priority="3" operator="equal">
      <formula>"N"</formula>
    </cfRule>
  </conditionalFormatting>
  <conditionalFormatting sqref="AN3:AN11 AN13:AN18">
    <cfRule type="cellIs" dxfId="1619" priority="2" operator="equal">
      <formula>"Q"</formula>
    </cfRule>
  </conditionalFormatting>
  <conditionalFormatting sqref="AN4:AN18">
    <cfRule type="cellIs" dxfId="1618" priority="1" operator="equal">
      <formula>"대1"</formula>
    </cfRule>
  </conditionalFormatting>
  <pageMargins left="0.25" right="0.25" top="0.75" bottom="0.75" header="0.3" footer="0.3"/>
  <pageSetup paperSize="9" scale="7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A41"/>
  <sheetViews>
    <sheetView zoomScale="95" zoomScaleNormal="95" workbookViewId="0">
      <selection activeCell="AO25" sqref="AO25"/>
    </sheetView>
  </sheetViews>
  <sheetFormatPr defaultColWidth="3.875" defaultRowHeight="15.75" customHeight="1" x14ac:dyDescent="0.3"/>
  <cols>
    <col min="1" max="1" width="3.375" style="4" customWidth="1"/>
    <col min="2" max="2" width="9.75" style="4" customWidth="1"/>
    <col min="3" max="8" width="3.875" style="4"/>
    <col min="9" max="9" width="3.875" style="4" customWidth="1"/>
    <col min="10" max="10" width="3.875" style="4"/>
    <col min="11" max="11" width="3.5" style="4" bestFit="1" customWidth="1"/>
    <col min="12" max="43" width="3.875" style="4"/>
    <col min="44" max="44" width="3.375" style="4" customWidth="1"/>
    <col min="45" max="45" width="8.25" style="4" customWidth="1"/>
    <col min="46" max="16384" width="3.875" style="4"/>
  </cols>
  <sheetData>
    <row r="1" spans="1:53" ht="23.25" customHeight="1" x14ac:dyDescent="0.3">
      <c r="A1" s="1"/>
      <c r="B1" s="1121" t="s">
        <v>71</v>
      </c>
      <c r="C1" s="460">
        <v>26</v>
      </c>
      <c r="D1" s="223">
        <v>27</v>
      </c>
      <c r="E1" s="116">
        <v>28</v>
      </c>
      <c r="F1" s="225">
        <v>29</v>
      </c>
      <c r="G1" s="462">
        <v>30</v>
      </c>
      <c r="H1" s="225">
        <v>1</v>
      </c>
      <c r="I1" s="190">
        <v>2</v>
      </c>
      <c r="J1" s="108">
        <v>3</v>
      </c>
      <c r="K1" s="2">
        <v>4</v>
      </c>
      <c r="L1" s="116">
        <v>5</v>
      </c>
      <c r="M1" s="2">
        <v>6</v>
      </c>
      <c r="N1" s="116">
        <v>7</v>
      </c>
      <c r="O1" s="2">
        <v>8</v>
      </c>
      <c r="P1" s="151">
        <v>9</v>
      </c>
      <c r="Q1" s="178">
        <v>10</v>
      </c>
      <c r="R1" s="116">
        <v>11</v>
      </c>
      <c r="S1" s="112">
        <v>12</v>
      </c>
      <c r="T1" s="116">
        <v>13</v>
      </c>
      <c r="U1" s="2">
        <v>14</v>
      </c>
      <c r="V1" s="116">
        <v>15</v>
      </c>
      <c r="W1" s="3">
        <v>16</v>
      </c>
      <c r="X1" s="183">
        <v>17</v>
      </c>
      <c r="Y1" s="2">
        <v>18</v>
      </c>
      <c r="Z1" s="116">
        <v>19</v>
      </c>
      <c r="AA1" s="2">
        <v>20</v>
      </c>
      <c r="AB1" s="116">
        <v>21</v>
      </c>
      <c r="AC1" s="2">
        <v>22</v>
      </c>
      <c r="AD1" s="190">
        <v>23</v>
      </c>
      <c r="AE1" s="222">
        <v>24</v>
      </c>
      <c r="AF1" s="223">
        <v>25</v>
      </c>
      <c r="AG1" s="108">
        <v>26</v>
      </c>
      <c r="AH1" s="223">
        <v>27</v>
      </c>
      <c r="AI1" s="108">
        <v>28</v>
      </c>
      <c r="AJ1" s="223">
        <v>29</v>
      </c>
      <c r="AK1" s="190">
        <v>30</v>
      </c>
      <c r="AL1" s="241">
        <v>31</v>
      </c>
      <c r="AM1" s="481" t="s">
        <v>914</v>
      </c>
      <c r="AN1" s="108">
        <v>2</v>
      </c>
      <c r="AO1" s="223">
        <v>3</v>
      </c>
      <c r="AP1" s="108">
        <v>4</v>
      </c>
      <c r="AQ1" s="223">
        <v>5</v>
      </c>
      <c r="AR1" s="190">
        <v>6</v>
      </c>
      <c r="AS1" s="1087" t="s">
        <v>24</v>
      </c>
      <c r="AT1" s="1083" t="s">
        <v>1</v>
      </c>
      <c r="AU1" s="1083" t="s">
        <v>83</v>
      </c>
      <c r="AV1" s="1085" t="s">
        <v>2</v>
      </c>
      <c r="AW1" s="1077" t="s">
        <v>44</v>
      </c>
      <c r="AX1" s="1077" t="s">
        <v>27</v>
      </c>
      <c r="AY1" s="1077" t="s">
        <v>29</v>
      </c>
      <c r="AZ1" s="1079" t="s">
        <v>31</v>
      </c>
      <c r="BA1" s="206"/>
    </row>
    <row r="2" spans="1:53" ht="23.25" customHeight="1" x14ac:dyDescent="0.3">
      <c r="A2" s="5"/>
      <c r="B2" s="1122"/>
      <c r="C2" s="253" t="s">
        <v>3</v>
      </c>
      <c r="D2" s="6" t="s">
        <v>4</v>
      </c>
      <c r="E2" s="8" t="s">
        <v>5</v>
      </c>
      <c r="F2" s="133" t="s">
        <v>6</v>
      </c>
      <c r="G2" s="463" t="s">
        <v>7</v>
      </c>
      <c r="H2" s="10" t="s">
        <v>8</v>
      </c>
      <c r="I2" s="155" t="s">
        <v>9</v>
      </c>
      <c r="J2" s="109" t="s">
        <v>3</v>
      </c>
      <c r="K2" s="10" t="s">
        <v>4</v>
      </c>
      <c r="L2" s="6" t="s">
        <v>5</v>
      </c>
      <c r="M2" s="6" t="s">
        <v>6</v>
      </c>
      <c r="N2" s="6" t="s">
        <v>474</v>
      </c>
      <c r="O2" s="6" t="s">
        <v>8</v>
      </c>
      <c r="P2" s="9" t="s">
        <v>9</v>
      </c>
      <c r="Q2" s="179" t="s">
        <v>3</v>
      </c>
      <c r="R2" s="6" t="s">
        <v>10</v>
      </c>
      <c r="S2" s="168" t="s">
        <v>5</v>
      </c>
      <c r="T2" s="6" t="s">
        <v>6</v>
      </c>
      <c r="U2" s="6" t="s">
        <v>7</v>
      </c>
      <c r="V2" s="7" t="s">
        <v>8</v>
      </c>
      <c r="W2" s="9" t="s">
        <v>9</v>
      </c>
      <c r="X2" s="109" t="s">
        <v>3</v>
      </c>
      <c r="Y2" s="10" t="s">
        <v>4</v>
      </c>
      <c r="Z2" s="6" t="s">
        <v>5</v>
      </c>
      <c r="AA2" s="8" t="s">
        <v>6</v>
      </c>
      <c r="AB2" s="10" t="s">
        <v>7</v>
      </c>
      <c r="AC2" s="7" t="s">
        <v>8</v>
      </c>
      <c r="AD2" s="191" t="s">
        <v>9</v>
      </c>
      <c r="AE2" s="248" t="s">
        <v>3</v>
      </c>
      <c r="AF2" s="7" t="s">
        <v>4</v>
      </c>
      <c r="AG2" s="10" t="s">
        <v>5</v>
      </c>
      <c r="AH2" s="10" t="s">
        <v>6</v>
      </c>
      <c r="AI2" s="8" t="s">
        <v>7</v>
      </c>
      <c r="AJ2" s="133" t="s">
        <v>8</v>
      </c>
      <c r="AK2" s="191" t="s">
        <v>9</v>
      </c>
      <c r="AL2" s="458" t="s">
        <v>3</v>
      </c>
      <c r="AM2" s="179" t="s">
        <v>4</v>
      </c>
      <c r="AN2" s="10" t="s">
        <v>5</v>
      </c>
      <c r="AO2" s="10" t="s">
        <v>6</v>
      </c>
      <c r="AP2" s="8" t="s">
        <v>7</v>
      </c>
      <c r="AQ2" s="133" t="s">
        <v>8</v>
      </c>
      <c r="AR2" s="191" t="s">
        <v>9</v>
      </c>
      <c r="AS2" s="1088"/>
      <c r="AT2" s="1084"/>
      <c r="AU2" s="1084"/>
      <c r="AV2" s="1086"/>
      <c r="AW2" s="1078"/>
      <c r="AX2" s="1078"/>
      <c r="AY2" s="1078"/>
      <c r="AZ2" s="1080"/>
      <c r="BA2" s="207"/>
    </row>
    <row r="3" spans="1:53" s="24" customFormat="1" ht="15.75" customHeight="1" x14ac:dyDescent="0.3">
      <c r="A3" s="11"/>
      <c r="B3" s="12"/>
      <c r="C3" s="254"/>
      <c r="D3" s="13"/>
      <c r="E3" s="13"/>
      <c r="F3" s="93"/>
      <c r="G3" s="106"/>
      <c r="H3" s="93" t="s">
        <v>24</v>
      </c>
      <c r="I3" s="156" t="s">
        <v>24</v>
      </c>
      <c r="J3" s="176"/>
      <c r="K3" s="93"/>
      <c r="L3" s="13"/>
      <c r="M3" s="13"/>
      <c r="N3" s="177"/>
      <c r="O3" s="13" t="s">
        <v>24</v>
      </c>
      <c r="P3" s="106" t="s">
        <v>24</v>
      </c>
      <c r="Q3" s="93"/>
      <c r="R3" s="13"/>
      <c r="S3" s="13"/>
      <c r="T3" s="13"/>
      <c r="U3" s="13"/>
      <c r="V3" s="13" t="s">
        <v>24</v>
      </c>
      <c r="W3" s="106" t="s">
        <v>24</v>
      </c>
      <c r="X3" s="176"/>
      <c r="Y3" s="93"/>
      <c r="Z3" s="13"/>
      <c r="AA3" s="13"/>
      <c r="AB3" s="93"/>
      <c r="AC3" s="13" t="s">
        <v>24</v>
      </c>
      <c r="AD3" s="156" t="s">
        <v>24</v>
      </c>
      <c r="AE3" s="176"/>
      <c r="AF3" s="13"/>
      <c r="AG3" s="93"/>
      <c r="AH3" s="93"/>
      <c r="AI3" s="13"/>
      <c r="AJ3" s="93" t="s">
        <v>24</v>
      </c>
      <c r="AK3" s="156" t="s">
        <v>24</v>
      </c>
      <c r="AL3" s="180"/>
      <c r="AM3" s="93"/>
      <c r="AN3" s="93"/>
      <c r="AO3" s="93"/>
      <c r="AP3" s="13"/>
      <c r="AQ3" s="93" t="s">
        <v>24</v>
      </c>
      <c r="AR3" s="156" t="s">
        <v>24</v>
      </c>
      <c r="AS3" s="22"/>
      <c r="AT3" s="19"/>
      <c r="AU3" s="20"/>
      <c r="AV3" s="21"/>
      <c r="AW3" s="101"/>
      <c r="AX3" s="101"/>
      <c r="AY3" s="101"/>
      <c r="AZ3" s="23"/>
      <c r="BA3" s="208"/>
    </row>
    <row r="4" spans="1:53" s="62" customFormat="1" ht="19.5" customHeight="1" x14ac:dyDescent="0.3">
      <c r="A4" s="56">
        <v>1</v>
      </c>
      <c r="B4" s="115" t="s">
        <v>587</v>
      </c>
      <c r="C4" s="58" t="s">
        <v>1</v>
      </c>
      <c r="D4" s="48" t="s">
        <v>1</v>
      </c>
      <c r="E4" s="48" t="s">
        <v>853</v>
      </c>
      <c r="F4" s="46" t="s">
        <v>55</v>
      </c>
      <c r="G4" s="47" t="s">
        <v>55</v>
      </c>
      <c r="H4" s="46" t="s">
        <v>18</v>
      </c>
      <c r="I4" s="446" t="s">
        <v>18</v>
      </c>
      <c r="J4" s="37" t="s">
        <v>817</v>
      </c>
      <c r="K4" s="37" t="s">
        <v>818</v>
      </c>
      <c r="L4" s="37" t="s">
        <v>863</v>
      </c>
      <c r="M4" s="37" t="s">
        <v>777</v>
      </c>
      <c r="N4" s="37" t="s">
        <v>778</v>
      </c>
      <c r="O4" s="37" t="s">
        <v>803</v>
      </c>
      <c r="P4" s="38" t="s">
        <v>804</v>
      </c>
      <c r="Q4" s="128" t="s">
        <v>804</v>
      </c>
      <c r="R4" s="37" t="s">
        <v>819</v>
      </c>
      <c r="S4" s="37" t="s">
        <v>819</v>
      </c>
      <c r="T4" s="37" t="s">
        <v>819</v>
      </c>
      <c r="U4" s="37" t="s">
        <v>815</v>
      </c>
      <c r="V4" s="37" t="s">
        <v>803</v>
      </c>
      <c r="W4" s="38" t="s">
        <v>777</v>
      </c>
      <c r="X4" s="36" t="s">
        <v>777</v>
      </c>
      <c r="Y4" s="444" t="s">
        <v>803</v>
      </c>
      <c r="Z4" s="37" t="s">
        <v>803</v>
      </c>
      <c r="AA4" s="37" t="s">
        <v>820</v>
      </c>
      <c r="AB4" s="444" t="s">
        <v>820</v>
      </c>
      <c r="AC4" s="37" t="s">
        <v>821</v>
      </c>
      <c r="AD4" s="442" t="s">
        <v>821</v>
      </c>
      <c r="AE4" s="58" t="s">
        <v>41</v>
      </c>
      <c r="AF4" s="48" t="s">
        <v>45</v>
      </c>
      <c r="AG4" s="46" t="s">
        <v>780</v>
      </c>
      <c r="AH4" s="46" t="s">
        <v>783</v>
      </c>
      <c r="AI4" s="48" t="s">
        <v>45</v>
      </c>
      <c r="AJ4" s="46" t="s">
        <v>805</v>
      </c>
      <c r="AK4" s="446" t="s">
        <v>805</v>
      </c>
      <c r="AL4" s="148" t="s">
        <v>822</v>
      </c>
      <c r="AM4" s="46" t="s">
        <v>819</v>
      </c>
      <c r="AN4" s="46" t="s">
        <v>819</v>
      </c>
      <c r="AO4" s="46" t="s">
        <v>804</v>
      </c>
      <c r="AP4" s="48" t="s">
        <v>803</v>
      </c>
      <c r="AQ4" s="46" t="s">
        <v>777</v>
      </c>
      <c r="AR4" s="446" t="s">
        <v>777</v>
      </c>
      <c r="AS4" s="73"/>
      <c r="AT4" s="31">
        <f>COUNTIF(H4:AL4,"N")</f>
        <v>6</v>
      </c>
      <c r="AU4" s="193">
        <f>SUM(COUNTIF(H4:AL4,"*P*"))</f>
        <v>1</v>
      </c>
      <c r="AV4" s="194">
        <f>SUM(COUNTIF(H4:AL4,"*Q*"))</f>
        <v>1</v>
      </c>
      <c r="AW4" s="73">
        <f>SUM(COUNTIF(H4:AL4,"*V*"))</f>
        <v>0</v>
      </c>
      <c r="AX4" s="32">
        <f>SUM(COUNTIF(C4:AR4,"*D*"))</f>
        <v>7</v>
      </c>
      <c r="AY4" s="32">
        <f>SUM(COUNTIF(C4:AR4,"*E*"))</f>
        <v>8</v>
      </c>
      <c r="AZ4" s="199">
        <f>SUM(COUNTIF(C4:AR4,"*J*"))</f>
        <v>0</v>
      </c>
      <c r="BA4" s="251"/>
    </row>
    <row r="5" spans="1:53" s="43" customFormat="1" ht="19.5" customHeight="1" x14ac:dyDescent="0.3">
      <c r="A5" s="56">
        <v>2</v>
      </c>
      <c r="B5" s="115" t="s">
        <v>586</v>
      </c>
      <c r="C5" s="58" t="s">
        <v>18</v>
      </c>
      <c r="D5" s="48" t="s">
        <v>731</v>
      </c>
      <c r="E5" s="48" t="s">
        <v>1</v>
      </c>
      <c r="F5" s="46" t="s">
        <v>1</v>
      </c>
      <c r="G5" s="47" t="s">
        <v>854</v>
      </c>
      <c r="H5" s="46" t="s">
        <v>55</v>
      </c>
      <c r="I5" s="446" t="s">
        <v>55</v>
      </c>
      <c r="J5" s="37" t="s">
        <v>819</v>
      </c>
      <c r="K5" s="37" t="s">
        <v>819</v>
      </c>
      <c r="L5" s="37" t="s">
        <v>823</v>
      </c>
      <c r="M5" s="37" t="s">
        <v>24</v>
      </c>
      <c r="N5" s="37" t="s">
        <v>803</v>
      </c>
      <c r="O5" s="37" t="s">
        <v>777</v>
      </c>
      <c r="P5" s="38" t="s">
        <v>777</v>
      </c>
      <c r="Q5" s="37" t="s">
        <v>40</v>
      </c>
      <c r="R5" s="37" t="s">
        <v>803</v>
      </c>
      <c r="S5" s="121" t="s">
        <v>61</v>
      </c>
      <c r="T5" s="37" t="s">
        <v>821</v>
      </c>
      <c r="U5" s="37" t="s">
        <v>820</v>
      </c>
      <c r="V5" s="37" t="s">
        <v>820</v>
      </c>
      <c r="W5" s="38" t="s">
        <v>859</v>
      </c>
      <c r="X5" s="36" t="s">
        <v>41</v>
      </c>
      <c r="Y5" s="444" t="s">
        <v>777</v>
      </c>
      <c r="Z5" s="37" t="s">
        <v>777</v>
      </c>
      <c r="AA5" s="37" t="s">
        <v>45</v>
      </c>
      <c r="AB5" s="444" t="s">
        <v>803</v>
      </c>
      <c r="AC5" s="37" t="s">
        <v>803</v>
      </c>
      <c r="AD5" s="442" t="s">
        <v>819</v>
      </c>
      <c r="AE5" s="58" t="s">
        <v>823</v>
      </c>
      <c r="AF5" s="48" t="s">
        <v>822</v>
      </c>
      <c r="AG5" s="46" t="s">
        <v>29</v>
      </c>
      <c r="AH5" s="46" t="s">
        <v>803</v>
      </c>
      <c r="AI5" s="48" t="s">
        <v>777</v>
      </c>
      <c r="AJ5" s="46" t="s">
        <v>779</v>
      </c>
      <c r="AK5" s="446" t="s">
        <v>804</v>
      </c>
      <c r="AL5" s="148" t="s">
        <v>803</v>
      </c>
      <c r="AM5" s="46" t="s">
        <v>864</v>
      </c>
      <c r="AN5" s="46" t="s">
        <v>820</v>
      </c>
      <c r="AO5" s="46" t="s">
        <v>820</v>
      </c>
      <c r="AP5" s="48" t="s">
        <v>818</v>
      </c>
      <c r="AQ5" s="46" t="s">
        <v>820</v>
      </c>
      <c r="AR5" s="446" t="s">
        <v>803</v>
      </c>
      <c r="AS5" s="73"/>
      <c r="AT5" s="31">
        <f t="shared" ref="AT5:AT18" si="0">COUNTIF(H5:AL5,"N")</f>
        <v>6</v>
      </c>
      <c r="AU5" s="193">
        <f t="shared" ref="AU5:AU18" si="1">SUM(COUNTIF(H5:AL5,"*P*"))</f>
        <v>1</v>
      </c>
      <c r="AV5" s="194">
        <f t="shared" ref="AV5:AV18" si="2">SUM(COUNTIF(H5:AL5,"*Q*"))</f>
        <v>1</v>
      </c>
      <c r="AW5" s="73">
        <f t="shared" ref="AW5:AW18" si="3">SUM(COUNTIF(H5:AL5,"*V*"))</f>
        <v>0</v>
      </c>
      <c r="AX5" s="32">
        <f t="shared" ref="AX5:AX18" si="4">SUM(COUNTIF(C5:AR5,"*D*"))</f>
        <v>6</v>
      </c>
      <c r="AY5" s="32">
        <f t="shared" ref="AY5:AY17" si="5">SUM(COUNTIF(C5:AR5,"*E*"))</f>
        <v>9</v>
      </c>
      <c r="AZ5" s="199">
        <f t="shared" ref="AZ5:AZ18" si="6">SUM(COUNTIF(C5:AR5,"*J*"))</f>
        <v>0</v>
      </c>
      <c r="BA5" s="230"/>
    </row>
    <row r="6" spans="1:53" s="43" customFormat="1" ht="19.5" customHeight="1" x14ac:dyDescent="0.3">
      <c r="A6" s="44">
        <v>3</v>
      </c>
      <c r="B6" s="35" t="s">
        <v>224</v>
      </c>
      <c r="C6" s="58" t="s">
        <v>17</v>
      </c>
      <c r="D6" s="48" t="s">
        <v>17</v>
      </c>
      <c r="E6" s="48" t="s">
        <v>17</v>
      </c>
      <c r="F6" s="46" t="s">
        <v>55</v>
      </c>
      <c r="G6" s="47" t="s">
        <v>1</v>
      </c>
      <c r="H6" s="46" t="s">
        <v>1</v>
      </c>
      <c r="I6" s="446" t="s">
        <v>55</v>
      </c>
      <c r="J6" s="37" t="s">
        <v>40</v>
      </c>
      <c r="K6" s="37" t="s">
        <v>803</v>
      </c>
      <c r="L6" s="37" t="s">
        <v>818</v>
      </c>
      <c r="M6" s="37" t="s">
        <v>820</v>
      </c>
      <c r="N6" s="37" t="s">
        <v>818</v>
      </c>
      <c r="O6" s="37" t="s">
        <v>820</v>
      </c>
      <c r="P6" s="38" t="s">
        <v>803</v>
      </c>
      <c r="Q6" s="444" t="s">
        <v>779</v>
      </c>
      <c r="R6" s="37" t="s">
        <v>777</v>
      </c>
      <c r="S6" s="37" t="s">
        <v>84</v>
      </c>
      <c r="T6" s="37" t="s">
        <v>803</v>
      </c>
      <c r="U6" s="37" t="s">
        <v>803</v>
      </c>
      <c r="V6" s="37" t="s">
        <v>823</v>
      </c>
      <c r="W6" s="38" t="s">
        <v>819</v>
      </c>
      <c r="X6" s="36" t="s">
        <v>819</v>
      </c>
      <c r="Y6" s="444" t="s">
        <v>827</v>
      </c>
      <c r="Z6" s="37" t="s">
        <v>41</v>
      </c>
      <c r="AA6" s="37" t="s">
        <v>777</v>
      </c>
      <c r="AB6" s="444" t="s">
        <v>781</v>
      </c>
      <c r="AC6" s="37" t="s">
        <v>806</v>
      </c>
      <c r="AD6" s="442" t="s">
        <v>804</v>
      </c>
      <c r="AE6" s="58" t="s">
        <v>74</v>
      </c>
      <c r="AF6" s="48" t="s">
        <v>820</v>
      </c>
      <c r="AG6" s="46" t="s">
        <v>24</v>
      </c>
      <c r="AH6" s="46" t="s">
        <v>818</v>
      </c>
      <c r="AI6" s="48" t="s">
        <v>845</v>
      </c>
      <c r="AJ6" s="46" t="s">
        <v>804</v>
      </c>
      <c r="AK6" s="446" t="s">
        <v>781</v>
      </c>
      <c r="AL6" s="148" t="s">
        <v>782</v>
      </c>
      <c r="AM6" s="46" t="s">
        <v>871</v>
      </c>
      <c r="AN6" s="46" t="s">
        <v>803</v>
      </c>
      <c r="AO6" s="46" t="s">
        <v>803</v>
      </c>
      <c r="AP6" s="48" t="s">
        <v>827</v>
      </c>
      <c r="AQ6" s="46" t="s">
        <v>819</v>
      </c>
      <c r="AR6" s="446" t="s">
        <v>827</v>
      </c>
      <c r="AS6" s="73"/>
      <c r="AT6" s="31">
        <f t="shared" si="0"/>
        <v>7</v>
      </c>
      <c r="AU6" s="193">
        <f t="shared" si="1"/>
        <v>1</v>
      </c>
      <c r="AV6" s="194">
        <f t="shared" si="2"/>
        <v>1</v>
      </c>
      <c r="AW6" s="73">
        <f t="shared" si="3"/>
        <v>0</v>
      </c>
      <c r="AX6" s="32">
        <f t="shared" si="4"/>
        <v>10</v>
      </c>
      <c r="AY6" s="32">
        <f t="shared" si="5"/>
        <v>7</v>
      </c>
      <c r="AZ6" s="199">
        <f t="shared" si="6"/>
        <v>0</v>
      </c>
      <c r="BA6" s="230"/>
    </row>
    <row r="7" spans="1:53" s="43" customFormat="1" ht="19.5" customHeight="1" x14ac:dyDescent="0.3">
      <c r="A7" s="44">
        <v>4</v>
      </c>
      <c r="B7" s="35" t="s">
        <v>12</v>
      </c>
      <c r="C7" s="58" t="s">
        <v>84</v>
      </c>
      <c r="D7" s="48" t="s">
        <v>18</v>
      </c>
      <c r="E7" s="456" t="s">
        <v>18</v>
      </c>
      <c r="F7" s="46" t="s">
        <v>18</v>
      </c>
      <c r="G7" s="47" t="s">
        <v>18</v>
      </c>
      <c r="H7" s="46" t="s">
        <v>55</v>
      </c>
      <c r="I7" s="446" t="s">
        <v>1</v>
      </c>
      <c r="J7" s="37" t="s">
        <v>1</v>
      </c>
      <c r="K7" s="37" t="s">
        <v>84</v>
      </c>
      <c r="L7" s="37" t="s">
        <v>803</v>
      </c>
      <c r="M7" s="37" t="s">
        <v>30</v>
      </c>
      <c r="N7" s="37" t="s">
        <v>819</v>
      </c>
      <c r="O7" s="37" t="s">
        <v>804</v>
      </c>
      <c r="P7" s="38" t="s">
        <v>819</v>
      </c>
      <c r="Q7" s="444" t="s">
        <v>819</v>
      </c>
      <c r="R7" s="37" t="s">
        <v>820</v>
      </c>
      <c r="S7" s="37" t="s">
        <v>818</v>
      </c>
      <c r="T7" s="37" t="s">
        <v>803</v>
      </c>
      <c r="U7" s="37" t="s">
        <v>832</v>
      </c>
      <c r="V7" s="37" t="s">
        <v>800</v>
      </c>
      <c r="W7" s="38" t="s">
        <v>803</v>
      </c>
      <c r="X7" s="37" t="s">
        <v>863</v>
      </c>
      <c r="Y7" s="444" t="s">
        <v>803</v>
      </c>
      <c r="Z7" s="37" t="s">
        <v>827</v>
      </c>
      <c r="AA7" s="37" t="s">
        <v>827</v>
      </c>
      <c r="AB7" s="444" t="s">
        <v>834</v>
      </c>
      <c r="AC7" s="37" t="s">
        <v>819</v>
      </c>
      <c r="AD7" s="442" t="s">
        <v>812</v>
      </c>
      <c r="AE7" s="58" t="s">
        <v>792</v>
      </c>
      <c r="AF7" s="48" t="s">
        <v>792</v>
      </c>
      <c r="AG7" s="297" t="s">
        <v>865</v>
      </c>
      <c r="AH7" s="46" t="s">
        <v>805</v>
      </c>
      <c r="AI7" s="48" t="s">
        <v>803</v>
      </c>
      <c r="AJ7" s="46" t="s">
        <v>819</v>
      </c>
      <c r="AK7" s="446" t="s">
        <v>815</v>
      </c>
      <c r="AL7" s="148" t="s">
        <v>29</v>
      </c>
      <c r="AM7" s="46" t="s">
        <v>837</v>
      </c>
      <c r="AN7" s="297" t="s">
        <v>866</v>
      </c>
      <c r="AO7" s="46" t="s">
        <v>20</v>
      </c>
      <c r="AP7" s="48" t="s">
        <v>20</v>
      </c>
      <c r="AQ7" s="46" t="s">
        <v>803</v>
      </c>
      <c r="AR7" s="446" t="s">
        <v>24</v>
      </c>
      <c r="AS7" s="73"/>
      <c r="AT7" s="31">
        <f t="shared" si="0"/>
        <v>6</v>
      </c>
      <c r="AU7" s="193">
        <f t="shared" si="1"/>
        <v>1</v>
      </c>
      <c r="AV7" s="194">
        <f t="shared" si="2"/>
        <v>1</v>
      </c>
      <c r="AW7" s="73">
        <f t="shared" si="3"/>
        <v>0</v>
      </c>
      <c r="AX7" s="32">
        <f t="shared" si="4"/>
        <v>10</v>
      </c>
      <c r="AY7" s="32">
        <f t="shared" si="5"/>
        <v>8</v>
      </c>
      <c r="AZ7" s="199">
        <f t="shared" si="6"/>
        <v>0</v>
      </c>
      <c r="BA7" s="117"/>
    </row>
    <row r="8" spans="1:53" s="43" customFormat="1" ht="19.5" customHeight="1" x14ac:dyDescent="0.3">
      <c r="A8" s="210">
        <v>5</v>
      </c>
      <c r="B8" s="453" t="s">
        <v>13</v>
      </c>
      <c r="C8" s="104" t="s">
        <v>855</v>
      </c>
      <c r="D8" s="64" t="s">
        <v>55</v>
      </c>
      <c r="E8" s="64" t="s">
        <v>55</v>
      </c>
      <c r="F8" s="445" t="s">
        <v>17</v>
      </c>
      <c r="G8" s="65" t="s">
        <v>17</v>
      </c>
      <c r="H8" s="445" t="s">
        <v>17</v>
      </c>
      <c r="I8" s="192" t="s">
        <v>17</v>
      </c>
      <c r="J8" s="104" t="s">
        <v>40</v>
      </c>
      <c r="K8" s="445" t="s">
        <v>777</v>
      </c>
      <c r="L8" s="445" t="s">
        <v>777</v>
      </c>
      <c r="M8" s="445" t="s">
        <v>803</v>
      </c>
      <c r="N8" s="445" t="s">
        <v>803</v>
      </c>
      <c r="O8" s="445" t="s">
        <v>819</v>
      </c>
      <c r="P8" s="65" t="s">
        <v>820</v>
      </c>
      <c r="Q8" s="445" t="s">
        <v>820</v>
      </c>
      <c r="R8" s="189" t="s">
        <v>867</v>
      </c>
      <c r="S8" s="189" t="s">
        <v>792</v>
      </c>
      <c r="T8" s="64" t="s">
        <v>792</v>
      </c>
      <c r="U8" s="64" t="s">
        <v>803</v>
      </c>
      <c r="V8" s="64" t="s">
        <v>803</v>
      </c>
      <c r="W8" s="65" t="s">
        <v>860</v>
      </c>
      <c r="X8" s="445" t="s">
        <v>820</v>
      </c>
      <c r="Y8" s="64" t="s">
        <v>833</v>
      </c>
      <c r="Z8" s="64" t="s">
        <v>818</v>
      </c>
      <c r="AA8" s="64" t="s">
        <v>812</v>
      </c>
      <c r="AB8" s="189" t="s">
        <v>808</v>
      </c>
      <c r="AC8" s="189" t="s">
        <v>792</v>
      </c>
      <c r="AD8" s="192" t="s">
        <v>792</v>
      </c>
      <c r="AE8" s="104" t="s">
        <v>803</v>
      </c>
      <c r="AF8" s="64" t="s">
        <v>803</v>
      </c>
      <c r="AG8" s="445" t="s">
        <v>839</v>
      </c>
      <c r="AH8" s="445" t="s">
        <v>839</v>
      </c>
      <c r="AI8" s="64" t="s">
        <v>839</v>
      </c>
      <c r="AJ8" s="445" t="s">
        <v>820</v>
      </c>
      <c r="AK8" s="192" t="s">
        <v>818</v>
      </c>
      <c r="AL8" s="186" t="s">
        <v>918</v>
      </c>
      <c r="AM8" s="445" t="s">
        <v>844</v>
      </c>
      <c r="AN8" s="445" t="s">
        <v>20</v>
      </c>
      <c r="AO8" s="445" t="s">
        <v>40</v>
      </c>
      <c r="AP8" s="64" t="s">
        <v>838</v>
      </c>
      <c r="AQ8" s="445" t="s">
        <v>838</v>
      </c>
      <c r="AR8" s="192" t="s">
        <v>837</v>
      </c>
      <c r="AS8" s="73"/>
      <c r="AT8" s="31">
        <f t="shared" si="0"/>
        <v>6</v>
      </c>
      <c r="AU8" s="193">
        <f t="shared" si="1"/>
        <v>1</v>
      </c>
      <c r="AV8" s="194">
        <f t="shared" si="2"/>
        <v>1</v>
      </c>
      <c r="AW8" s="73">
        <f t="shared" si="3"/>
        <v>0</v>
      </c>
      <c r="AX8" s="32">
        <f t="shared" si="4"/>
        <v>8</v>
      </c>
      <c r="AY8" s="32">
        <f t="shared" si="5"/>
        <v>9</v>
      </c>
      <c r="AZ8" s="199">
        <f t="shared" si="6"/>
        <v>0</v>
      </c>
      <c r="BA8" s="229"/>
    </row>
    <row r="9" spans="1:53" s="43" customFormat="1" ht="19.5" customHeight="1" x14ac:dyDescent="0.3">
      <c r="A9" s="49">
        <v>1</v>
      </c>
      <c r="B9" s="57" t="s">
        <v>14</v>
      </c>
      <c r="C9" s="58" t="s">
        <v>17</v>
      </c>
      <c r="D9" s="122" t="s">
        <v>92</v>
      </c>
      <c r="E9" s="48" t="s">
        <v>84</v>
      </c>
      <c r="F9" s="46" t="s">
        <v>1</v>
      </c>
      <c r="G9" s="47" t="s">
        <v>1</v>
      </c>
      <c r="H9" s="46" t="s">
        <v>55</v>
      </c>
      <c r="I9" s="446" t="s">
        <v>55</v>
      </c>
      <c r="J9" s="58" t="s">
        <v>803</v>
      </c>
      <c r="K9" s="48" t="s">
        <v>815</v>
      </c>
      <c r="L9" s="48" t="s">
        <v>826</v>
      </c>
      <c r="M9" s="48" t="s">
        <v>820</v>
      </c>
      <c r="N9" s="48" t="s">
        <v>803</v>
      </c>
      <c r="O9" s="48" t="s">
        <v>27</v>
      </c>
      <c r="P9" s="47" t="s">
        <v>821</v>
      </c>
      <c r="Q9" s="46" t="s">
        <v>40</v>
      </c>
      <c r="R9" s="48" t="s">
        <v>792</v>
      </c>
      <c r="S9" s="48" t="s">
        <v>831</v>
      </c>
      <c r="T9" s="48" t="s">
        <v>41</v>
      </c>
      <c r="U9" s="48" t="s">
        <v>803</v>
      </c>
      <c r="V9" s="48" t="s">
        <v>803</v>
      </c>
      <c r="W9" s="446" t="s">
        <v>819</v>
      </c>
      <c r="X9" s="58" t="s">
        <v>815</v>
      </c>
      <c r="Y9" s="46" t="s">
        <v>45</v>
      </c>
      <c r="Z9" s="48" t="s">
        <v>793</v>
      </c>
      <c r="AA9" s="48" t="s">
        <v>792</v>
      </c>
      <c r="AB9" s="46" t="s">
        <v>868</v>
      </c>
      <c r="AC9" s="48" t="s">
        <v>803</v>
      </c>
      <c r="AD9" s="47" t="s">
        <v>803</v>
      </c>
      <c r="AE9" s="58" t="s">
        <v>29</v>
      </c>
      <c r="AF9" s="48" t="s">
        <v>837</v>
      </c>
      <c r="AG9" s="46" t="s">
        <v>837</v>
      </c>
      <c r="AH9" s="46" t="s">
        <v>838</v>
      </c>
      <c r="AI9" s="48" t="s">
        <v>803</v>
      </c>
      <c r="AJ9" s="46" t="s">
        <v>792</v>
      </c>
      <c r="AK9" s="446" t="s">
        <v>792</v>
      </c>
      <c r="AL9" s="148" t="s">
        <v>806</v>
      </c>
      <c r="AM9" s="46" t="s">
        <v>40</v>
      </c>
      <c r="AN9" s="46" t="s">
        <v>30</v>
      </c>
      <c r="AO9" s="46" t="s">
        <v>840</v>
      </c>
      <c r="AP9" s="48" t="s">
        <v>839</v>
      </c>
      <c r="AQ9" s="46" t="s">
        <v>839</v>
      </c>
      <c r="AR9" s="446" t="s">
        <v>838</v>
      </c>
      <c r="AS9" s="73"/>
      <c r="AT9" s="31">
        <f t="shared" si="0"/>
        <v>6</v>
      </c>
      <c r="AU9" s="193">
        <f t="shared" si="1"/>
        <v>1</v>
      </c>
      <c r="AV9" s="194">
        <f t="shared" si="2"/>
        <v>1</v>
      </c>
      <c r="AW9" s="73">
        <f t="shared" si="3"/>
        <v>1</v>
      </c>
      <c r="AX9" s="32">
        <f t="shared" si="4"/>
        <v>9</v>
      </c>
      <c r="AY9" s="32">
        <f t="shared" si="5"/>
        <v>6</v>
      </c>
      <c r="AZ9" s="199">
        <f t="shared" si="6"/>
        <v>0</v>
      </c>
      <c r="BA9" s="130"/>
    </row>
    <row r="10" spans="1:53" s="43" customFormat="1" ht="19.5" customHeight="1" x14ac:dyDescent="0.3">
      <c r="A10" s="56">
        <v>2</v>
      </c>
      <c r="B10" s="212" t="s">
        <v>16</v>
      </c>
      <c r="C10" s="58" t="s">
        <v>18</v>
      </c>
      <c r="D10" s="48" t="s">
        <v>18</v>
      </c>
      <c r="E10" s="48" t="s">
        <v>18</v>
      </c>
      <c r="F10" s="46" t="s">
        <v>55</v>
      </c>
      <c r="G10" s="47" t="s">
        <v>55</v>
      </c>
      <c r="H10" s="46" t="s">
        <v>1</v>
      </c>
      <c r="I10" s="446" t="s">
        <v>1</v>
      </c>
      <c r="J10" s="48" t="s">
        <v>40</v>
      </c>
      <c r="K10" s="48" t="s">
        <v>803</v>
      </c>
      <c r="L10" s="48" t="s">
        <v>819</v>
      </c>
      <c r="M10" s="114" t="s">
        <v>789</v>
      </c>
      <c r="N10" s="48" t="s">
        <v>873</v>
      </c>
      <c r="O10" s="171" t="s">
        <v>803</v>
      </c>
      <c r="P10" s="47" t="s">
        <v>792</v>
      </c>
      <c r="Q10" s="48" t="s">
        <v>794</v>
      </c>
      <c r="R10" s="48" t="s">
        <v>869</v>
      </c>
      <c r="S10" s="171" t="s">
        <v>35</v>
      </c>
      <c r="T10" s="171" t="s">
        <v>29</v>
      </c>
      <c r="U10" s="48" t="s">
        <v>820</v>
      </c>
      <c r="V10" s="48" t="s">
        <v>820</v>
      </c>
      <c r="W10" s="167" t="s">
        <v>811</v>
      </c>
      <c r="X10" s="48" t="s">
        <v>820</v>
      </c>
      <c r="Y10" s="48" t="s">
        <v>818</v>
      </c>
      <c r="Z10" s="48" t="s">
        <v>868</v>
      </c>
      <c r="AA10" s="48" t="s">
        <v>803</v>
      </c>
      <c r="AB10" s="46" t="s">
        <v>792</v>
      </c>
      <c r="AC10" s="48" t="s">
        <v>792</v>
      </c>
      <c r="AD10" s="446" t="s">
        <v>805</v>
      </c>
      <c r="AE10" s="58" t="s">
        <v>804</v>
      </c>
      <c r="AF10" s="48" t="s">
        <v>819</v>
      </c>
      <c r="AG10" s="46" t="s">
        <v>819</v>
      </c>
      <c r="AH10" s="46" t="s">
        <v>819</v>
      </c>
      <c r="AI10" s="171" t="s">
        <v>802</v>
      </c>
      <c r="AJ10" s="46" t="s">
        <v>815</v>
      </c>
      <c r="AK10" s="293" t="s">
        <v>805</v>
      </c>
      <c r="AL10" s="148" t="s">
        <v>792</v>
      </c>
      <c r="AM10" s="46" t="s">
        <v>793</v>
      </c>
      <c r="AN10" s="46" t="s">
        <v>871</v>
      </c>
      <c r="AO10" s="46" t="s">
        <v>803</v>
      </c>
      <c r="AP10" s="48" t="s">
        <v>809</v>
      </c>
      <c r="AQ10" s="46" t="s">
        <v>820</v>
      </c>
      <c r="AR10" s="446" t="s">
        <v>820</v>
      </c>
      <c r="AS10" s="73"/>
      <c r="AT10" s="31">
        <f t="shared" si="0"/>
        <v>7</v>
      </c>
      <c r="AU10" s="193">
        <f t="shared" si="1"/>
        <v>1</v>
      </c>
      <c r="AV10" s="194">
        <f t="shared" si="2"/>
        <v>1</v>
      </c>
      <c r="AW10" s="73">
        <f t="shared" si="3"/>
        <v>1</v>
      </c>
      <c r="AX10" s="32">
        <f t="shared" si="4"/>
        <v>7</v>
      </c>
      <c r="AY10" s="32">
        <f t="shared" si="5"/>
        <v>10</v>
      </c>
      <c r="AZ10" s="199">
        <f t="shared" si="6"/>
        <v>0</v>
      </c>
      <c r="BA10" s="117"/>
    </row>
    <row r="11" spans="1:53" s="43" customFormat="1" ht="19.5" customHeight="1" x14ac:dyDescent="0.3">
      <c r="A11" s="49">
        <v>4</v>
      </c>
      <c r="B11" s="119" t="s">
        <v>791</v>
      </c>
      <c r="C11" s="58" t="s">
        <v>1</v>
      </c>
      <c r="D11" s="48" t="s">
        <v>55</v>
      </c>
      <c r="E11" s="48" t="s">
        <v>55</v>
      </c>
      <c r="F11" s="46" t="s">
        <v>17</v>
      </c>
      <c r="G11" s="47" t="s">
        <v>17</v>
      </c>
      <c r="H11" s="46" t="s">
        <v>17</v>
      </c>
      <c r="I11" s="446" t="s">
        <v>17</v>
      </c>
      <c r="J11" s="37" t="s">
        <v>819</v>
      </c>
      <c r="K11" s="37" t="s">
        <v>40</v>
      </c>
      <c r="L11" s="37" t="s">
        <v>777</v>
      </c>
      <c r="M11" s="37" t="s">
        <v>781</v>
      </c>
      <c r="N11" s="128" t="s">
        <v>41</v>
      </c>
      <c r="O11" s="128" t="s">
        <v>804</v>
      </c>
      <c r="P11" s="38" t="s">
        <v>803</v>
      </c>
      <c r="Q11" s="444" t="s">
        <v>819</v>
      </c>
      <c r="R11" s="37" t="s">
        <v>827</v>
      </c>
      <c r="S11" s="37" t="s">
        <v>29</v>
      </c>
      <c r="T11" s="37" t="s">
        <v>35</v>
      </c>
      <c r="U11" s="37" t="s">
        <v>803</v>
      </c>
      <c r="V11" s="37" t="s">
        <v>792</v>
      </c>
      <c r="W11" s="38" t="s">
        <v>792</v>
      </c>
      <c r="X11" s="36" t="s">
        <v>45</v>
      </c>
      <c r="Y11" s="444" t="s">
        <v>44</v>
      </c>
      <c r="Z11" s="37" t="s">
        <v>29</v>
      </c>
      <c r="AA11" s="37" t="s">
        <v>818</v>
      </c>
      <c r="AB11" s="444" t="s">
        <v>29</v>
      </c>
      <c r="AC11" s="128" t="s">
        <v>805</v>
      </c>
      <c r="AD11" s="170" t="s">
        <v>804</v>
      </c>
      <c r="AE11" s="58" t="s">
        <v>27</v>
      </c>
      <c r="AF11" s="48" t="s">
        <v>792</v>
      </c>
      <c r="AG11" s="46" t="s">
        <v>794</v>
      </c>
      <c r="AH11" s="46" t="s">
        <v>803</v>
      </c>
      <c r="AI11" s="48" t="s">
        <v>803</v>
      </c>
      <c r="AJ11" s="46" t="s">
        <v>29</v>
      </c>
      <c r="AK11" s="446" t="s">
        <v>843</v>
      </c>
      <c r="AL11" s="148" t="s">
        <v>837</v>
      </c>
      <c r="AM11" s="46" t="s">
        <v>837</v>
      </c>
      <c r="AN11" s="46" t="s">
        <v>838</v>
      </c>
      <c r="AO11" s="46" t="s">
        <v>30</v>
      </c>
      <c r="AP11" s="48" t="s">
        <v>792</v>
      </c>
      <c r="AQ11" s="46" t="s">
        <v>792</v>
      </c>
      <c r="AR11" s="446" t="s">
        <v>805</v>
      </c>
      <c r="AS11" s="73"/>
      <c r="AT11" s="31">
        <f t="shared" si="0"/>
        <v>6</v>
      </c>
      <c r="AU11" s="193">
        <f t="shared" si="1"/>
        <v>1</v>
      </c>
      <c r="AV11" s="194">
        <f t="shared" si="2"/>
        <v>1</v>
      </c>
      <c r="AW11" s="73">
        <f t="shared" si="3"/>
        <v>1</v>
      </c>
      <c r="AX11" s="32">
        <f t="shared" si="4"/>
        <v>9</v>
      </c>
      <c r="AY11" s="32">
        <f t="shared" si="5"/>
        <v>8</v>
      </c>
      <c r="AZ11" s="199">
        <f t="shared" si="6"/>
        <v>0</v>
      </c>
      <c r="BA11" s="117"/>
    </row>
    <row r="12" spans="1:53" s="62" customFormat="1" ht="19.5" customHeight="1" x14ac:dyDescent="0.3">
      <c r="A12" s="49">
        <v>5</v>
      </c>
      <c r="B12" s="119" t="s">
        <v>106</v>
      </c>
      <c r="C12" s="51" t="s">
        <v>855</v>
      </c>
      <c r="D12" s="39" t="s">
        <v>1</v>
      </c>
      <c r="E12" s="39" t="s">
        <v>1</v>
      </c>
      <c r="F12" s="52" t="s">
        <v>55</v>
      </c>
      <c r="G12" s="45" t="s">
        <v>55</v>
      </c>
      <c r="H12" s="52" t="s">
        <v>18</v>
      </c>
      <c r="I12" s="449" t="s">
        <v>18</v>
      </c>
      <c r="J12" s="52" t="s">
        <v>824</v>
      </c>
      <c r="K12" s="39" t="s">
        <v>820</v>
      </c>
      <c r="L12" s="39" t="s">
        <v>803</v>
      </c>
      <c r="M12" s="39" t="s">
        <v>819</v>
      </c>
      <c r="N12" s="39" t="s">
        <v>781</v>
      </c>
      <c r="O12" s="39" t="s">
        <v>777</v>
      </c>
      <c r="P12" s="449" t="s">
        <v>803</v>
      </c>
      <c r="Q12" s="52" t="s">
        <v>40</v>
      </c>
      <c r="R12" s="39" t="s">
        <v>41</v>
      </c>
      <c r="S12" s="39" t="s">
        <v>819</v>
      </c>
      <c r="T12" s="39" t="s">
        <v>827</v>
      </c>
      <c r="U12" s="39" t="s">
        <v>819</v>
      </c>
      <c r="V12" s="39" t="s">
        <v>24</v>
      </c>
      <c r="W12" s="449" t="s">
        <v>803</v>
      </c>
      <c r="X12" s="52" t="s">
        <v>794</v>
      </c>
      <c r="Y12" s="39" t="s">
        <v>792</v>
      </c>
      <c r="Z12" s="138" t="s">
        <v>803</v>
      </c>
      <c r="AA12" s="138" t="s">
        <v>803</v>
      </c>
      <c r="AB12" s="52" t="s">
        <v>823</v>
      </c>
      <c r="AC12" s="39" t="s">
        <v>916</v>
      </c>
      <c r="AD12" s="449" t="s">
        <v>917</v>
      </c>
      <c r="AE12" s="51" t="s">
        <v>841</v>
      </c>
      <c r="AF12" s="39" t="s">
        <v>44</v>
      </c>
      <c r="AG12" s="52" t="s">
        <v>44</v>
      </c>
      <c r="AH12" s="52" t="s">
        <v>798</v>
      </c>
      <c r="AI12" s="39" t="s">
        <v>792</v>
      </c>
      <c r="AJ12" s="52" t="s">
        <v>803</v>
      </c>
      <c r="AK12" s="449" t="s">
        <v>803</v>
      </c>
      <c r="AL12" s="150" t="s">
        <v>804</v>
      </c>
      <c r="AM12" s="52" t="s">
        <v>40</v>
      </c>
      <c r="AN12" s="52" t="s">
        <v>837</v>
      </c>
      <c r="AO12" s="52" t="s">
        <v>837</v>
      </c>
      <c r="AP12" s="39" t="s">
        <v>837</v>
      </c>
      <c r="AQ12" s="52" t="s">
        <v>804</v>
      </c>
      <c r="AR12" s="449" t="s">
        <v>793</v>
      </c>
      <c r="AS12" s="73"/>
      <c r="AT12" s="31">
        <f t="shared" si="0"/>
        <v>6</v>
      </c>
      <c r="AU12" s="193">
        <f t="shared" si="1"/>
        <v>1</v>
      </c>
      <c r="AV12" s="194">
        <f t="shared" si="2"/>
        <v>1</v>
      </c>
      <c r="AW12" s="73">
        <f t="shared" si="3"/>
        <v>2</v>
      </c>
      <c r="AX12" s="32">
        <f t="shared" si="4"/>
        <v>5</v>
      </c>
      <c r="AY12" s="32">
        <f t="shared" si="5"/>
        <v>10</v>
      </c>
      <c r="AZ12" s="199">
        <f t="shared" si="6"/>
        <v>0</v>
      </c>
      <c r="BA12" s="117"/>
    </row>
    <row r="13" spans="1:53" s="43" customFormat="1" ht="19.5" customHeight="1" x14ac:dyDescent="0.3">
      <c r="A13" s="44">
        <v>3</v>
      </c>
      <c r="B13" s="448" t="s">
        <v>790</v>
      </c>
      <c r="C13" s="104" t="s">
        <v>855</v>
      </c>
      <c r="D13" s="64" t="s">
        <v>17</v>
      </c>
      <c r="E13" s="64" t="s">
        <v>17</v>
      </c>
      <c r="F13" s="450" t="s">
        <v>18</v>
      </c>
      <c r="G13" s="65" t="s">
        <v>18</v>
      </c>
      <c r="H13" s="450" t="s">
        <v>55</v>
      </c>
      <c r="I13" s="192" t="s">
        <v>55</v>
      </c>
      <c r="J13" s="64" t="s">
        <v>1</v>
      </c>
      <c r="K13" s="64" t="s">
        <v>777</v>
      </c>
      <c r="L13" s="64" t="s">
        <v>40</v>
      </c>
      <c r="M13" s="64" t="s">
        <v>803</v>
      </c>
      <c r="N13" s="64" t="s">
        <v>874</v>
      </c>
      <c r="O13" s="64" t="s">
        <v>875</v>
      </c>
      <c r="P13" s="139" t="s">
        <v>803</v>
      </c>
      <c r="Q13" s="450" t="s">
        <v>818</v>
      </c>
      <c r="R13" s="64" t="s">
        <v>818</v>
      </c>
      <c r="S13" s="64" t="s">
        <v>41</v>
      </c>
      <c r="T13" s="64" t="s">
        <v>792</v>
      </c>
      <c r="U13" s="64" t="s">
        <v>792</v>
      </c>
      <c r="V13" s="64" t="s">
        <v>803</v>
      </c>
      <c r="W13" s="65" t="s">
        <v>828</v>
      </c>
      <c r="X13" s="104" t="s">
        <v>803</v>
      </c>
      <c r="Y13" s="450" t="s">
        <v>819</v>
      </c>
      <c r="Z13" s="64" t="s">
        <v>819</v>
      </c>
      <c r="AA13" s="64" t="s">
        <v>819</v>
      </c>
      <c r="AB13" s="450" t="s">
        <v>803</v>
      </c>
      <c r="AC13" s="64" t="s">
        <v>27</v>
      </c>
      <c r="AD13" s="65" t="s">
        <v>792</v>
      </c>
      <c r="AE13" s="104" t="s">
        <v>792</v>
      </c>
      <c r="AF13" s="64" t="s">
        <v>45</v>
      </c>
      <c r="AG13" s="450" t="s">
        <v>74</v>
      </c>
      <c r="AH13" s="450" t="s">
        <v>837</v>
      </c>
      <c r="AI13" s="64" t="s">
        <v>842</v>
      </c>
      <c r="AJ13" s="209" t="s">
        <v>807</v>
      </c>
      <c r="AK13" s="348" t="s">
        <v>803</v>
      </c>
      <c r="AL13" s="186" t="s">
        <v>839</v>
      </c>
      <c r="AM13" s="450" t="s">
        <v>849</v>
      </c>
      <c r="AN13" s="450" t="s">
        <v>792</v>
      </c>
      <c r="AO13" s="450" t="s">
        <v>792</v>
      </c>
      <c r="AP13" s="64" t="s">
        <v>40</v>
      </c>
      <c r="AQ13" s="450" t="s">
        <v>805</v>
      </c>
      <c r="AR13" s="192" t="s">
        <v>803</v>
      </c>
      <c r="AS13" s="73"/>
      <c r="AT13" s="31">
        <f t="shared" si="0"/>
        <v>6</v>
      </c>
      <c r="AU13" s="193">
        <f t="shared" si="1"/>
        <v>1</v>
      </c>
      <c r="AV13" s="194">
        <f t="shared" si="2"/>
        <v>1</v>
      </c>
      <c r="AW13" s="73">
        <f t="shared" si="3"/>
        <v>0</v>
      </c>
      <c r="AX13" s="32">
        <f t="shared" si="4"/>
        <v>8</v>
      </c>
      <c r="AY13" s="32">
        <f t="shared" si="5"/>
        <v>8</v>
      </c>
      <c r="AZ13" s="199">
        <f t="shared" si="6"/>
        <v>0</v>
      </c>
      <c r="BA13" s="117"/>
    </row>
    <row r="14" spans="1:53" s="62" customFormat="1" ht="19.5" customHeight="1" x14ac:dyDescent="0.3">
      <c r="A14" s="56">
        <v>1</v>
      </c>
      <c r="B14" s="461" t="s">
        <v>289</v>
      </c>
      <c r="C14" s="46" t="s">
        <v>853</v>
      </c>
      <c r="D14" s="46" t="s">
        <v>17</v>
      </c>
      <c r="E14" s="48" t="s">
        <v>855</v>
      </c>
      <c r="F14" s="46" t="s">
        <v>1</v>
      </c>
      <c r="G14" s="47" t="s">
        <v>1</v>
      </c>
      <c r="H14" s="46" t="s">
        <v>55</v>
      </c>
      <c r="I14" s="451" t="s">
        <v>55</v>
      </c>
      <c r="J14" s="48" t="s">
        <v>803</v>
      </c>
      <c r="K14" s="48" t="s">
        <v>823</v>
      </c>
      <c r="L14" s="48" t="s">
        <v>819</v>
      </c>
      <c r="M14" s="48" t="s">
        <v>820</v>
      </c>
      <c r="N14" s="46" t="s">
        <v>24</v>
      </c>
      <c r="O14" s="48" t="s">
        <v>915</v>
      </c>
      <c r="P14" s="47" t="s">
        <v>30</v>
      </c>
      <c r="Q14" s="46" t="s">
        <v>30</v>
      </c>
      <c r="R14" s="48" t="s">
        <v>40</v>
      </c>
      <c r="S14" s="46" t="s">
        <v>792</v>
      </c>
      <c r="T14" s="48" t="s">
        <v>793</v>
      </c>
      <c r="U14" s="48" t="s">
        <v>41</v>
      </c>
      <c r="V14" s="48" t="s">
        <v>803</v>
      </c>
      <c r="W14" s="47" t="s">
        <v>836</v>
      </c>
      <c r="X14" s="58" t="s">
        <v>870</v>
      </c>
      <c r="Y14" s="46" t="s">
        <v>818</v>
      </c>
      <c r="Z14" s="48" t="s">
        <v>820</v>
      </c>
      <c r="AA14" s="48" t="s">
        <v>821</v>
      </c>
      <c r="AB14" s="46" t="s">
        <v>818</v>
      </c>
      <c r="AC14" s="48" t="s">
        <v>806</v>
      </c>
      <c r="AD14" s="47" t="s">
        <v>814</v>
      </c>
      <c r="AE14" s="58" t="s">
        <v>799</v>
      </c>
      <c r="AF14" s="48" t="s">
        <v>792</v>
      </c>
      <c r="AG14" s="46" t="s">
        <v>918</v>
      </c>
      <c r="AH14" s="46" t="s">
        <v>813</v>
      </c>
      <c r="AI14" s="46" t="s">
        <v>840</v>
      </c>
      <c r="AJ14" s="46" t="s">
        <v>837</v>
      </c>
      <c r="AK14" s="47" t="s">
        <v>838</v>
      </c>
      <c r="AL14" s="148" t="s">
        <v>27</v>
      </c>
      <c r="AM14" s="46" t="s">
        <v>850</v>
      </c>
      <c r="AN14" s="46" t="s">
        <v>800</v>
      </c>
      <c r="AO14" s="46" t="s">
        <v>793</v>
      </c>
      <c r="AP14" s="46" t="s">
        <v>871</v>
      </c>
      <c r="AQ14" s="46" t="s">
        <v>804</v>
      </c>
      <c r="AR14" s="47" t="s">
        <v>26</v>
      </c>
      <c r="AS14" s="73"/>
      <c r="AT14" s="31">
        <f t="shared" si="0"/>
        <v>4</v>
      </c>
      <c r="AU14" s="193">
        <f t="shared" si="1"/>
        <v>1</v>
      </c>
      <c r="AV14" s="194">
        <f t="shared" si="2"/>
        <v>1</v>
      </c>
      <c r="AW14" s="73">
        <f t="shared" si="3"/>
        <v>1</v>
      </c>
      <c r="AX14" s="32">
        <f t="shared" si="4"/>
        <v>9</v>
      </c>
      <c r="AY14" s="32">
        <f t="shared" si="5"/>
        <v>6</v>
      </c>
      <c r="AZ14" s="199">
        <f t="shared" si="6"/>
        <v>0</v>
      </c>
      <c r="BA14" s="117"/>
    </row>
    <row r="15" spans="1:53" s="62" customFormat="1" ht="19.5" customHeight="1" x14ac:dyDescent="0.3">
      <c r="A15" s="42">
        <v>2</v>
      </c>
      <c r="B15" s="278" t="s">
        <v>290</v>
      </c>
      <c r="C15" s="51" t="s">
        <v>18</v>
      </c>
      <c r="D15" s="39" t="s">
        <v>18</v>
      </c>
      <c r="E15" s="39" t="s">
        <v>18</v>
      </c>
      <c r="F15" s="52" t="s">
        <v>18</v>
      </c>
      <c r="G15" s="45" t="s">
        <v>29</v>
      </c>
      <c r="H15" s="52" t="s">
        <v>55</v>
      </c>
      <c r="I15" s="443" t="s">
        <v>35</v>
      </c>
      <c r="J15" s="39" t="s">
        <v>1</v>
      </c>
      <c r="K15" s="39" t="s">
        <v>781</v>
      </c>
      <c r="L15" s="39" t="s">
        <v>40</v>
      </c>
      <c r="M15" s="39" t="s">
        <v>803</v>
      </c>
      <c r="N15" s="52" t="s">
        <v>29</v>
      </c>
      <c r="O15" s="39" t="s">
        <v>24</v>
      </c>
      <c r="P15" s="45" t="s">
        <v>830</v>
      </c>
      <c r="Q15" s="39" t="s">
        <v>820</v>
      </c>
      <c r="R15" s="39" t="s">
        <v>820</v>
      </c>
      <c r="S15" s="52" t="s">
        <v>41</v>
      </c>
      <c r="T15" s="52" t="s">
        <v>805</v>
      </c>
      <c r="U15" s="39" t="s">
        <v>792</v>
      </c>
      <c r="V15" s="39" t="s">
        <v>792</v>
      </c>
      <c r="W15" s="45" t="s">
        <v>803</v>
      </c>
      <c r="X15" s="39" t="s">
        <v>870</v>
      </c>
      <c r="Y15" s="138" t="s">
        <v>835</v>
      </c>
      <c r="Z15" s="138" t="s">
        <v>44</v>
      </c>
      <c r="AA15" s="138" t="s">
        <v>44</v>
      </c>
      <c r="AB15" s="138" t="s">
        <v>70</v>
      </c>
      <c r="AC15" s="138" t="s">
        <v>812</v>
      </c>
      <c r="AD15" s="142" t="s">
        <v>24</v>
      </c>
      <c r="AE15" s="51" t="s">
        <v>27</v>
      </c>
      <c r="AF15" s="39" t="s">
        <v>27</v>
      </c>
      <c r="AG15" s="52" t="s">
        <v>792</v>
      </c>
      <c r="AH15" s="52" t="s">
        <v>792</v>
      </c>
      <c r="AI15" s="39" t="s">
        <v>804</v>
      </c>
      <c r="AJ15" s="52" t="s">
        <v>804</v>
      </c>
      <c r="AK15" s="443" t="s">
        <v>839</v>
      </c>
      <c r="AL15" s="150" t="s">
        <v>26</v>
      </c>
      <c r="AM15" s="52" t="s">
        <v>837</v>
      </c>
      <c r="AN15" s="52" t="s">
        <v>837</v>
      </c>
      <c r="AO15" s="52" t="s">
        <v>838</v>
      </c>
      <c r="AP15" s="39" t="s">
        <v>839</v>
      </c>
      <c r="AQ15" s="52" t="s">
        <v>839</v>
      </c>
      <c r="AR15" s="443" t="s">
        <v>27</v>
      </c>
      <c r="AS15" s="73"/>
      <c r="AT15" s="31">
        <f t="shared" si="0"/>
        <v>6</v>
      </c>
      <c r="AU15" s="193">
        <f t="shared" si="1"/>
        <v>1</v>
      </c>
      <c r="AV15" s="194">
        <f t="shared" si="2"/>
        <v>1</v>
      </c>
      <c r="AW15" s="73">
        <f t="shared" si="3"/>
        <v>4</v>
      </c>
      <c r="AX15" s="32">
        <f t="shared" si="4"/>
        <v>7</v>
      </c>
      <c r="AY15" s="32">
        <f t="shared" si="5"/>
        <v>10</v>
      </c>
      <c r="AZ15" s="199">
        <f t="shared" si="6"/>
        <v>1</v>
      </c>
      <c r="BA15" s="117"/>
    </row>
    <row r="16" spans="1:53" s="62" customFormat="1" ht="19.5" customHeight="1" x14ac:dyDescent="0.3">
      <c r="A16" s="56">
        <v>4</v>
      </c>
      <c r="B16" s="278" t="s">
        <v>463</v>
      </c>
      <c r="C16" s="52" t="s">
        <v>17</v>
      </c>
      <c r="D16" s="39" t="s">
        <v>1</v>
      </c>
      <c r="E16" s="39" t="s">
        <v>1</v>
      </c>
      <c r="F16" s="52" t="s">
        <v>853</v>
      </c>
      <c r="G16" s="45" t="s">
        <v>861</v>
      </c>
      <c r="H16" s="52" t="s">
        <v>55</v>
      </c>
      <c r="I16" s="443" t="s">
        <v>862</v>
      </c>
      <c r="J16" s="51" t="s">
        <v>818</v>
      </c>
      <c r="K16" s="39" t="s">
        <v>824</v>
      </c>
      <c r="L16" s="39" t="s">
        <v>828</v>
      </c>
      <c r="M16" s="39" t="s">
        <v>819</v>
      </c>
      <c r="N16" s="52" t="s">
        <v>30</v>
      </c>
      <c r="O16" s="39" t="s">
        <v>820</v>
      </c>
      <c r="P16" s="45" t="s">
        <v>803</v>
      </c>
      <c r="Q16" s="52" t="s">
        <v>794</v>
      </c>
      <c r="R16" s="39" t="s">
        <v>794</v>
      </c>
      <c r="S16" s="39" t="s">
        <v>803</v>
      </c>
      <c r="T16" s="52" t="s">
        <v>803</v>
      </c>
      <c r="U16" s="39" t="s">
        <v>819</v>
      </c>
      <c r="V16" s="39" t="s">
        <v>30</v>
      </c>
      <c r="W16" s="45" t="s">
        <v>818</v>
      </c>
      <c r="X16" s="52" t="s">
        <v>29</v>
      </c>
      <c r="Y16" s="39" t="s">
        <v>871</v>
      </c>
      <c r="Z16" s="39" t="s">
        <v>792</v>
      </c>
      <c r="AA16" s="39" t="s">
        <v>793</v>
      </c>
      <c r="AB16" s="39" t="s">
        <v>24</v>
      </c>
      <c r="AC16" s="39" t="s">
        <v>803</v>
      </c>
      <c r="AD16" s="45" t="s">
        <v>27</v>
      </c>
      <c r="AE16" s="52" t="s">
        <v>29</v>
      </c>
      <c r="AF16" s="39" t="s">
        <v>43</v>
      </c>
      <c r="AG16" s="52" t="s">
        <v>74</v>
      </c>
      <c r="AH16" s="52" t="s">
        <v>843</v>
      </c>
      <c r="AI16" s="39" t="s">
        <v>837</v>
      </c>
      <c r="AJ16" s="52" t="s">
        <v>848</v>
      </c>
      <c r="AK16" s="443" t="s">
        <v>804</v>
      </c>
      <c r="AL16" s="150" t="s">
        <v>792</v>
      </c>
      <c r="AM16" s="52" t="s">
        <v>792</v>
      </c>
      <c r="AN16" s="52" t="s">
        <v>74</v>
      </c>
      <c r="AO16" s="52" t="s">
        <v>810</v>
      </c>
      <c r="AP16" s="39" t="s">
        <v>838</v>
      </c>
      <c r="AQ16" s="52" t="s">
        <v>837</v>
      </c>
      <c r="AR16" s="443" t="s">
        <v>837</v>
      </c>
      <c r="AS16" s="73"/>
      <c r="AT16" s="31">
        <f t="shared" si="0"/>
        <v>5</v>
      </c>
      <c r="AU16" s="193">
        <f t="shared" si="1"/>
        <v>1</v>
      </c>
      <c r="AV16" s="194">
        <f t="shared" si="2"/>
        <v>1</v>
      </c>
      <c r="AW16" s="73">
        <f t="shared" si="3"/>
        <v>0</v>
      </c>
      <c r="AX16" s="32">
        <f t="shared" si="4"/>
        <v>6</v>
      </c>
      <c r="AY16" s="32">
        <f t="shared" si="5"/>
        <v>10</v>
      </c>
      <c r="AZ16" s="199">
        <f t="shared" si="6"/>
        <v>1</v>
      </c>
      <c r="BA16" s="117"/>
    </row>
    <row r="17" spans="1:53" s="62" customFormat="1" ht="19.5" customHeight="1" x14ac:dyDescent="0.3">
      <c r="A17" s="56">
        <v>3</v>
      </c>
      <c r="B17" s="61" t="s">
        <v>464</v>
      </c>
      <c r="C17" s="444" t="s">
        <v>856</v>
      </c>
      <c r="D17" s="37" t="s">
        <v>55</v>
      </c>
      <c r="E17" s="37" t="s">
        <v>17</v>
      </c>
      <c r="F17" s="444" t="s">
        <v>17</v>
      </c>
      <c r="G17" s="38" t="s">
        <v>919</v>
      </c>
      <c r="H17" s="444" t="s">
        <v>18</v>
      </c>
      <c r="I17" s="38" t="s">
        <v>838</v>
      </c>
      <c r="J17" s="36" t="s">
        <v>872</v>
      </c>
      <c r="K17" s="37" t="s">
        <v>41</v>
      </c>
      <c r="L17" s="37" t="s">
        <v>793</v>
      </c>
      <c r="M17" s="37" t="s">
        <v>794</v>
      </c>
      <c r="N17" s="37" t="s">
        <v>84</v>
      </c>
      <c r="O17" s="37" t="s">
        <v>803</v>
      </c>
      <c r="P17" s="38" t="s">
        <v>803</v>
      </c>
      <c r="Q17" s="444" t="s">
        <v>24</v>
      </c>
      <c r="R17" s="37" t="s">
        <v>819</v>
      </c>
      <c r="S17" s="37" t="s">
        <v>27</v>
      </c>
      <c r="T17" s="444" t="s">
        <v>27</v>
      </c>
      <c r="U17" s="37" t="s">
        <v>803</v>
      </c>
      <c r="V17" s="37" t="s">
        <v>31</v>
      </c>
      <c r="W17" s="38" t="s">
        <v>852</v>
      </c>
      <c r="X17" s="444" t="s">
        <v>792</v>
      </c>
      <c r="Y17" s="37" t="s">
        <v>792</v>
      </c>
      <c r="Z17" s="37" t="s">
        <v>803</v>
      </c>
      <c r="AA17" s="37" t="s">
        <v>803</v>
      </c>
      <c r="AB17" s="37" t="s">
        <v>819</v>
      </c>
      <c r="AC17" s="37" t="s">
        <v>829</v>
      </c>
      <c r="AD17" s="38" t="s">
        <v>830</v>
      </c>
      <c r="AE17" s="444" t="s">
        <v>44</v>
      </c>
      <c r="AF17" s="37" t="s">
        <v>837</v>
      </c>
      <c r="AG17" s="444" t="s">
        <v>837</v>
      </c>
      <c r="AH17" s="37" t="s">
        <v>803</v>
      </c>
      <c r="AI17" s="37" t="s">
        <v>792</v>
      </c>
      <c r="AJ17" s="444" t="s">
        <v>792</v>
      </c>
      <c r="AK17" s="38" t="s">
        <v>803</v>
      </c>
      <c r="AL17" s="149" t="s">
        <v>803</v>
      </c>
      <c r="AM17" s="444" t="s">
        <v>871</v>
      </c>
      <c r="AN17" s="444" t="s">
        <v>839</v>
      </c>
      <c r="AO17" s="37" t="s">
        <v>843</v>
      </c>
      <c r="AP17" s="37" t="s">
        <v>837</v>
      </c>
      <c r="AQ17" s="444" t="s">
        <v>838</v>
      </c>
      <c r="AR17" s="38" t="s">
        <v>839</v>
      </c>
      <c r="AS17" s="73"/>
      <c r="AT17" s="31">
        <f t="shared" si="0"/>
        <v>6</v>
      </c>
      <c r="AU17" s="193">
        <f t="shared" si="1"/>
        <v>1</v>
      </c>
      <c r="AV17" s="194">
        <f t="shared" si="2"/>
        <v>1</v>
      </c>
      <c r="AW17" s="73">
        <f t="shared" si="3"/>
        <v>1</v>
      </c>
      <c r="AX17" s="32">
        <f t="shared" si="4"/>
        <v>9</v>
      </c>
      <c r="AY17" s="32">
        <f t="shared" si="5"/>
        <v>5</v>
      </c>
      <c r="AZ17" s="199">
        <f t="shared" si="6"/>
        <v>4</v>
      </c>
      <c r="BA17" s="117"/>
    </row>
    <row r="18" spans="1:53" s="62" customFormat="1" ht="19.5" customHeight="1" x14ac:dyDescent="0.3">
      <c r="A18" s="56">
        <v>5</v>
      </c>
      <c r="B18" s="63" t="s">
        <v>770</v>
      </c>
      <c r="C18" s="105" t="s">
        <v>1</v>
      </c>
      <c r="D18" s="103" t="s">
        <v>853</v>
      </c>
      <c r="E18" s="103" t="s">
        <v>55</v>
      </c>
      <c r="F18" s="105" t="s">
        <v>17</v>
      </c>
      <c r="G18" s="315" t="s">
        <v>17</v>
      </c>
      <c r="H18" s="105" t="s">
        <v>17</v>
      </c>
      <c r="I18" s="315" t="s">
        <v>55</v>
      </c>
      <c r="J18" s="452" t="s">
        <v>825</v>
      </c>
      <c r="K18" s="103" t="s">
        <v>829</v>
      </c>
      <c r="L18" s="103" t="s">
        <v>820</v>
      </c>
      <c r="M18" s="103" t="s">
        <v>803</v>
      </c>
      <c r="N18" s="103" t="s">
        <v>795</v>
      </c>
      <c r="O18" s="103" t="s">
        <v>794</v>
      </c>
      <c r="P18" s="315" t="s">
        <v>807</v>
      </c>
      <c r="Q18" s="105" t="s">
        <v>40</v>
      </c>
      <c r="R18" s="64" t="s">
        <v>43</v>
      </c>
      <c r="S18" s="105" t="s">
        <v>29</v>
      </c>
      <c r="T18" s="105" t="s">
        <v>116</v>
      </c>
      <c r="U18" s="103" t="s">
        <v>820</v>
      </c>
      <c r="V18" s="103" t="s">
        <v>851</v>
      </c>
      <c r="W18" s="315" t="s">
        <v>35</v>
      </c>
      <c r="X18" s="105" t="s">
        <v>819</v>
      </c>
      <c r="Y18" s="103" t="s">
        <v>804</v>
      </c>
      <c r="Z18" s="103" t="s">
        <v>819</v>
      </c>
      <c r="AA18" s="103" t="s">
        <v>819</v>
      </c>
      <c r="AB18" s="103" t="s">
        <v>796</v>
      </c>
      <c r="AC18" s="103" t="s">
        <v>797</v>
      </c>
      <c r="AD18" s="315" t="s">
        <v>803</v>
      </c>
      <c r="AE18" s="105" t="s">
        <v>76</v>
      </c>
      <c r="AF18" s="103" t="s">
        <v>838</v>
      </c>
      <c r="AG18" s="105" t="s">
        <v>27</v>
      </c>
      <c r="AH18" s="103" t="s">
        <v>27</v>
      </c>
      <c r="AI18" s="103" t="s">
        <v>838</v>
      </c>
      <c r="AJ18" s="105" t="s">
        <v>846</v>
      </c>
      <c r="AK18" s="315" t="s">
        <v>847</v>
      </c>
      <c r="AL18" s="459" t="s">
        <v>837</v>
      </c>
      <c r="AM18" s="105" t="s">
        <v>857</v>
      </c>
      <c r="AN18" s="105" t="s">
        <v>838</v>
      </c>
      <c r="AO18" s="103" t="s">
        <v>873</v>
      </c>
      <c r="AP18" s="103" t="s">
        <v>792</v>
      </c>
      <c r="AQ18" s="105" t="s">
        <v>801</v>
      </c>
      <c r="AR18" s="315" t="s">
        <v>803</v>
      </c>
      <c r="AS18" s="73"/>
      <c r="AT18" s="31">
        <f t="shared" si="0"/>
        <v>4</v>
      </c>
      <c r="AU18" s="193">
        <f t="shared" si="1"/>
        <v>1</v>
      </c>
      <c r="AV18" s="194">
        <f t="shared" si="2"/>
        <v>1</v>
      </c>
      <c r="AW18" s="73">
        <f t="shared" si="3"/>
        <v>0</v>
      </c>
      <c r="AX18" s="32">
        <f t="shared" si="4"/>
        <v>11</v>
      </c>
      <c r="AY18" s="32">
        <f>SUM(COUNTIF(C18:AR18,"*E*"))</f>
        <v>5</v>
      </c>
      <c r="AZ18" s="199">
        <f t="shared" si="6"/>
        <v>2</v>
      </c>
      <c r="BA18" s="117"/>
    </row>
    <row r="19" spans="1:53" s="62" customFormat="1" ht="19.5" customHeight="1" x14ac:dyDescent="0.3">
      <c r="A19" s="1119" t="s">
        <v>893</v>
      </c>
      <c r="B19" s="257" t="s">
        <v>898</v>
      </c>
      <c r="C19" s="478"/>
      <c r="D19" s="27"/>
      <c r="E19" s="27"/>
      <c r="F19" s="478"/>
      <c r="G19" s="28"/>
      <c r="H19" s="478"/>
      <c r="I19" s="28"/>
      <c r="J19" s="1108" t="s">
        <v>894</v>
      </c>
      <c r="K19" s="1090"/>
      <c r="L19" s="1090"/>
      <c r="M19" s="1090"/>
      <c r="N19" s="1109"/>
      <c r="O19" s="27" t="s">
        <v>895</v>
      </c>
      <c r="P19" s="28" t="s">
        <v>896</v>
      </c>
      <c r="Q19" s="478" t="s">
        <v>899</v>
      </c>
      <c r="R19" s="27" t="s">
        <v>899</v>
      </c>
      <c r="S19" s="478" t="s">
        <v>900</v>
      </c>
      <c r="T19" s="478" t="s">
        <v>901</v>
      </c>
      <c r="U19" s="27" t="s">
        <v>895</v>
      </c>
      <c r="V19" s="27" t="s">
        <v>895</v>
      </c>
      <c r="W19" s="28" t="s">
        <v>902</v>
      </c>
      <c r="X19" s="478" t="s">
        <v>899</v>
      </c>
      <c r="Y19" s="27" t="s">
        <v>903</v>
      </c>
      <c r="Z19" s="27" t="s">
        <v>904</v>
      </c>
      <c r="AA19" s="27" t="s">
        <v>905</v>
      </c>
      <c r="AB19" s="27" t="s">
        <v>906</v>
      </c>
      <c r="AC19" s="27" t="s">
        <v>907</v>
      </c>
      <c r="AD19" s="28" t="s">
        <v>895</v>
      </c>
      <c r="AE19" s="478" t="s">
        <v>906</v>
      </c>
      <c r="AF19" s="27" t="s">
        <v>908</v>
      </c>
      <c r="AG19" s="478" t="s">
        <v>906</v>
      </c>
      <c r="AH19" s="27" t="s">
        <v>895</v>
      </c>
      <c r="AI19" s="27" t="s">
        <v>895</v>
      </c>
      <c r="AJ19" s="478" t="s">
        <v>899</v>
      </c>
      <c r="AK19" s="28" t="s">
        <v>899</v>
      </c>
      <c r="AL19" s="480" t="s">
        <v>909</v>
      </c>
      <c r="AM19" s="478" t="s">
        <v>903</v>
      </c>
      <c r="AN19" s="478" t="s">
        <v>899</v>
      </c>
      <c r="AO19" s="27" t="s">
        <v>900</v>
      </c>
      <c r="AP19" s="27" t="s">
        <v>899</v>
      </c>
      <c r="AQ19" s="478" t="s">
        <v>899</v>
      </c>
      <c r="AR19" s="28" t="s">
        <v>909</v>
      </c>
      <c r="AS19" s="73"/>
      <c r="AT19" s="31">
        <f t="shared" ref="AT19:AT20" si="7">COUNTIF(H19:AL19,"N")</f>
        <v>0</v>
      </c>
      <c r="AU19" s="193">
        <f t="shared" ref="AU19:AU20" si="8">SUM(COUNTIF(H19:AL19,"*P*"))</f>
        <v>1</v>
      </c>
      <c r="AV19" s="194">
        <f t="shared" ref="AV19:AV20" si="9">SUM(COUNTIF(H19:AL19,"*Q*"))</f>
        <v>1</v>
      </c>
      <c r="AW19" s="73">
        <f t="shared" ref="AW19:AW20" si="10">SUM(COUNTIF(H19:AL19,"*V*"))</f>
        <v>0</v>
      </c>
      <c r="AX19" s="32">
        <f t="shared" ref="AX19:AX20" si="11">SUM(COUNTIF(C19:AR19,"*D*"))</f>
        <v>11</v>
      </c>
      <c r="AY19" s="32">
        <f t="shared" ref="AY19:AY20" si="12">SUM(COUNTIF(C19:AR19,"*E*"))</f>
        <v>6</v>
      </c>
      <c r="AZ19" s="199">
        <f t="shared" ref="AZ19:AZ20" si="13">SUM(COUNTIF(C19:AR19,"*J*"))</f>
        <v>0</v>
      </c>
      <c r="BA19" s="476"/>
    </row>
    <row r="20" spans="1:53" s="62" customFormat="1" ht="19.5" customHeight="1" x14ac:dyDescent="0.3">
      <c r="A20" s="1120"/>
      <c r="B20" s="466" t="s">
        <v>892</v>
      </c>
      <c r="C20" s="477"/>
      <c r="D20" s="64"/>
      <c r="E20" s="64"/>
      <c r="F20" s="477"/>
      <c r="G20" s="65"/>
      <c r="H20" s="477"/>
      <c r="I20" s="65"/>
      <c r="J20" s="1099" t="s">
        <v>894</v>
      </c>
      <c r="K20" s="1100"/>
      <c r="L20" s="1100"/>
      <c r="M20" s="1100"/>
      <c r="N20" s="1101"/>
      <c r="O20" s="64" t="s">
        <v>895</v>
      </c>
      <c r="P20" s="65" t="s">
        <v>897</v>
      </c>
      <c r="Q20" s="477" t="s">
        <v>910</v>
      </c>
      <c r="R20" s="64" t="s">
        <v>906</v>
      </c>
      <c r="S20" s="477" t="s">
        <v>895</v>
      </c>
      <c r="T20" s="477" t="s">
        <v>906</v>
      </c>
      <c r="U20" s="64" t="s">
        <v>911</v>
      </c>
      <c r="V20" s="64" t="s">
        <v>906</v>
      </c>
      <c r="W20" s="65" t="s">
        <v>895</v>
      </c>
      <c r="X20" s="477" t="s">
        <v>906</v>
      </c>
      <c r="Y20" s="64" t="s">
        <v>906</v>
      </c>
      <c r="Z20" s="64" t="s">
        <v>903</v>
      </c>
      <c r="AA20" s="64" t="s">
        <v>895</v>
      </c>
      <c r="AB20" s="64" t="s">
        <v>910</v>
      </c>
      <c r="AC20" s="64" t="s">
        <v>912</v>
      </c>
      <c r="AD20" s="65" t="s">
        <v>895</v>
      </c>
      <c r="AE20" s="477" t="s">
        <v>901</v>
      </c>
      <c r="AF20" s="64" t="s">
        <v>899</v>
      </c>
      <c r="AG20" s="477" t="s">
        <v>899</v>
      </c>
      <c r="AH20" s="64" t="s">
        <v>910</v>
      </c>
      <c r="AI20" s="64" t="s">
        <v>912</v>
      </c>
      <c r="AJ20" s="477" t="s">
        <v>895</v>
      </c>
      <c r="AK20" s="65" t="s">
        <v>913</v>
      </c>
      <c r="AL20" s="186" t="s">
        <v>899</v>
      </c>
      <c r="AM20" s="477" t="s">
        <v>899</v>
      </c>
      <c r="AN20" s="477" t="s">
        <v>903</v>
      </c>
      <c r="AO20" s="64" t="s">
        <v>895</v>
      </c>
      <c r="AP20" s="64" t="s">
        <v>897</v>
      </c>
      <c r="AQ20" s="477" t="s">
        <v>906</v>
      </c>
      <c r="AR20" s="65" t="s">
        <v>906</v>
      </c>
      <c r="AS20" s="73"/>
      <c r="AT20" s="31">
        <f t="shared" si="7"/>
        <v>0</v>
      </c>
      <c r="AU20" s="193">
        <f t="shared" si="8"/>
        <v>1</v>
      </c>
      <c r="AV20" s="194">
        <f t="shared" si="9"/>
        <v>1</v>
      </c>
      <c r="AW20" s="73">
        <f t="shared" si="10"/>
        <v>0</v>
      </c>
      <c r="AX20" s="32">
        <f t="shared" si="11"/>
        <v>9</v>
      </c>
      <c r="AY20" s="32">
        <f t="shared" si="12"/>
        <v>8</v>
      </c>
      <c r="AZ20" s="199">
        <f t="shared" si="13"/>
        <v>0</v>
      </c>
      <c r="BA20" s="476"/>
    </row>
    <row r="21" spans="1:53" s="34" customFormat="1" ht="15.75" customHeight="1" x14ac:dyDescent="0.3">
      <c r="A21" s="25"/>
      <c r="B21" s="74" t="s">
        <v>17</v>
      </c>
      <c r="C21" s="76">
        <f>COUNTIF(C4:C17,"D")</f>
        <v>3</v>
      </c>
      <c r="D21" s="76">
        <f t="shared" ref="D21:I21" si="14">COUNTIF(D4:D17,"D")</f>
        <v>3</v>
      </c>
      <c r="E21" s="76">
        <f t="shared" si="14"/>
        <v>3</v>
      </c>
      <c r="F21" s="76">
        <f>COUNTIF(F4:F18,"D")</f>
        <v>4</v>
      </c>
      <c r="G21" s="76">
        <f>COUNTIF(G4:G18,"D")</f>
        <v>4</v>
      </c>
      <c r="H21" s="76">
        <f t="shared" si="14"/>
        <v>2</v>
      </c>
      <c r="I21" s="76">
        <f t="shared" si="14"/>
        <v>2</v>
      </c>
      <c r="J21" s="76">
        <f>COUNTIF(J4:J18,"D")</f>
        <v>3</v>
      </c>
      <c r="K21" s="76">
        <f t="shared" ref="K21:AR21" si="15">COUNTIF(K4:K18,"D")</f>
        <v>3</v>
      </c>
      <c r="L21" s="76">
        <f>COUNTIF(L4:L18,"D")</f>
        <v>3</v>
      </c>
      <c r="M21" s="76">
        <f t="shared" si="15"/>
        <v>3</v>
      </c>
      <c r="N21" s="76">
        <f t="shared" si="15"/>
        <v>3</v>
      </c>
      <c r="O21" s="76">
        <f t="shared" si="15"/>
        <v>3</v>
      </c>
      <c r="P21" s="76">
        <f t="shared" si="15"/>
        <v>2</v>
      </c>
      <c r="Q21" s="76">
        <f t="shared" si="15"/>
        <v>3</v>
      </c>
      <c r="R21" s="76">
        <f t="shared" si="15"/>
        <v>3</v>
      </c>
      <c r="S21" s="76">
        <f t="shared" si="15"/>
        <v>3</v>
      </c>
      <c r="T21" s="76">
        <f t="shared" si="15"/>
        <v>3</v>
      </c>
      <c r="U21" s="76">
        <f t="shared" si="15"/>
        <v>3</v>
      </c>
      <c r="V21" s="76">
        <f t="shared" si="15"/>
        <v>2</v>
      </c>
      <c r="W21" s="76">
        <f t="shared" si="15"/>
        <v>2</v>
      </c>
      <c r="X21" s="76">
        <f t="shared" si="15"/>
        <v>3</v>
      </c>
      <c r="Y21" s="76">
        <f>COUNTIF(Y4:Y18,"D")</f>
        <v>3</v>
      </c>
      <c r="Z21" s="76">
        <f t="shared" si="15"/>
        <v>3</v>
      </c>
      <c r="AA21" s="76">
        <f t="shared" si="15"/>
        <v>3</v>
      </c>
      <c r="AB21" s="76">
        <f t="shared" si="15"/>
        <v>3</v>
      </c>
      <c r="AC21" s="76">
        <f t="shared" si="15"/>
        <v>2</v>
      </c>
      <c r="AD21" s="76">
        <f t="shared" si="15"/>
        <v>2</v>
      </c>
      <c r="AE21" s="76">
        <f t="shared" si="15"/>
        <v>3</v>
      </c>
      <c r="AF21" s="76">
        <f t="shared" si="15"/>
        <v>3</v>
      </c>
      <c r="AG21" s="76">
        <f t="shared" si="15"/>
        <v>3</v>
      </c>
      <c r="AH21" s="76">
        <f t="shared" si="15"/>
        <v>3</v>
      </c>
      <c r="AI21" s="76">
        <f t="shared" si="15"/>
        <v>3</v>
      </c>
      <c r="AJ21" s="76">
        <f t="shared" si="15"/>
        <v>3</v>
      </c>
      <c r="AK21" s="76">
        <f t="shared" si="15"/>
        <v>2</v>
      </c>
      <c r="AL21" s="76">
        <f t="shared" si="15"/>
        <v>3</v>
      </c>
      <c r="AM21" s="76">
        <f t="shared" si="15"/>
        <v>3</v>
      </c>
      <c r="AN21" s="76">
        <f t="shared" si="15"/>
        <v>3</v>
      </c>
      <c r="AO21" s="76">
        <f t="shared" si="15"/>
        <v>3</v>
      </c>
      <c r="AP21" s="76">
        <f t="shared" si="15"/>
        <v>3</v>
      </c>
      <c r="AQ21" s="76">
        <f t="shared" si="15"/>
        <v>3</v>
      </c>
      <c r="AR21" s="76">
        <f t="shared" si="15"/>
        <v>3</v>
      </c>
      <c r="AS21" s="236"/>
      <c r="AT21" s="233"/>
      <c r="AU21" s="233"/>
      <c r="AV21" s="235"/>
      <c r="AW21" s="235"/>
      <c r="AX21" s="235"/>
      <c r="AY21" s="235"/>
      <c r="AZ21" s="235"/>
      <c r="BA21" s="79"/>
    </row>
    <row r="22" spans="1:53" ht="15.75" customHeight="1" x14ac:dyDescent="0.3">
      <c r="A22" s="5"/>
      <c r="B22" s="77" t="s">
        <v>18</v>
      </c>
      <c r="C22" s="143">
        <f>COUNTIF(C4:C17,"E")</f>
        <v>3</v>
      </c>
      <c r="D22" s="143">
        <f t="shared" ref="D22:I22" si="16">COUNTIF(D4:D17,"E")</f>
        <v>3</v>
      </c>
      <c r="E22" s="143">
        <f t="shared" si="16"/>
        <v>3</v>
      </c>
      <c r="F22" s="143">
        <f t="shared" si="16"/>
        <v>3</v>
      </c>
      <c r="G22" s="143">
        <f t="shared" si="16"/>
        <v>3</v>
      </c>
      <c r="H22" s="143">
        <f t="shared" si="16"/>
        <v>3</v>
      </c>
      <c r="I22" s="143">
        <f t="shared" si="16"/>
        <v>2</v>
      </c>
      <c r="J22" s="143">
        <f>COUNTIF(J4:J18,"E")</f>
        <v>3</v>
      </c>
      <c r="K22" s="143">
        <f t="shared" ref="K22:AR22" si="17">COUNTIF(K4:K18,"E")</f>
        <v>3</v>
      </c>
      <c r="L22" s="143">
        <f>COUNTIF(L4:L18,"E")</f>
        <v>3</v>
      </c>
      <c r="M22" s="143">
        <f t="shared" si="17"/>
        <v>3</v>
      </c>
      <c r="N22" s="143">
        <f t="shared" si="17"/>
        <v>3</v>
      </c>
      <c r="O22" s="143">
        <f t="shared" si="17"/>
        <v>3</v>
      </c>
      <c r="P22" s="143">
        <f t="shared" si="17"/>
        <v>2</v>
      </c>
      <c r="Q22" s="143">
        <f t="shared" si="17"/>
        <v>3</v>
      </c>
      <c r="R22" s="143">
        <f t="shared" si="17"/>
        <v>3</v>
      </c>
      <c r="S22" s="143">
        <f t="shared" si="17"/>
        <v>3</v>
      </c>
      <c r="T22" s="143">
        <f t="shared" si="17"/>
        <v>3</v>
      </c>
      <c r="U22" s="143">
        <f t="shared" si="17"/>
        <v>3</v>
      </c>
      <c r="V22" s="143">
        <f t="shared" si="17"/>
        <v>2</v>
      </c>
      <c r="W22" s="143">
        <f t="shared" si="17"/>
        <v>2</v>
      </c>
      <c r="X22" s="143">
        <f t="shared" si="17"/>
        <v>3</v>
      </c>
      <c r="Y22" s="143">
        <f t="shared" si="17"/>
        <v>3</v>
      </c>
      <c r="Z22" s="143">
        <f t="shared" si="17"/>
        <v>3</v>
      </c>
      <c r="AA22" s="143">
        <f t="shared" si="17"/>
        <v>3</v>
      </c>
      <c r="AB22" s="143">
        <f t="shared" si="17"/>
        <v>3</v>
      </c>
      <c r="AC22" s="143">
        <f t="shared" si="17"/>
        <v>2</v>
      </c>
      <c r="AD22" s="143">
        <f t="shared" si="17"/>
        <v>2</v>
      </c>
      <c r="AE22" s="143">
        <f t="shared" si="17"/>
        <v>3</v>
      </c>
      <c r="AF22" s="143">
        <f t="shared" si="17"/>
        <v>3</v>
      </c>
      <c r="AG22" s="143">
        <f t="shared" si="17"/>
        <v>3</v>
      </c>
      <c r="AH22" s="143">
        <f t="shared" si="17"/>
        <v>3</v>
      </c>
      <c r="AI22" s="143">
        <f t="shared" si="17"/>
        <v>3</v>
      </c>
      <c r="AJ22" s="143">
        <f t="shared" si="17"/>
        <v>3</v>
      </c>
      <c r="AK22" s="143">
        <f t="shared" si="17"/>
        <v>2</v>
      </c>
      <c r="AL22" s="143">
        <f t="shared" si="17"/>
        <v>3</v>
      </c>
      <c r="AM22" s="143">
        <f t="shared" si="17"/>
        <v>3</v>
      </c>
      <c r="AN22" s="143">
        <f t="shared" si="17"/>
        <v>3</v>
      </c>
      <c r="AO22" s="143">
        <f t="shared" si="17"/>
        <v>3</v>
      </c>
      <c r="AP22" s="143">
        <f t="shared" si="17"/>
        <v>3</v>
      </c>
      <c r="AQ22" s="143">
        <f t="shared" si="17"/>
        <v>3</v>
      </c>
      <c r="AR22" s="143">
        <f t="shared" si="17"/>
        <v>3</v>
      </c>
      <c r="AS22" s="89"/>
      <c r="AT22" s="234"/>
      <c r="AU22" s="234"/>
      <c r="AV22" s="82"/>
      <c r="AW22" s="82"/>
      <c r="AX22" s="82"/>
      <c r="AY22" s="82"/>
      <c r="AZ22" s="82"/>
      <c r="BA22" s="78"/>
    </row>
    <row r="23" spans="1:53" ht="15.75" customHeight="1" x14ac:dyDescent="0.3">
      <c r="A23" s="5"/>
      <c r="B23" s="77" t="s">
        <v>1</v>
      </c>
      <c r="C23" s="144">
        <f>COUNTIF(C4:C17,"N")</f>
        <v>2</v>
      </c>
      <c r="D23" s="144">
        <f t="shared" ref="D23:I23" si="18">COUNTIF(D4:D17,"N")</f>
        <v>3</v>
      </c>
      <c r="E23" s="144">
        <f t="shared" si="18"/>
        <v>3</v>
      </c>
      <c r="F23" s="144">
        <f t="shared" si="18"/>
        <v>3</v>
      </c>
      <c r="G23" s="144">
        <f t="shared" si="18"/>
        <v>3</v>
      </c>
      <c r="H23" s="144">
        <f t="shared" si="18"/>
        <v>2</v>
      </c>
      <c r="I23" s="144">
        <f t="shared" si="18"/>
        <v>2</v>
      </c>
      <c r="J23" s="144">
        <f>COUNTIF(J4:J18,"N")</f>
        <v>3</v>
      </c>
      <c r="K23" s="144">
        <f t="shared" ref="K23:AR23" si="19">COUNTIF(K4:K18,"N")</f>
        <v>3</v>
      </c>
      <c r="L23" s="144">
        <f>COUNTIF(L4:L18,"N")</f>
        <v>3</v>
      </c>
      <c r="M23" s="144">
        <f t="shared" si="19"/>
        <v>3</v>
      </c>
      <c r="N23" s="144">
        <f t="shared" si="19"/>
        <v>3</v>
      </c>
      <c r="O23" s="144">
        <f t="shared" si="19"/>
        <v>3</v>
      </c>
      <c r="P23" s="144">
        <f t="shared" si="19"/>
        <v>2</v>
      </c>
      <c r="Q23" s="144">
        <f t="shared" si="19"/>
        <v>3</v>
      </c>
      <c r="R23" s="144">
        <f t="shared" si="19"/>
        <v>3</v>
      </c>
      <c r="S23" s="144">
        <f t="shared" si="19"/>
        <v>3</v>
      </c>
      <c r="T23" s="144">
        <f t="shared" si="19"/>
        <v>3</v>
      </c>
      <c r="U23" s="144">
        <f t="shared" si="19"/>
        <v>3</v>
      </c>
      <c r="V23" s="144">
        <f t="shared" si="19"/>
        <v>3</v>
      </c>
      <c r="W23" s="144">
        <f t="shared" si="19"/>
        <v>2</v>
      </c>
      <c r="X23" s="144">
        <f t="shared" si="19"/>
        <v>3</v>
      </c>
      <c r="Y23" s="144">
        <f t="shared" si="19"/>
        <v>3</v>
      </c>
      <c r="Z23" s="144">
        <f t="shared" si="19"/>
        <v>3</v>
      </c>
      <c r="AA23" s="144">
        <f t="shared" si="19"/>
        <v>3</v>
      </c>
      <c r="AB23" s="144">
        <f t="shared" si="19"/>
        <v>3</v>
      </c>
      <c r="AC23" s="144">
        <f t="shared" si="19"/>
        <v>3</v>
      </c>
      <c r="AD23" s="144">
        <f t="shared" si="19"/>
        <v>2</v>
      </c>
      <c r="AE23" s="144">
        <f t="shared" si="19"/>
        <v>3</v>
      </c>
      <c r="AF23" s="144">
        <f t="shared" si="19"/>
        <v>3</v>
      </c>
      <c r="AG23" s="144">
        <f t="shared" si="19"/>
        <v>3</v>
      </c>
      <c r="AH23" s="144">
        <f t="shared" si="19"/>
        <v>3</v>
      </c>
      <c r="AI23" s="144">
        <f t="shared" si="19"/>
        <v>3</v>
      </c>
      <c r="AJ23" s="144">
        <f t="shared" si="19"/>
        <v>3</v>
      </c>
      <c r="AK23" s="144">
        <f t="shared" si="19"/>
        <v>2</v>
      </c>
      <c r="AL23" s="144">
        <f t="shared" si="19"/>
        <v>3</v>
      </c>
      <c r="AM23" s="144">
        <f t="shared" si="19"/>
        <v>3</v>
      </c>
      <c r="AN23" s="144">
        <f t="shared" si="19"/>
        <v>3</v>
      </c>
      <c r="AO23" s="144">
        <f t="shared" si="19"/>
        <v>3</v>
      </c>
      <c r="AP23" s="144">
        <f t="shared" si="19"/>
        <v>3</v>
      </c>
      <c r="AQ23" s="144">
        <f t="shared" si="19"/>
        <v>3</v>
      </c>
      <c r="AR23" s="144">
        <f t="shared" si="19"/>
        <v>2</v>
      </c>
      <c r="AS23" s="89"/>
      <c r="AT23" s="234"/>
      <c r="AU23" s="234"/>
      <c r="AV23" s="82"/>
      <c r="AW23" s="82"/>
      <c r="AX23" s="82"/>
      <c r="AY23" s="82"/>
      <c r="AZ23" s="82"/>
      <c r="BA23" s="79"/>
    </row>
    <row r="24" spans="1:53" ht="15.75" customHeight="1" thickBot="1" x14ac:dyDescent="0.35">
      <c r="A24" s="80"/>
      <c r="B24" s="81" t="s">
        <v>19</v>
      </c>
      <c r="C24" s="107">
        <f>COUNTIF(C4:C17,"J")</f>
        <v>0</v>
      </c>
      <c r="D24" s="107">
        <f t="shared" ref="D24:I24" si="20">COUNTIF(D4:D17,"J")</f>
        <v>0</v>
      </c>
      <c r="E24" s="107">
        <f t="shared" si="20"/>
        <v>0</v>
      </c>
      <c r="F24" s="107">
        <f t="shared" si="20"/>
        <v>0</v>
      </c>
      <c r="G24" s="107">
        <f t="shared" si="20"/>
        <v>0</v>
      </c>
      <c r="H24" s="107">
        <f t="shared" si="20"/>
        <v>0</v>
      </c>
      <c r="I24" s="107">
        <f t="shared" si="20"/>
        <v>1</v>
      </c>
      <c r="J24" s="107">
        <f>COUNTIF(J4:J18,"J")</f>
        <v>0</v>
      </c>
      <c r="K24" s="107">
        <f t="shared" ref="K24:AR24" si="21">COUNTIF(K4:K18,"J")</f>
        <v>1</v>
      </c>
      <c r="L24" s="107">
        <f>COUNTIF(L4:L18,"J")</f>
        <v>0</v>
      </c>
      <c r="M24" s="107">
        <f t="shared" si="21"/>
        <v>0</v>
      </c>
      <c r="N24" s="107">
        <f t="shared" si="21"/>
        <v>0</v>
      </c>
      <c r="O24" s="107">
        <f t="shared" si="21"/>
        <v>0</v>
      </c>
      <c r="P24" s="107">
        <f t="shared" si="21"/>
        <v>1</v>
      </c>
      <c r="Q24" s="107">
        <f t="shared" si="21"/>
        <v>0</v>
      </c>
      <c r="R24" s="107">
        <f t="shared" si="21"/>
        <v>0</v>
      </c>
      <c r="S24" s="107">
        <f t="shared" si="21"/>
        <v>0</v>
      </c>
      <c r="T24" s="107">
        <f t="shared" si="21"/>
        <v>0</v>
      </c>
      <c r="U24" s="107">
        <f t="shared" si="21"/>
        <v>0</v>
      </c>
      <c r="V24" s="107">
        <f t="shared" si="21"/>
        <v>1</v>
      </c>
      <c r="W24" s="107">
        <f t="shared" si="21"/>
        <v>1</v>
      </c>
      <c r="X24" s="107">
        <f t="shared" si="21"/>
        <v>0</v>
      </c>
      <c r="Y24" s="107">
        <f t="shared" si="21"/>
        <v>0</v>
      </c>
      <c r="Z24" s="107">
        <f t="shared" si="21"/>
        <v>0</v>
      </c>
      <c r="AA24" s="107">
        <f t="shared" si="21"/>
        <v>0</v>
      </c>
      <c r="AB24" s="107">
        <f t="shared" si="21"/>
        <v>0</v>
      </c>
      <c r="AC24" s="107">
        <f t="shared" si="21"/>
        <v>1</v>
      </c>
      <c r="AD24" s="107">
        <f t="shared" si="21"/>
        <v>1</v>
      </c>
      <c r="AE24" s="107">
        <f t="shared" si="21"/>
        <v>0</v>
      </c>
      <c r="AF24" s="107">
        <f t="shared" si="21"/>
        <v>0</v>
      </c>
      <c r="AG24" s="107">
        <f t="shared" si="21"/>
        <v>0</v>
      </c>
      <c r="AH24" s="107">
        <f t="shared" si="21"/>
        <v>0</v>
      </c>
      <c r="AI24" s="107">
        <f t="shared" si="21"/>
        <v>0</v>
      </c>
      <c r="AJ24" s="107">
        <f t="shared" si="21"/>
        <v>0</v>
      </c>
      <c r="AK24" s="107">
        <f t="shared" si="21"/>
        <v>1</v>
      </c>
      <c r="AL24" s="107">
        <f t="shared" si="21"/>
        <v>0</v>
      </c>
      <c r="AM24" s="107">
        <f t="shared" si="21"/>
        <v>0</v>
      </c>
      <c r="AN24" s="107">
        <f t="shared" si="21"/>
        <v>0</v>
      </c>
      <c r="AO24" s="107">
        <f t="shared" si="21"/>
        <v>0</v>
      </c>
      <c r="AP24" s="107">
        <f t="shared" si="21"/>
        <v>0</v>
      </c>
      <c r="AQ24" s="107">
        <f t="shared" si="21"/>
        <v>0</v>
      </c>
      <c r="AR24" s="107">
        <f t="shared" si="21"/>
        <v>0</v>
      </c>
      <c r="AS24" s="239"/>
      <c r="AT24" s="237"/>
      <c r="AU24" s="237"/>
      <c r="AV24" s="238"/>
      <c r="AW24" s="238"/>
      <c r="AX24" s="238"/>
      <c r="AY24" s="238"/>
      <c r="AZ24" s="238"/>
      <c r="BA24" s="107"/>
    </row>
    <row r="25" spans="1:53" s="326" customFormat="1" ht="24.75" customHeight="1" x14ac:dyDescent="0.3">
      <c r="A25" s="366" t="s">
        <v>75</v>
      </c>
      <c r="B25" s="367"/>
      <c r="C25" s="367"/>
      <c r="D25" s="367"/>
      <c r="E25" s="368"/>
      <c r="F25" s="367"/>
      <c r="G25" s="367"/>
      <c r="H25" s="367"/>
      <c r="I25" s="367"/>
      <c r="J25" s="367"/>
      <c r="K25" s="367"/>
      <c r="L25" s="365"/>
      <c r="M25" s="365"/>
      <c r="N25" s="365"/>
      <c r="O25" s="365"/>
      <c r="P25" s="365"/>
      <c r="Q25" s="365"/>
      <c r="R25" s="365"/>
      <c r="S25" s="396" t="s">
        <v>816</v>
      </c>
      <c r="T25" s="365"/>
      <c r="U25" s="454"/>
      <c r="V25" s="365"/>
      <c r="W25" s="365"/>
      <c r="X25" s="365"/>
      <c r="Y25" s="365"/>
      <c r="Z25" s="365"/>
      <c r="AA25" s="365"/>
      <c r="AB25" s="365"/>
      <c r="AC25" s="365"/>
      <c r="AD25" s="365"/>
      <c r="AE25" s="365"/>
      <c r="AF25" s="455"/>
      <c r="AG25" s="365"/>
      <c r="AH25" s="365"/>
      <c r="AI25" s="365"/>
      <c r="AJ25" s="367"/>
      <c r="AK25" s="367"/>
      <c r="AL25" s="457"/>
      <c r="AM25" s="457"/>
      <c r="AN25" s="457"/>
      <c r="AO25" s="457"/>
      <c r="AP25" s="457"/>
      <c r="AQ25" s="457"/>
    </row>
    <row r="26" spans="1:53" s="43" customFormat="1" ht="21" customHeight="1" x14ac:dyDescent="0.3">
      <c r="A26" s="56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464" t="s">
        <v>858</v>
      </c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</row>
    <row r="27" spans="1:53" ht="19.5" customHeight="1" x14ac:dyDescent="0.3"/>
    <row r="28" spans="1:53" ht="19.5" customHeight="1" x14ac:dyDescent="0.3"/>
    <row r="29" spans="1:53" s="84" customFormat="1" ht="19.5" customHeight="1" x14ac:dyDescent="0.3">
      <c r="A29" s="91"/>
    </row>
    <row r="30" spans="1:53" ht="19.5" customHeight="1" x14ac:dyDescent="0.3"/>
    <row r="31" spans="1:53" ht="19.5" customHeight="1" x14ac:dyDescent="0.3"/>
    <row r="32" spans="1:53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</sheetData>
  <mergeCells count="12">
    <mergeCell ref="AZ1:AZ2"/>
    <mergeCell ref="B1:B2"/>
    <mergeCell ref="AS1:AS2"/>
    <mergeCell ref="AT1:AT2"/>
    <mergeCell ref="AU1:AU2"/>
    <mergeCell ref="AV1:AV2"/>
    <mergeCell ref="AW1:AW2"/>
    <mergeCell ref="A19:A20"/>
    <mergeCell ref="J19:N19"/>
    <mergeCell ref="J20:N20"/>
    <mergeCell ref="AX1:AX2"/>
    <mergeCell ref="AY1:AY2"/>
  </mergeCells>
  <phoneticPr fontId="3" type="noConversion"/>
  <conditionalFormatting sqref="BA3 AC3:AK3 V12:AK12 BA12:BA20">
    <cfRule type="cellIs" dxfId="1617" priority="251" operator="equal">
      <formula>"N"</formula>
    </cfRule>
    <cfRule type="cellIs" dxfId="1616" priority="252" operator="equal">
      <formula>"L"</formula>
    </cfRule>
    <cfRule type="cellIs" dxfId="1615" priority="253" operator="equal">
      <formula>"Q"</formula>
    </cfRule>
  </conditionalFormatting>
  <conditionalFormatting sqref="U11:AK11 U7:W7 AC10:AK10 AD4:AK4 V12:AK12 AD8:AK9 J3:AK3 Y7:AK7 K16:L16 J13:AK15 BA3:BA20 M16:AK17 J16:J20 L18:AK18 O19:AK20">
    <cfRule type="cellIs" dxfId="1614" priority="249" operator="equal">
      <formula>"W"</formula>
    </cfRule>
    <cfRule type="cellIs" dxfId="1613" priority="250" operator="equal">
      <formula>"P"</formula>
    </cfRule>
  </conditionalFormatting>
  <conditionalFormatting sqref="U11:AK11 U7:W7 AC10:AK10 AD4:AK4 V12:AK12 AD8:AK9 AC3:AK3 Y7:AK7 K16:L16 J13:AK15 BA3:BA20 M16:AK17 J16:J20 L18:AK18 O19:AK20">
    <cfRule type="cellIs" dxfId="1612" priority="248" operator="equal">
      <formula>"N"</formula>
    </cfRule>
  </conditionalFormatting>
  <conditionalFormatting sqref="U11:AK11 U7:W7 AC10:AK10 AD4:AK4 V12:AK12 AD8:AK9 J3:AK3 Y7:AK7 K16:L16 J13:AK15 BA3:BA20 M16:AK17 J16:J20 L18:AK18 O19:AK20">
    <cfRule type="cellIs" dxfId="1611" priority="247" operator="equal">
      <formula>"V"</formula>
    </cfRule>
  </conditionalFormatting>
  <conditionalFormatting sqref="U11:AK11 U7:W7 AC10:AK10 AD4:AK4 V12:AK12 AD8:AK9 C3:AK3 Y7:AK7 K16:L16 J13:AK15 BA3:BA20 M16:AK17 J16:J20 L18:AK18 O19:AK20">
    <cfRule type="cellIs" dxfId="1610" priority="246" operator="equal">
      <formula>"L"</formula>
    </cfRule>
  </conditionalFormatting>
  <conditionalFormatting sqref="U11:AK11 U7:W7 AC10:AK10 AD4:AK4 V12:AK12 AD8:AK9 AC3:AK3 Y7:AK7 K16:L16 J13:AK15 BA3:BA20 M16:AK17 J16:J20 L18:AK18 O19:AK20">
    <cfRule type="cellIs" dxfId="1609" priority="245" operator="equal">
      <formula>"N"</formula>
    </cfRule>
  </conditionalFormatting>
  <conditionalFormatting sqref="BA9 BA4 X13:Y17 J13:L15 M17:W17 K16:L16 Z17:AK17 AD9:AK9 AD4:AK4 J16:J20 L18:AK18 O19:AK20">
    <cfRule type="cellIs" dxfId="1608" priority="244" operator="equal">
      <formula>"대"</formula>
    </cfRule>
  </conditionalFormatting>
  <conditionalFormatting sqref="BA9 J13:L15 X13:Y17 BA3:BA4 AC3:AK3 AD4:AK4 M17:W17 K16:L16 Z17:AK17 AD9:AK9 J16:J20 L18:AK18 O19:AK20">
    <cfRule type="cellIs" dxfId="1607" priority="243" operator="equal">
      <formula>"N"</formula>
    </cfRule>
  </conditionalFormatting>
  <conditionalFormatting sqref="BA3 U11:AK11 U7:W7 AC10:AK10 V12:AK12 AD8:AK8 BA5:BA8 Y7:AK7 AC3:AK3 BA10:BA20 M13:W17 Z13:AK20 L18:W18 O19:W20">
    <cfRule type="cellIs" dxfId="1606" priority="242" operator="equal">
      <formula>"N"</formula>
    </cfRule>
  </conditionalFormatting>
  <conditionalFormatting sqref="U11:AK11 U7:W7 AC10:AK10 AD4:AK4 AD8:AK9 AC3:AK3 Y7:AK7 BA3:BA11 K16:L16 J13:AK15 BA13:BA20 M16:AK17 J16:J20 L18:AK18 O19:AK20">
    <cfRule type="cellIs" dxfId="1605" priority="241" operator="equal">
      <formula>"Q"</formula>
    </cfRule>
  </conditionalFormatting>
  <conditionalFormatting sqref="J10:O10 Q10:V10 U11:AK11 U7:W7 X10:AK10 V12:AK12 AD8:AK9 Y7:AK7 K16:L16 AD4:AK4 J13:AK15 BA4:BA20 M16:AK17 J16:J20 L18:AK18 O19:AK20">
    <cfRule type="cellIs" dxfId="1604" priority="240" operator="equal">
      <formula>"대1"</formula>
    </cfRule>
  </conditionalFormatting>
  <conditionalFormatting sqref="D3:I3">
    <cfRule type="cellIs" dxfId="1603" priority="238" operator="equal">
      <formula>"W"</formula>
    </cfRule>
    <cfRule type="cellIs" dxfId="1602" priority="239" operator="equal">
      <formula>"P"</formula>
    </cfRule>
  </conditionalFormatting>
  <conditionalFormatting sqref="D3:I3">
    <cfRule type="cellIs" dxfId="1601" priority="237" operator="equal">
      <formula>"V"</formula>
    </cfRule>
  </conditionalFormatting>
  <conditionalFormatting sqref="J10:O10 Q10:V10 X10:AB10">
    <cfRule type="cellIs" dxfId="1600" priority="236" operator="equal">
      <formula>"L"</formula>
    </cfRule>
  </conditionalFormatting>
  <conditionalFormatting sqref="J10:O10 Q10:V10 X10:AB10">
    <cfRule type="cellIs" dxfId="1599" priority="233" operator="equal">
      <formula>"N"</formula>
    </cfRule>
    <cfRule type="cellIs" dxfId="1598" priority="234" operator="equal">
      <formula>"L"</formula>
    </cfRule>
    <cfRule type="cellIs" dxfId="1597" priority="235" operator="equal">
      <formula>"Q"</formula>
    </cfRule>
  </conditionalFormatting>
  <conditionalFormatting sqref="J10:O10 Q10:V10 X10:AB10">
    <cfRule type="cellIs" dxfId="1596" priority="231" operator="equal">
      <formula>"W"</formula>
    </cfRule>
    <cfRule type="cellIs" dxfId="1595" priority="232" operator="equal">
      <formula>"P"</formula>
    </cfRule>
  </conditionalFormatting>
  <conditionalFormatting sqref="J10:O10 Q10:V10 X10:AB10">
    <cfRule type="cellIs" dxfId="1594" priority="230" operator="equal">
      <formula>"N"</formula>
    </cfRule>
  </conditionalFormatting>
  <conditionalFormatting sqref="J10:O10 Q10:V10 X10:AB10">
    <cfRule type="cellIs" dxfId="1593" priority="229" operator="equal">
      <formula>"V"</formula>
    </cfRule>
  </conditionalFormatting>
  <conditionalFormatting sqref="J10:O10 Q10:V10 X10:AB10">
    <cfRule type="cellIs" dxfId="1592" priority="228" operator="equal">
      <formula>"L"</formula>
    </cfRule>
  </conditionalFormatting>
  <conditionalFormatting sqref="J10:O10 Q10:V10 X10:AB10">
    <cfRule type="cellIs" dxfId="1591" priority="227" operator="equal">
      <formula>"N"</formula>
    </cfRule>
  </conditionalFormatting>
  <conditionalFormatting sqref="J10:O10 Q10:V10 X10:AB10">
    <cfRule type="cellIs" dxfId="1590" priority="226" operator="equal">
      <formula>"N"</formula>
    </cfRule>
  </conditionalFormatting>
  <conditionalFormatting sqref="J10:O10 Q10:V10 X10:AB10">
    <cfRule type="cellIs" dxfId="1589" priority="225" operator="equal">
      <formula>"N"</formula>
    </cfRule>
  </conditionalFormatting>
  <conditionalFormatting sqref="R11:S11 V9 S7:T7 AC4 Q4:R4 Y8:AC8">
    <cfRule type="cellIs" dxfId="1588" priority="212" operator="equal">
      <formula>"Q"</formula>
    </cfRule>
  </conditionalFormatting>
  <conditionalFormatting sqref="R11:S11 V9 S7:T7 AC4 Q4:R4 Y8:AC8">
    <cfRule type="cellIs" dxfId="1587" priority="211" operator="equal">
      <formula>"N"</formula>
    </cfRule>
  </conditionalFormatting>
  <conditionalFormatting sqref="R11:S11 V9 S7:T7 AC4 Q4:R4 Y8:AC8">
    <cfRule type="cellIs" dxfId="1586" priority="210" operator="equal">
      <formula>"V"</formula>
    </cfRule>
  </conditionalFormatting>
  <conditionalFormatting sqref="R11:S11 V9 S7:T7 AC4 Q4:R4 Y8:AC8">
    <cfRule type="cellIs" dxfId="1585" priority="209" operator="equal">
      <formula>"L"</formula>
    </cfRule>
  </conditionalFormatting>
  <conditionalFormatting sqref="R11:S11 V9 S7:T7 AC4 Q4:R4 Y8:AC8">
    <cfRule type="cellIs" dxfId="1584" priority="208" operator="equal">
      <formula>"N"</formula>
    </cfRule>
  </conditionalFormatting>
  <conditionalFormatting sqref="R11:S11 S7:T7 AC4 Q4:R4 Y8:AC8 J15 V9:V20">
    <cfRule type="cellIs" dxfId="1583" priority="206" operator="equal">
      <formula>"N"</formula>
    </cfRule>
  </conditionalFormatting>
  <conditionalFormatting sqref="J4:P4 S4:AB4 J9:U9 J11:Q11 X9:AC9 P10 W10 K7:R7 J8:X8">
    <cfRule type="cellIs" dxfId="1582" priority="223" operator="equal">
      <formula>"W"</formula>
    </cfRule>
    <cfRule type="cellIs" dxfId="1581" priority="224" operator="equal">
      <formula>"P"</formula>
    </cfRule>
  </conditionalFormatting>
  <conditionalFormatting sqref="J4:P4 S4:AB4 J9:U9 J11:Q11 X9:AC9 P10 W10 K7:R7 J8:X8">
    <cfRule type="cellIs" dxfId="1580" priority="222" operator="equal">
      <formula>"Q"</formula>
    </cfRule>
  </conditionalFormatting>
  <conditionalFormatting sqref="J4:P4 S4:AB4 J9:U9 J11:Q11 X9:AC9 P10 W10 K7:R7 J8:X8">
    <cfRule type="cellIs" dxfId="1579" priority="221" operator="equal">
      <formula>"N"</formula>
    </cfRule>
  </conditionalFormatting>
  <conditionalFormatting sqref="J4:P4 S4:AB4 J9:U9 J11:Q11 X9:AC9 P10 W10 K7:R7 J8:X8">
    <cfRule type="cellIs" dxfId="1578" priority="220" operator="equal">
      <formula>"V"</formula>
    </cfRule>
  </conditionalFormatting>
  <conditionalFormatting sqref="J4:P4 S4:AB4 J9:U9 J11:Q11 X9:AC9 P10 W10 K7:R7 J8:X8">
    <cfRule type="cellIs" dxfId="1577" priority="219" operator="equal">
      <formula>"L"</formula>
    </cfRule>
  </conditionalFormatting>
  <conditionalFormatting sqref="J4:P4 S4:AB4 J9:U9 J11:Q11 X9:AC9 P10 W10 K7:R7 J8:X8">
    <cfRule type="cellIs" dxfId="1576" priority="218" operator="equal">
      <formula>"N"</formula>
    </cfRule>
  </conditionalFormatting>
  <conditionalFormatting sqref="J4:P4 S4:AB4 J9:U9 J11:Q11 X9:AC9 P10 W10 K7:R7 J8:X8 J14">
    <cfRule type="cellIs" dxfId="1575" priority="217" operator="equal">
      <formula>"N"</formula>
    </cfRule>
  </conditionalFormatting>
  <conditionalFormatting sqref="J4:P4 S4:AB4 J9:U9 J11:Q11 X9:AC9 P10 W10 K7:R7 J8:X8">
    <cfRule type="cellIs" dxfId="1574" priority="216" operator="equal">
      <formula>"대1"</formula>
    </cfRule>
  </conditionalFormatting>
  <conditionalFormatting sqref="J4:P4 S4:AB4 J9:U9 J11:Q11 X9:AC9 P10 W10 K7:R7 J8:X8">
    <cfRule type="cellIs" dxfId="1573" priority="215" operator="equal">
      <formula>"L"</formula>
    </cfRule>
  </conditionalFormatting>
  <conditionalFormatting sqref="T11">
    <cfRule type="cellIs" dxfId="1572" priority="176" operator="equal">
      <formula>"L"</formula>
    </cfRule>
  </conditionalFormatting>
  <conditionalFormatting sqref="R11:S11 V9 S7:T7 AC4 Q4:R4 Y8:AC8">
    <cfRule type="cellIs" dxfId="1571" priority="213" operator="equal">
      <formula>"W"</formula>
    </cfRule>
    <cfRule type="cellIs" dxfId="1570" priority="214" operator="equal">
      <formula>"P"</formula>
    </cfRule>
  </conditionalFormatting>
  <conditionalFormatting sqref="R11:S11 V9 S7:T7 AC4 Q4:R4 Y8:AC8">
    <cfRule type="cellIs" dxfId="1569" priority="207" operator="equal">
      <formula>"대"</formula>
    </cfRule>
  </conditionalFormatting>
  <conditionalFormatting sqref="R11:S11 V9 S7:T7 AC4 Q4:R4 Y8:AC8">
    <cfRule type="cellIs" dxfId="1568" priority="205" operator="equal">
      <formula>"대1"</formula>
    </cfRule>
  </conditionalFormatting>
  <conditionalFormatting sqref="R11:S11 V9 S7:T7 AC4 Q4:R4 Y8:AC8">
    <cfRule type="cellIs" dxfId="1567" priority="204" operator="equal">
      <formula>"L"</formula>
    </cfRule>
  </conditionalFormatting>
  <conditionalFormatting sqref="W9">
    <cfRule type="cellIs" dxfId="1566" priority="202" operator="equal">
      <formula>"W"</formula>
    </cfRule>
    <cfRule type="cellIs" dxfId="1565" priority="203" operator="equal">
      <formula>"P"</formula>
    </cfRule>
  </conditionalFormatting>
  <conditionalFormatting sqref="W9">
    <cfRule type="cellIs" dxfId="1564" priority="201" operator="equal">
      <formula>"Q"</formula>
    </cfRule>
  </conditionalFormatting>
  <conditionalFormatting sqref="W9">
    <cfRule type="cellIs" dxfId="1563" priority="200" operator="equal">
      <formula>"N"</formula>
    </cfRule>
  </conditionalFormatting>
  <conditionalFormatting sqref="W9">
    <cfRule type="cellIs" dxfId="1562" priority="199" operator="equal">
      <formula>"V"</formula>
    </cfRule>
  </conditionalFormatting>
  <conditionalFormatting sqref="W9">
    <cfRule type="cellIs" dxfId="1561" priority="198" operator="equal">
      <formula>"L"</formula>
    </cfRule>
  </conditionalFormatting>
  <conditionalFormatting sqref="W9">
    <cfRule type="cellIs" dxfId="1560" priority="197" operator="equal">
      <formula>"N"</formula>
    </cfRule>
  </conditionalFormatting>
  <conditionalFormatting sqref="W9">
    <cfRule type="cellIs" dxfId="1559" priority="196" operator="equal">
      <formula>"대"</formula>
    </cfRule>
  </conditionalFormatting>
  <conditionalFormatting sqref="W9">
    <cfRule type="cellIs" dxfId="1558" priority="195" operator="equal">
      <formula>"N"</formula>
    </cfRule>
  </conditionalFormatting>
  <conditionalFormatting sqref="W9">
    <cfRule type="cellIs" dxfId="1557" priority="194" operator="equal">
      <formula>"대1"</formula>
    </cfRule>
  </conditionalFormatting>
  <conditionalFormatting sqref="W9">
    <cfRule type="cellIs" dxfId="1556" priority="193" operator="equal">
      <formula>"L"</formula>
    </cfRule>
  </conditionalFormatting>
  <conditionalFormatting sqref="J7">
    <cfRule type="cellIs" dxfId="1555" priority="189" operator="equal">
      <formula>"N"</formula>
    </cfRule>
  </conditionalFormatting>
  <conditionalFormatting sqref="J7">
    <cfRule type="cellIs" dxfId="1554" priority="188" operator="equal">
      <formula>"V"</formula>
    </cfRule>
  </conditionalFormatting>
  <conditionalFormatting sqref="J7">
    <cfRule type="cellIs" dxfId="1553" priority="187" operator="equal">
      <formula>"L"</formula>
    </cfRule>
  </conditionalFormatting>
  <conditionalFormatting sqref="J7">
    <cfRule type="cellIs" dxfId="1552" priority="186" operator="equal">
      <formula>"N"</formula>
    </cfRule>
  </conditionalFormatting>
  <conditionalFormatting sqref="J7">
    <cfRule type="cellIs" dxfId="1551" priority="184" operator="equal">
      <formula>"N"</formula>
    </cfRule>
  </conditionalFormatting>
  <conditionalFormatting sqref="J7">
    <cfRule type="cellIs" dxfId="1550" priority="191" operator="equal">
      <formula>"W"</formula>
    </cfRule>
    <cfRule type="cellIs" dxfId="1549" priority="192" operator="equal">
      <formula>"P"</formula>
    </cfRule>
  </conditionalFormatting>
  <conditionalFormatting sqref="J7">
    <cfRule type="cellIs" dxfId="1548" priority="190" operator="equal">
      <formula>"Q"</formula>
    </cfRule>
  </conditionalFormatting>
  <conditionalFormatting sqref="J7">
    <cfRule type="cellIs" dxfId="1547" priority="185" operator="equal">
      <formula>"대"</formula>
    </cfRule>
  </conditionalFormatting>
  <conditionalFormatting sqref="J7">
    <cfRule type="cellIs" dxfId="1546" priority="183" operator="equal">
      <formula>"대1"</formula>
    </cfRule>
  </conditionalFormatting>
  <conditionalFormatting sqref="J7">
    <cfRule type="cellIs" dxfId="1545" priority="182" operator="equal">
      <formula>"L"</formula>
    </cfRule>
  </conditionalFormatting>
  <conditionalFormatting sqref="T11">
    <cfRule type="cellIs" dxfId="1544" priority="178" operator="equal">
      <formula>"N"</formula>
    </cfRule>
  </conditionalFormatting>
  <conditionalFormatting sqref="T11">
    <cfRule type="cellIs" dxfId="1543" priority="177" operator="equal">
      <formula>"V"</formula>
    </cfRule>
  </conditionalFormatting>
  <conditionalFormatting sqref="T11">
    <cfRule type="cellIs" dxfId="1542" priority="175" operator="equal">
      <formula>"N"</formula>
    </cfRule>
  </conditionalFormatting>
  <conditionalFormatting sqref="T11">
    <cfRule type="cellIs" dxfId="1541" priority="173" operator="equal">
      <formula>"N"</formula>
    </cfRule>
  </conditionalFormatting>
  <conditionalFormatting sqref="T11">
    <cfRule type="cellIs" dxfId="1540" priority="180" operator="equal">
      <formula>"W"</formula>
    </cfRule>
    <cfRule type="cellIs" dxfId="1539" priority="181" operator="equal">
      <formula>"P"</formula>
    </cfRule>
  </conditionalFormatting>
  <conditionalFormatting sqref="T11">
    <cfRule type="cellIs" dxfId="1538" priority="179" operator="equal">
      <formula>"Q"</formula>
    </cfRule>
  </conditionalFormatting>
  <conditionalFormatting sqref="T11">
    <cfRule type="cellIs" dxfId="1537" priority="174" operator="equal">
      <formula>"대"</formula>
    </cfRule>
  </conditionalFormatting>
  <conditionalFormatting sqref="T11">
    <cfRule type="cellIs" dxfId="1536" priority="172" operator="equal">
      <formula>"대1"</formula>
    </cfRule>
  </conditionalFormatting>
  <conditionalFormatting sqref="T11">
    <cfRule type="cellIs" dxfId="1535" priority="171" operator="equal">
      <formula>"L"</formula>
    </cfRule>
  </conditionalFormatting>
  <conditionalFormatting sqref="J12:T12">
    <cfRule type="cellIs" dxfId="1534" priority="168" operator="equal">
      <formula>"N"</formula>
    </cfRule>
    <cfRule type="cellIs" dxfId="1533" priority="169" operator="equal">
      <formula>"L"</formula>
    </cfRule>
    <cfRule type="cellIs" dxfId="1532" priority="170" operator="equal">
      <formula>"Q"</formula>
    </cfRule>
  </conditionalFormatting>
  <conditionalFormatting sqref="J12:T12">
    <cfRule type="cellIs" dxfId="1531" priority="166" operator="equal">
      <formula>"W"</formula>
    </cfRule>
    <cfRule type="cellIs" dxfId="1530" priority="167" operator="equal">
      <formula>"P"</formula>
    </cfRule>
  </conditionalFormatting>
  <conditionalFormatting sqref="J12:T12">
    <cfRule type="cellIs" dxfId="1529" priority="165" operator="equal">
      <formula>"N"</formula>
    </cfRule>
  </conditionalFormatting>
  <conditionalFormatting sqref="J12:T12">
    <cfRule type="cellIs" dxfId="1528" priority="164" operator="equal">
      <formula>"V"</formula>
    </cfRule>
  </conditionalFormatting>
  <conditionalFormatting sqref="J12:T12">
    <cfRule type="cellIs" dxfId="1527" priority="163" operator="equal">
      <formula>"L"</formula>
    </cfRule>
  </conditionalFormatting>
  <conditionalFormatting sqref="J12:T12">
    <cfRule type="cellIs" dxfId="1526" priority="162" operator="equal">
      <formula>"N"</formula>
    </cfRule>
  </conditionalFormatting>
  <conditionalFormatting sqref="J12:T12">
    <cfRule type="cellIs" dxfId="1525" priority="161" operator="equal">
      <formula>"N"</formula>
    </cfRule>
  </conditionalFormatting>
  <conditionalFormatting sqref="J12:T12">
    <cfRule type="cellIs" dxfId="1524" priority="160" operator="equal">
      <formula>"대1"</formula>
    </cfRule>
  </conditionalFormatting>
  <conditionalFormatting sqref="J12:T12">
    <cfRule type="cellIs" dxfId="1523" priority="159" operator="equal">
      <formula>"L"</formula>
    </cfRule>
  </conditionalFormatting>
  <conditionalFormatting sqref="U12">
    <cfRule type="cellIs" dxfId="1522" priority="153" operator="equal">
      <formula>"L"</formula>
    </cfRule>
  </conditionalFormatting>
  <conditionalFormatting sqref="X7">
    <cfRule type="cellIs" dxfId="1521" priority="138" operator="equal">
      <formula>"L"</formula>
    </cfRule>
  </conditionalFormatting>
  <conditionalFormatting sqref="U12">
    <cfRule type="cellIs" dxfId="1520" priority="157" operator="equal">
      <formula>"W"</formula>
    </cfRule>
    <cfRule type="cellIs" dxfId="1519" priority="158" operator="equal">
      <formula>"P"</formula>
    </cfRule>
  </conditionalFormatting>
  <conditionalFormatting sqref="U12">
    <cfRule type="cellIs" dxfId="1518" priority="156" operator="equal">
      <formula>"Q"</formula>
    </cfRule>
  </conditionalFormatting>
  <conditionalFormatting sqref="U12">
    <cfRule type="cellIs" dxfId="1517" priority="155" operator="equal">
      <formula>"N"</formula>
    </cfRule>
  </conditionalFormatting>
  <conditionalFormatting sqref="U12">
    <cfRule type="cellIs" dxfId="1516" priority="154" operator="equal">
      <formula>"V"</formula>
    </cfRule>
  </conditionalFormatting>
  <conditionalFormatting sqref="U12">
    <cfRule type="cellIs" dxfId="1515" priority="152" operator="equal">
      <formula>"N"</formula>
    </cfRule>
  </conditionalFormatting>
  <conditionalFormatting sqref="U12">
    <cfRule type="cellIs" dxfId="1514" priority="151" operator="equal">
      <formula>"N"</formula>
    </cfRule>
  </conditionalFormatting>
  <conditionalFormatting sqref="U12">
    <cfRule type="cellIs" dxfId="1513" priority="150" operator="equal">
      <formula>"대1"</formula>
    </cfRule>
  </conditionalFormatting>
  <conditionalFormatting sqref="U12">
    <cfRule type="cellIs" dxfId="1512" priority="149" operator="equal">
      <formula>"L"</formula>
    </cfRule>
  </conditionalFormatting>
  <conditionalFormatting sqref="K6:T6">
    <cfRule type="cellIs" dxfId="1511" priority="126" operator="equal">
      <formula>"Q"</formula>
    </cfRule>
  </conditionalFormatting>
  <conditionalFormatting sqref="X7">
    <cfRule type="cellIs" dxfId="1510" priority="146" operator="equal">
      <formula>"Q"</formula>
    </cfRule>
  </conditionalFormatting>
  <conditionalFormatting sqref="X7">
    <cfRule type="cellIs" dxfId="1509" priority="145" operator="equal">
      <formula>"N"</formula>
    </cfRule>
  </conditionalFormatting>
  <conditionalFormatting sqref="X7">
    <cfRule type="cellIs" dxfId="1508" priority="144" operator="equal">
      <formula>"V"</formula>
    </cfRule>
  </conditionalFormatting>
  <conditionalFormatting sqref="X7">
    <cfRule type="cellIs" dxfId="1507" priority="143" operator="equal">
      <formula>"L"</formula>
    </cfRule>
  </conditionalFormatting>
  <conditionalFormatting sqref="X7">
    <cfRule type="cellIs" dxfId="1506" priority="142" operator="equal">
      <formula>"N"</formula>
    </cfRule>
  </conditionalFormatting>
  <conditionalFormatting sqref="X7">
    <cfRule type="cellIs" dxfId="1505" priority="140" operator="equal">
      <formula>"N"</formula>
    </cfRule>
  </conditionalFormatting>
  <conditionalFormatting sqref="X7">
    <cfRule type="cellIs" dxfId="1504" priority="147" operator="equal">
      <formula>"W"</formula>
    </cfRule>
    <cfRule type="cellIs" dxfId="1503" priority="148" operator="equal">
      <formula>"P"</formula>
    </cfRule>
  </conditionalFormatting>
  <conditionalFormatting sqref="X7">
    <cfRule type="cellIs" dxfId="1502" priority="141" operator="equal">
      <formula>"대"</formula>
    </cfRule>
  </conditionalFormatting>
  <conditionalFormatting sqref="X7">
    <cfRule type="cellIs" dxfId="1501" priority="139" operator="equal">
      <formula>"대1"</formula>
    </cfRule>
  </conditionalFormatting>
  <conditionalFormatting sqref="K6:T6">
    <cfRule type="cellIs" dxfId="1500" priority="119" operator="equal">
      <formula>"L"</formula>
    </cfRule>
  </conditionalFormatting>
  <conditionalFormatting sqref="W6:AK6">
    <cfRule type="cellIs" dxfId="1499" priority="136" operator="equal">
      <formula>"W"</formula>
    </cfRule>
    <cfRule type="cellIs" dxfId="1498" priority="137" operator="equal">
      <formula>"P"</formula>
    </cfRule>
  </conditionalFormatting>
  <conditionalFormatting sqref="W6:AK6">
    <cfRule type="cellIs" dxfId="1497" priority="135" operator="equal">
      <formula>"N"</formula>
    </cfRule>
  </conditionalFormatting>
  <conditionalFormatting sqref="W6:AK6">
    <cfRule type="cellIs" dxfId="1496" priority="134" operator="equal">
      <formula>"V"</formula>
    </cfRule>
  </conditionalFormatting>
  <conditionalFormatting sqref="W6:AK6">
    <cfRule type="cellIs" dxfId="1495" priority="133" operator="equal">
      <formula>"L"</formula>
    </cfRule>
  </conditionalFormatting>
  <conditionalFormatting sqref="W6:AK6">
    <cfRule type="cellIs" dxfId="1494" priority="132" operator="equal">
      <formula>"N"</formula>
    </cfRule>
  </conditionalFormatting>
  <conditionalFormatting sqref="W6:AK6">
    <cfRule type="cellIs" dxfId="1493" priority="131" operator="equal">
      <formula>"N"</formula>
    </cfRule>
  </conditionalFormatting>
  <conditionalFormatting sqref="W6:AK6">
    <cfRule type="cellIs" dxfId="1492" priority="130" operator="equal">
      <formula>"Q"</formula>
    </cfRule>
  </conditionalFormatting>
  <conditionalFormatting sqref="W6:AK6">
    <cfRule type="cellIs" dxfId="1491" priority="129" operator="equal">
      <formula>"대1"</formula>
    </cfRule>
  </conditionalFormatting>
  <conditionalFormatting sqref="U6:V6 J6">
    <cfRule type="cellIs" dxfId="1490" priority="117" operator="equal">
      <formula>"W"</formula>
    </cfRule>
    <cfRule type="cellIs" dxfId="1489" priority="118" operator="equal">
      <formula>"P"</formula>
    </cfRule>
  </conditionalFormatting>
  <conditionalFormatting sqref="U6:V6 J6">
    <cfRule type="cellIs" dxfId="1488" priority="116" operator="equal">
      <formula>"Q"</formula>
    </cfRule>
  </conditionalFormatting>
  <conditionalFormatting sqref="U6:V6 J6">
    <cfRule type="cellIs" dxfId="1487" priority="115" operator="equal">
      <formula>"N"</formula>
    </cfRule>
  </conditionalFormatting>
  <conditionalFormatting sqref="U6:V6 J6">
    <cfRule type="cellIs" dxfId="1486" priority="114" operator="equal">
      <formula>"V"</formula>
    </cfRule>
  </conditionalFormatting>
  <conditionalFormatting sqref="U6:V6 J6">
    <cfRule type="cellIs" dxfId="1485" priority="113" operator="equal">
      <formula>"L"</formula>
    </cfRule>
  </conditionalFormatting>
  <conditionalFormatting sqref="U6:V6 J6">
    <cfRule type="cellIs" dxfId="1484" priority="112" operator="equal">
      <formula>"N"</formula>
    </cfRule>
  </conditionalFormatting>
  <conditionalFormatting sqref="U6:V6 J6">
    <cfRule type="cellIs" dxfId="1483" priority="110" operator="equal">
      <formula>"N"</formula>
    </cfRule>
  </conditionalFormatting>
  <conditionalFormatting sqref="K6:T6">
    <cfRule type="cellIs" dxfId="1482" priority="127" operator="equal">
      <formula>"W"</formula>
    </cfRule>
    <cfRule type="cellIs" dxfId="1481" priority="128" operator="equal">
      <formula>"P"</formula>
    </cfRule>
  </conditionalFormatting>
  <conditionalFormatting sqref="K6:T6">
    <cfRule type="cellIs" dxfId="1480" priority="125" operator="equal">
      <formula>"N"</formula>
    </cfRule>
  </conditionalFormatting>
  <conditionalFormatting sqref="K6:T6">
    <cfRule type="cellIs" dxfId="1479" priority="124" operator="equal">
      <formula>"V"</formula>
    </cfRule>
  </conditionalFormatting>
  <conditionalFormatting sqref="K6:T6">
    <cfRule type="cellIs" dxfId="1478" priority="123" operator="equal">
      <formula>"L"</formula>
    </cfRule>
  </conditionalFormatting>
  <conditionalFormatting sqref="K6:T6">
    <cfRule type="cellIs" dxfId="1477" priority="122" operator="equal">
      <formula>"N"</formula>
    </cfRule>
  </conditionalFormatting>
  <conditionalFormatting sqref="K6:T6">
    <cfRule type="cellIs" dxfId="1476" priority="121" operator="equal">
      <formula>"N"</formula>
    </cfRule>
  </conditionalFormatting>
  <conditionalFormatting sqref="K6:T6">
    <cfRule type="cellIs" dxfId="1475" priority="120" operator="equal">
      <formula>"대1"</formula>
    </cfRule>
  </conditionalFormatting>
  <conditionalFormatting sqref="U6:V6 J6">
    <cfRule type="cellIs" dxfId="1474" priority="111" operator="equal">
      <formula>"대"</formula>
    </cfRule>
  </conditionalFormatting>
  <conditionalFormatting sqref="U6:V6 J6">
    <cfRule type="cellIs" dxfId="1473" priority="109" operator="equal">
      <formula>"대1"</formula>
    </cfRule>
  </conditionalFormatting>
  <conditionalFormatting sqref="U6:V6 J6">
    <cfRule type="cellIs" dxfId="1472" priority="108" operator="equal">
      <formula>"L"</formula>
    </cfRule>
  </conditionalFormatting>
  <conditionalFormatting sqref="AD5:AK5">
    <cfRule type="cellIs" dxfId="1471" priority="106" operator="equal">
      <formula>"W"</formula>
    </cfRule>
    <cfRule type="cellIs" dxfId="1470" priority="107" operator="equal">
      <formula>"P"</formula>
    </cfRule>
  </conditionalFormatting>
  <conditionalFormatting sqref="AD5:AK5">
    <cfRule type="cellIs" dxfId="1469" priority="105" operator="equal">
      <formula>"N"</formula>
    </cfRule>
  </conditionalFormatting>
  <conditionalFormatting sqref="AD5:AK5">
    <cfRule type="cellIs" dxfId="1468" priority="104" operator="equal">
      <formula>"V"</formula>
    </cfRule>
  </conditionalFormatting>
  <conditionalFormatting sqref="AD5:AK5">
    <cfRule type="cellIs" dxfId="1467" priority="103" operator="equal">
      <formula>"L"</formula>
    </cfRule>
  </conditionalFormatting>
  <conditionalFormatting sqref="AD5:AK5">
    <cfRule type="cellIs" dxfId="1466" priority="102" operator="equal">
      <formula>"N"</formula>
    </cfRule>
  </conditionalFormatting>
  <conditionalFormatting sqref="AD5:AK5">
    <cfRule type="cellIs" dxfId="1465" priority="101" operator="equal">
      <formula>"대"</formula>
    </cfRule>
  </conditionalFormatting>
  <conditionalFormatting sqref="AD5:AK5">
    <cfRule type="cellIs" dxfId="1464" priority="100" operator="equal">
      <formula>"N"</formula>
    </cfRule>
  </conditionalFormatting>
  <conditionalFormatting sqref="AD5:AK5">
    <cfRule type="cellIs" dxfId="1463" priority="99" operator="equal">
      <formula>"Q"</formula>
    </cfRule>
  </conditionalFormatting>
  <conditionalFormatting sqref="AD5:AK5">
    <cfRule type="cellIs" dxfId="1462" priority="98" operator="equal">
      <formula>"대1"</formula>
    </cfRule>
  </conditionalFormatting>
  <conditionalFormatting sqref="AC5 Q5:R5">
    <cfRule type="cellIs" dxfId="1461" priority="85" operator="equal">
      <formula>"Q"</formula>
    </cfRule>
  </conditionalFormatting>
  <conditionalFormatting sqref="AC5 Q5:R5">
    <cfRule type="cellIs" dxfId="1460" priority="84" operator="equal">
      <formula>"N"</formula>
    </cfRule>
  </conditionalFormatting>
  <conditionalFormatting sqref="AC5 Q5:R5">
    <cfRule type="cellIs" dxfId="1459" priority="83" operator="equal">
      <formula>"V"</formula>
    </cfRule>
  </conditionalFormatting>
  <conditionalFormatting sqref="AC5 Q5:R5">
    <cfRule type="cellIs" dxfId="1458" priority="82" operator="equal">
      <formula>"L"</formula>
    </cfRule>
  </conditionalFormatting>
  <conditionalFormatting sqref="AC5 Q5:R5">
    <cfRule type="cellIs" dxfId="1457" priority="81" operator="equal">
      <formula>"N"</formula>
    </cfRule>
  </conditionalFormatting>
  <conditionalFormatting sqref="AC5 Q5:R5">
    <cfRule type="cellIs" dxfId="1456" priority="79" operator="equal">
      <formula>"N"</formula>
    </cfRule>
  </conditionalFormatting>
  <conditionalFormatting sqref="J5:P5 S5:AB5">
    <cfRule type="cellIs" dxfId="1455" priority="96" operator="equal">
      <formula>"W"</formula>
    </cfRule>
    <cfRule type="cellIs" dxfId="1454" priority="97" operator="equal">
      <formula>"P"</formula>
    </cfRule>
  </conditionalFormatting>
  <conditionalFormatting sqref="J5:P5 S5:AB5">
    <cfRule type="cellIs" dxfId="1453" priority="95" operator="equal">
      <formula>"Q"</formula>
    </cfRule>
  </conditionalFormatting>
  <conditionalFormatting sqref="J5:P5 S5:AB5">
    <cfRule type="cellIs" dxfId="1452" priority="94" operator="equal">
      <formula>"N"</formula>
    </cfRule>
  </conditionalFormatting>
  <conditionalFormatting sqref="J5:P5 S5:AB5">
    <cfRule type="cellIs" dxfId="1451" priority="93" operator="equal">
      <formula>"V"</formula>
    </cfRule>
  </conditionalFormatting>
  <conditionalFormatting sqref="J5:P5 S5:AB5">
    <cfRule type="cellIs" dxfId="1450" priority="92" operator="equal">
      <formula>"L"</formula>
    </cfRule>
  </conditionalFormatting>
  <conditionalFormatting sqref="J5:P5 S5:AB5">
    <cfRule type="cellIs" dxfId="1449" priority="91" operator="equal">
      <formula>"N"</formula>
    </cfRule>
  </conditionalFormatting>
  <conditionalFormatting sqref="J5:P5 S5:AB5">
    <cfRule type="cellIs" dxfId="1448" priority="90" operator="equal">
      <formula>"N"</formula>
    </cfRule>
  </conditionalFormatting>
  <conditionalFormatting sqref="J5:P5 S5:AB5">
    <cfRule type="cellIs" dxfId="1447" priority="89" operator="equal">
      <formula>"대1"</formula>
    </cfRule>
  </conditionalFormatting>
  <conditionalFormatting sqref="J5:P5 S5:AB5">
    <cfRule type="cellIs" dxfId="1446" priority="88" operator="equal">
      <formula>"L"</formula>
    </cfRule>
  </conditionalFormatting>
  <conditionalFormatting sqref="AC5 Q5:R5">
    <cfRule type="cellIs" dxfId="1445" priority="86" operator="equal">
      <formula>"W"</formula>
    </cfRule>
    <cfRule type="cellIs" dxfId="1444" priority="87" operator="equal">
      <formula>"P"</formula>
    </cfRule>
  </conditionalFormatting>
  <conditionalFormatting sqref="AC5 Q5:R5">
    <cfRule type="cellIs" dxfId="1443" priority="80" operator="equal">
      <formula>"대"</formula>
    </cfRule>
  </conditionalFormatting>
  <conditionalFormatting sqref="AC5 Q5:R5">
    <cfRule type="cellIs" dxfId="1442" priority="78" operator="equal">
      <formula>"대1"</formula>
    </cfRule>
  </conditionalFormatting>
  <conditionalFormatting sqref="AC5 Q5:R5">
    <cfRule type="cellIs" dxfId="1441" priority="77" operator="equal">
      <formula>"L"</formula>
    </cfRule>
  </conditionalFormatting>
  <conditionalFormatting sqref="L17 K17:K18">
    <cfRule type="cellIs" dxfId="1440" priority="75" operator="equal">
      <formula>"W"</formula>
    </cfRule>
    <cfRule type="cellIs" dxfId="1439" priority="76" operator="equal">
      <formula>"P"</formula>
    </cfRule>
  </conditionalFormatting>
  <conditionalFormatting sqref="L17 K17:K18">
    <cfRule type="cellIs" dxfId="1438" priority="74" operator="equal">
      <formula>"N"</formula>
    </cfRule>
  </conditionalFormatting>
  <conditionalFormatting sqref="L17 K17:K18">
    <cfRule type="cellIs" dxfId="1437" priority="73" operator="equal">
      <formula>"V"</formula>
    </cfRule>
  </conditionalFormatting>
  <conditionalFormatting sqref="L17 K17:K18">
    <cfRule type="cellIs" dxfId="1436" priority="72" operator="equal">
      <formula>"L"</formula>
    </cfRule>
  </conditionalFormatting>
  <conditionalFormatting sqref="L17 K17:K18">
    <cfRule type="cellIs" dxfId="1435" priority="71" operator="equal">
      <formula>"N"</formula>
    </cfRule>
  </conditionalFormatting>
  <conditionalFormatting sqref="L17 K17:K18">
    <cfRule type="cellIs" dxfId="1434" priority="70" operator="equal">
      <formula>"대"</formula>
    </cfRule>
  </conditionalFormatting>
  <conditionalFormatting sqref="L17 K17:K18">
    <cfRule type="cellIs" dxfId="1433" priority="69" operator="equal">
      <formula>"N"</formula>
    </cfRule>
  </conditionalFormatting>
  <conditionalFormatting sqref="L17 K17:K18">
    <cfRule type="cellIs" dxfId="1432" priority="68" operator="equal">
      <formula>"Q"</formula>
    </cfRule>
  </conditionalFormatting>
  <conditionalFormatting sqref="L17 K17:K18">
    <cfRule type="cellIs" dxfId="1431" priority="67" operator="equal">
      <formula>"대1"</formula>
    </cfRule>
  </conditionalFormatting>
  <conditionalFormatting sqref="C5:I5">
    <cfRule type="cellIs" dxfId="1430" priority="34" operator="equal">
      <formula>"대1"</formula>
    </cfRule>
  </conditionalFormatting>
  <conditionalFormatting sqref="C12:I12">
    <cfRule type="cellIs" dxfId="1429" priority="64" operator="equal">
      <formula>"N"</formula>
    </cfRule>
    <cfRule type="cellIs" dxfId="1428" priority="65" operator="equal">
      <formula>"L"</formula>
    </cfRule>
    <cfRule type="cellIs" dxfId="1427" priority="66" operator="equal">
      <formula>"Q"</formula>
    </cfRule>
  </conditionalFormatting>
  <conditionalFormatting sqref="C4:I4 C7:I20">
    <cfRule type="cellIs" dxfId="1426" priority="62" operator="equal">
      <formula>"W"</formula>
    </cfRule>
    <cfRule type="cellIs" dxfId="1425" priority="63" operator="equal">
      <formula>"P"</formula>
    </cfRule>
  </conditionalFormatting>
  <conditionalFormatting sqref="C4:I4 C7:I20">
    <cfRule type="cellIs" dxfId="1424" priority="61" operator="equal">
      <formula>"N"</formula>
    </cfRule>
  </conditionalFormatting>
  <conditionalFormatting sqref="C4:I4 C7:I20">
    <cfRule type="cellIs" dxfId="1423" priority="60" operator="equal">
      <formula>"V"</formula>
    </cfRule>
  </conditionalFormatting>
  <conditionalFormatting sqref="C4:I4 C7:I20">
    <cfRule type="cellIs" dxfId="1422" priority="59" operator="equal">
      <formula>"L"</formula>
    </cfRule>
  </conditionalFormatting>
  <conditionalFormatting sqref="C4:I4 C7:I20">
    <cfRule type="cellIs" dxfId="1421" priority="58" operator="equal">
      <formula>"N"</formula>
    </cfRule>
  </conditionalFormatting>
  <conditionalFormatting sqref="C9:I9 C4:I4 C17:I20">
    <cfRule type="cellIs" dxfId="1420" priority="57" operator="equal">
      <formula>"대"</formula>
    </cfRule>
  </conditionalFormatting>
  <conditionalFormatting sqref="C9:I9 C4:I4 C17:I20">
    <cfRule type="cellIs" dxfId="1419" priority="56" operator="equal">
      <formula>"N"</formula>
    </cfRule>
  </conditionalFormatting>
  <conditionalFormatting sqref="C7:I8 C10:I20">
    <cfRule type="cellIs" dxfId="1418" priority="55" operator="equal">
      <formula>"N"</formula>
    </cfRule>
  </conditionalFormatting>
  <conditionalFormatting sqref="C4:I4 C7:I11 C13:I20">
    <cfRule type="cellIs" dxfId="1417" priority="54" operator="equal">
      <formula>"Q"</formula>
    </cfRule>
  </conditionalFormatting>
  <conditionalFormatting sqref="C4:I4 C7:I20">
    <cfRule type="cellIs" dxfId="1416" priority="53" operator="equal">
      <formula>"대1"</formula>
    </cfRule>
  </conditionalFormatting>
  <conditionalFormatting sqref="C6:I6">
    <cfRule type="cellIs" dxfId="1415" priority="51" operator="equal">
      <formula>"W"</formula>
    </cfRule>
    <cfRule type="cellIs" dxfId="1414" priority="52" operator="equal">
      <formula>"P"</formula>
    </cfRule>
  </conditionalFormatting>
  <conditionalFormatting sqref="C6:I6">
    <cfRule type="cellIs" dxfId="1413" priority="50" operator="equal">
      <formula>"N"</formula>
    </cfRule>
  </conditionalFormatting>
  <conditionalFormatting sqref="C6:I6">
    <cfRule type="cellIs" dxfId="1412" priority="49" operator="equal">
      <formula>"V"</formula>
    </cfRule>
  </conditionalFormatting>
  <conditionalFormatting sqref="C6:I6">
    <cfRule type="cellIs" dxfId="1411" priority="48" operator="equal">
      <formula>"L"</formula>
    </cfRule>
  </conditionalFormatting>
  <conditionalFormatting sqref="C6:I6">
    <cfRule type="cellIs" dxfId="1410" priority="47" operator="equal">
      <formula>"N"</formula>
    </cfRule>
  </conditionalFormatting>
  <conditionalFormatting sqref="C6:I6">
    <cfRule type="cellIs" dxfId="1409" priority="46" operator="equal">
      <formula>"N"</formula>
    </cfRule>
  </conditionalFormatting>
  <conditionalFormatting sqref="C6:I6">
    <cfRule type="cellIs" dxfId="1408" priority="45" operator="equal">
      <formula>"Q"</formula>
    </cfRule>
  </conditionalFormatting>
  <conditionalFormatting sqref="C6:I6">
    <cfRule type="cellIs" dxfId="1407" priority="44" operator="equal">
      <formula>"대1"</formula>
    </cfRule>
  </conditionalFormatting>
  <conditionalFormatting sqref="C5:I5">
    <cfRule type="cellIs" dxfId="1406" priority="42" operator="equal">
      <formula>"W"</formula>
    </cfRule>
    <cfRule type="cellIs" dxfId="1405" priority="43" operator="equal">
      <formula>"P"</formula>
    </cfRule>
  </conditionalFormatting>
  <conditionalFormatting sqref="C5:I5">
    <cfRule type="cellIs" dxfId="1404" priority="41" operator="equal">
      <formula>"N"</formula>
    </cfRule>
  </conditionalFormatting>
  <conditionalFormatting sqref="C5:I5">
    <cfRule type="cellIs" dxfId="1403" priority="40" operator="equal">
      <formula>"V"</formula>
    </cfRule>
  </conditionalFormatting>
  <conditionalFormatting sqref="C5:I5">
    <cfRule type="cellIs" dxfId="1402" priority="39" operator="equal">
      <formula>"L"</formula>
    </cfRule>
  </conditionalFormatting>
  <conditionalFormatting sqref="C5:I5">
    <cfRule type="cellIs" dxfId="1401" priority="38" operator="equal">
      <formula>"N"</formula>
    </cfRule>
  </conditionalFormatting>
  <conditionalFormatting sqref="C5:I5">
    <cfRule type="cellIs" dxfId="1400" priority="37" operator="equal">
      <formula>"대"</formula>
    </cfRule>
  </conditionalFormatting>
  <conditionalFormatting sqref="C5:I5">
    <cfRule type="cellIs" dxfId="1399" priority="36" operator="equal">
      <formula>"N"</formula>
    </cfRule>
  </conditionalFormatting>
  <conditionalFormatting sqref="C5:I5">
    <cfRule type="cellIs" dxfId="1398" priority="35" operator="equal">
      <formula>"Q"</formula>
    </cfRule>
  </conditionalFormatting>
  <conditionalFormatting sqref="AL3:AR3 AL12:AR12">
    <cfRule type="cellIs" dxfId="1397" priority="31" operator="equal">
      <formula>"N"</formula>
    </cfRule>
    <cfRule type="cellIs" dxfId="1396" priority="32" operator="equal">
      <formula>"L"</formula>
    </cfRule>
    <cfRule type="cellIs" dxfId="1395" priority="33" operator="equal">
      <formula>"Q"</formula>
    </cfRule>
  </conditionalFormatting>
  <conditionalFormatting sqref="AL3:AR4 AL7:AR20">
    <cfRule type="cellIs" dxfId="1394" priority="29" operator="equal">
      <formula>"W"</formula>
    </cfRule>
    <cfRule type="cellIs" dxfId="1393" priority="30" operator="equal">
      <formula>"P"</formula>
    </cfRule>
  </conditionalFormatting>
  <conditionalFormatting sqref="AL3:AR4 AL7:AR20">
    <cfRule type="cellIs" dxfId="1392" priority="28" operator="equal">
      <formula>"N"</formula>
    </cfRule>
  </conditionalFormatting>
  <conditionalFormatting sqref="AL3:AR4 AL7:AR20">
    <cfRule type="cellIs" dxfId="1391" priority="27" operator="equal">
      <formula>"V"</formula>
    </cfRule>
  </conditionalFormatting>
  <conditionalFormatting sqref="AL3:AR4 AL7:AR20">
    <cfRule type="cellIs" dxfId="1390" priority="26" operator="equal">
      <formula>"L"</formula>
    </cfRule>
  </conditionalFormatting>
  <conditionalFormatting sqref="AL3:AR4 AL7:AR20">
    <cfRule type="cellIs" dxfId="1389" priority="25" operator="equal">
      <formula>"N"</formula>
    </cfRule>
  </conditionalFormatting>
  <conditionalFormatting sqref="AL9:AR9 AL4:AR4 AL17:AR20">
    <cfRule type="cellIs" dxfId="1388" priority="24" operator="equal">
      <formula>"대"</formula>
    </cfRule>
  </conditionalFormatting>
  <conditionalFormatting sqref="AL3:AR4 AL9:AR9 AL17:AR20">
    <cfRule type="cellIs" dxfId="1387" priority="23" operator="equal">
      <formula>"N"</formula>
    </cfRule>
  </conditionalFormatting>
  <conditionalFormatting sqref="AL7:AR8 AL3:AR3 AL10:AR20">
    <cfRule type="cellIs" dxfId="1386" priority="22" operator="equal">
      <formula>"N"</formula>
    </cfRule>
  </conditionalFormatting>
  <conditionalFormatting sqref="AL3:AR4 AL7:AR11 AL13:AR20">
    <cfRule type="cellIs" dxfId="1385" priority="21" operator="equal">
      <formula>"Q"</formula>
    </cfRule>
  </conditionalFormatting>
  <conditionalFormatting sqref="AL4:AR4 AL7:AR20">
    <cfRule type="cellIs" dxfId="1384" priority="20" operator="equal">
      <formula>"대1"</formula>
    </cfRule>
  </conditionalFormatting>
  <conditionalFormatting sqref="AL6:AR6">
    <cfRule type="cellIs" dxfId="1383" priority="18" operator="equal">
      <formula>"W"</formula>
    </cfRule>
    <cfRule type="cellIs" dxfId="1382" priority="19" operator="equal">
      <formula>"P"</formula>
    </cfRule>
  </conditionalFormatting>
  <conditionalFormatting sqref="AL6:AR6">
    <cfRule type="cellIs" dxfId="1381" priority="17" operator="equal">
      <formula>"N"</formula>
    </cfRule>
  </conditionalFormatting>
  <conditionalFormatting sqref="AL6:AR6">
    <cfRule type="cellIs" dxfId="1380" priority="16" operator="equal">
      <formula>"V"</formula>
    </cfRule>
  </conditionalFormatting>
  <conditionalFormatting sqref="AL6:AR6">
    <cfRule type="cellIs" dxfId="1379" priority="15" operator="equal">
      <formula>"L"</formula>
    </cfRule>
  </conditionalFormatting>
  <conditionalFormatting sqref="AL6:AR6">
    <cfRule type="cellIs" dxfId="1378" priority="14" operator="equal">
      <formula>"N"</formula>
    </cfRule>
  </conditionalFormatting>
  <conditionalFormatting sqref="AL6:AR6">
    <cfRule type="cellIs" dxfId="1377" priority="13" operator="equal">
      <formula>"N"</formula>
    </cfRule>
  </conditionalFormatting>
  <conditionalFormatting sqref="AL6:AR6">
    <cfRule type="cellIs" dxfId="1376" priority="12" operator="equal">
      <formula>"Q"</formula>
    </cfRule>
  </conditionalFormatting>
  <conditionalFormatting sqref="AL6:AR6">
    <cfRule type="cellIs" dxfId="1375" priority="11" operator="equal">
      <formula>"대1"</formula>
    </cfRule>
  </conditionalFormatting>
  <conditionalFormatting sqref="AL5:AR5">
    <cfRule type="cellIs" dxfId="1374" priority="9" operator="equal">
      <formula>"W"</formula>
    </cfRule>
    <cfRule type="cellIs" dxfId="1373" priority="10" operator="equal">
      <formula>"P"</formula>
    </cfRule>
  </conditionalFormatting>
  <conditionalFormatting sqref="AL5:AR5">
    <cfRule type="cellIs" dxfId="1372" priority="8" operator="equal">
      <formula>"N"</formula>
    </cfRule>
  </conditionalFormatting>
  <conditionalFormatting sqref="AL5:AR5">
    <cfRule type="cellIs" dxfId="1371" priority="7" operator="equal">
      <formula>"V"</formula>
    </cfRule>
  </conditionalFormatting>
  <conditionalFormatting sqref="AL5:AR5">
    <cfRule type="cellIs" dxfId="1370" priority="6" operator="equal">
      <formula>"L"</formula>
    </cfRule>
  </conditionalFormatting>
  <conditionalFormatting sqref="AL5:AR5">
    <cfRule type="cellIs" dxfId="1369" priority="5" operator="equal">
      <formula>"N"</formula>
    </cfRule>
  </conditionalFormatting>
  <conditionalFormatting sqref="AL5:AR5">
    <cfRule type="cellIs" dxfId="1368" priority="4" operator="equal">
      <formula>"대"</formula>
    </cfRule>
  </conditionalFormatting>
  <conditionalFormatting sqref="AL5:AR5">
    <cfRule type="cellIs" dxfId="1367" priority="3" operator="equal">
      <formula>"N"</formula>
    </cfRule>
  </conditionalFormatting>
  <conditionalFormatting sqref="AL5:AR5">
    <cfRule type="cellIs" dxfId="1366" priority="2" operator="equal">
      <formula>"Q"</formula>
    </cfRule>
  </conditionalFormatting>
  <conditionalFormatting sqref="AL5:AR5">
    <cfRule type="cellIs" dxfId="1365" priority="1" operator="equal">
      <formula>"대1"</formula>
    </cfRule>
  </conditionalFormatting>
  <pageMargins left="0.25" right="0.25" top="0.75" bottom="0.75" header="0.3" footer="0.3"/>
  <pageSetup paperSize="9" scale="7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pageSetUpPr fitToPage="1"/>
  </sheetPr>
  <dimension ref="A1:AU42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T3" sqref="AT3:AT21"/>
    </sheetView>
  </sheetViews>
  <sheetFormatPr defaultColWidth="3.875" defaultRowHeight="15.75" customHeight="1" x14ac:dyDescent="0.3"/>
  <cols>
    <col min="1" max="1" width="3.375" style="4" customWidth="1"/>
    <col min="2" max="2" width="12" style="522" customWidth="1"/>
    <col min="3" max="6" width="3.875" style="4"/>
    <col min="7" max="7" width="3.875" style="4" customWidth="1"/>
    <col min="8" max="10" width="3.875" style="4"/>
    <col min="11" max="11" width="3.5" style="4" bestFit="1" customWidth="1"/>
    <col min="12" max="45" width="3.875" style="4"/>
    <col min="46" max="46" width="8.25" style="4" customWidth="1"/>
    <col min="47" max="16384" width="3.875" style="4"/>
  </cols>
  <sheetData>
    <row r="1" spans="1:47" ht="23.25" customHeight="1" x14ac:dyDescent="0.3">
      <c r="A1" s="1"/>
      <c r="B1" s="1123" t="s">
        <v>1188</v>
      </c>
      <c r="C1" s="579">
        <v>1</v>
      </c>
      <c r="D1" s="581">
        <v>2</v>
      </c>
      <c r="E1" s="126">
        <v>3</v>
      </c>
      <c r="F1" s="116">
        <v>4</v>
      </c>
      <c r="G1" s="2">
        <v>5</v>
      </c>
      <c r="H1" s="116">
        <v>6</v>
      </c>
      <c r="I1" s="2">
        <v>7</v>
      </c>
      <c r="J1" s="151">
        <v>8</v>
      </c>
      <c r="K1" s="126">
        <v>9</v>
      </c>
      <c r="L1" s="116">
        <v>10</v>
      </c>
      <c r="M1" s="2">
        <v>11</v>
      </c>
      <c r="N1" s="116">
        <v>12</v>
      </c>
      <c r="O1" s="2">
        <v>13</v>
      </c>
      <c r="P1" s="116">
        <v>14</v>
      </c>
      <c r="Q1" s="3">
        <v>15</v>
      </c>
      <c r="R1" s="183">
        <v>16</v>
      </c>
      <c r="S1" s="2">
        <v>17</v>
      </c>
      <c r="T1" s="116">
        <v>18</v>
      </c>
      <c r="U1" s="2">
        <v>19</v>
      </c>
      <c r="V1" s="116">
        <v>20</v>
      </c>
      <c r="W1" s="2">
        <v>21</v>
      </c>
      <c r="X1" s="190">
        <v>22</v>
      </c>
      <c r="Y1" s="222">
        <v>23</v>
      </c>
      <c r="Z1" s="223">
        <v>24</v>
      </c>
      <c r="AA1" s="108">
        <v>25</v>
      </c>
      <c r="AB1" s="351">
        <v>26</v>
      </c>
      <c r="AC1" s="108">
        <v>27</v>
      </c>
      <c r="AD1" s="223">
        <v>28</v>
      </c>
      <c r="AE1" s="190">
        <v>29</v>
      </c>
      <c r="AF1" s="222">
        <v>30</v>
      </c>
      <c r="AG1" s="550">
        <v>31</v>
      </c>
      <c r="AH1" s="108">
        <v>1</v>
      </c>
      <c r="AI1" s="116">
        <v>2</v>
      </c>
      <c r="AJ1" s="108">
        <v>3</v>
      </c>
      <c r="AK1" s="116">
        <v>4</v>
      </c>
      <c r="AL1" s="190">
        <v>5</v>
      </c>
      <c r="AM1" s="490"/>
      <c r="AN1" s="1125" t="s">
        <v>1220</v>
      </c>
      <c r="AO1" s="1083" t="s">
        <v>1</v>
      </c>
      <c r="AP1" s="1083" t="s">
        <v>83</v>
      </c>
      <c r="AQ1" s="1085" t="s">
        <v>2</v>
      </c>
      <c r="AR1" s="1077" t="s">
        <v>27</v>
      </c>
      <c r="AS1" s="1077" t="s">
        <v>29</v>
      </c>
      <c r="AT1" s="1079" t="s">
        <v>31</v>
      </c>
      <c r="AU1" s="532"/>
    </row>
    <row r="2" spans="1:47" ht="23.25" customHeight="1" thickBot="1" x14ac:dyDescent="0.35">
      <c r="A2" s="5"/>
      <c r="B2" s="1124"/>
      <c r="C2" s="580" t="s">
        <v>1196</v>
      </c>
      <c r="D2" s="182" t="s">
        <v>1197</v>
      </c>
      <c r="E2" s="164" t="s">
        <v>4</v>
      </c>
      <c r="F2" s="6" t="s">
        <v>5</v>
      </c>
      <c r="G2" s="6" t="s">
        <v>6</v>
      </c>
      <c r="H2" s="6" t="s">
        <v>474</v>
      </c>
      <c r="I2" s="6" t="s">
        <v>8</v>
      </c>
      <c r="J2" s="9" t="s">
        <v>9</v>
      </c>
      <c r="K2" s="164" t="s">
        <v>3</v>
      </c>
      <c r="L2" s="6" t="s">
        <v>10</v>
      </c>
      <c r="M2" s="6" t="s">
        <v>5</v>
      </c>
      <c r="N2" s="6" t="s">
        <v>6</v>
      </c>
      <c r="O2" s="6" t="s">
        <v>7</v>
      </c>
      <c r="P2" s="7" t="s">
        <v>8</v>
      </c>
      <c r="Q2" s="9" t="s">
        <v>9</v>
      </c>
      <c r="R2" s="109" t="s">
        <v>3</v>
      </c>
      <c r="S2" s="10" t="s">
        <v>4</v>
      </c>
      <c r="T2" s="6" t="s">
        <v>5</v>
      </c>
      <c r="U2" s="8" t="s">
        <v>6</v>
      </c>
      <c r="V2" s="10" t="s">
        <v>7</v>
      </c>
      <c r="W2" s="7" t="s">
        <v>8</v>
      </c>
      <c r="X2" s="191" t="s">
        <v>9</v>
      </c>
      <c r="Y2" s="248" t="s">
        <v>3</v>
      </c>
      <c r="Z2" s="7" t="s">
        <v>4</v>
      </c>
      <c r="AA2" s="10" t="s">
        <v>5</v>
      </c>
      <c r="AB2" s="479" t="s">
        <v>6</v>
      </c>
      <c r="AC2" s="8" t="s">
        <v>7</v>
      </c>
      <c r="AD2" s="8" t="s">
        <v>8</v>
      </c>
      <c r="AE2" s="191" t="s">
        <v>9</v>
      </c>
      <c r="AF2" s="248" t="s">
        <v>3</v>
      </c>
      <c r="AG2" s="551" t="s">
        <v>4</v>
      </c>
      <c r="AH2" s="10" t="s">
        <v>5</v>
      </c>
      <c r="AI2" s="10" t="s">
        <v>6</v>
      </c>
      <c r="AJ2" s="8" t="s">
        <v>7</v>
      </c>
      <c r="AK2" s="8" t="s">
        <v>8</v>
      </c>
      <c r="AL2" s="191" t="s">
        <v>9</v>
      </c>
      <c r="AM2" s="191"/>
      <c r="AN2" s="1088"/>
      <c r="AO2" s="1084"/>
      <c r="AP2" s="1084"/>
      <c r="AQ2" s="1086"/>
      <c r="AR2" s="1078"/>
      <c r="AS2" s="1078"/>
      <c r="AT2" s="1080"/>
      <c r="AU2" s="207"/>
    </row>
    <row r="3" spans="1:47" s="589" customFormat="1" ht="19.5" customHeight="1" x14ac:dyDescent="0.3">
      <c r="A3" s="582">
        <v>1</v>
      </c>
      <c r="B3" s="583" t="s">
        <v>586</v>
      </c>
      <c r="C3" s="576" t="s">
        <v>24</v>
      </c>
      <c r="D3" s="574" t="s">
        <v>1211</v>
      </c>
      <c r="E3" s="37" t="s">
        <v>1212</v>
      </c>
      <c r="F3" s="37" t="s">
        <v>1164</v>
      </c>
      <c r="G3" s="37" t="s">
        <v>1164</v>
      </c>
      <c r="H3" s="37" t="s">
        <v>24</v>
      </c>
      <c r="I3" s="37" t="s">
        <v>24</v>
      </c>
      <c r="J3" s="38" t="s">
        <v>1158</v>
      </c>
      <c r="K3" s="37" t="s">
        <v>1160</v>
      </c>
      <c r="L3" s="37" t="s">
        <v>24</v>
      </c>
      <c r="M3" s="37" t="s">
        <v>24</v>
      </c>
      <c r="N3" s="37" t="s">
        <v>29</v>
      </c>
      <c r="O3" s="37" t="s">
        <v>29</v>
      </c>
      <c r="P3" s="37" t="s">
        <v>29</v>
      </c>
      <c r="Q3" s="38" t="s">
        <v>29</v>
      </c>
      <c r="R3" s="36" t="s">
        <v>40</v>
      </c>
      <c r="S3" s="574" t="s">
        <v>27</v>
      </c>
      <c r="T3" s="37" t="s">
        <v>20</v>
      </c>
      <c r="U3" s="37" t="s">
        <v>20</v>
      </c>
      <c r="V3" s="574" t="s">
        <v>24</v>
      </c>
      <c r="W3" s="37" t="s">
        <v>24</v>
      </c>
      <c r="X3" s="465" t="s">
        <v>29</v>
      </c>
      <c r="Y3" s="58" t="s">
        <v>29</v>
      </c>
      <c r="Z3" s="48" t="s">
        <v>29</v>
      </c>
      <c r="AA3" s="46" t="s">
        <v>29</v>
      </c>
      <c r="AB3" s="46" t="s">
        <v>1192</v>
      </c>
      <c r="AC3" s="48" t="s">
        <v>24</v>
      </c>
      <c r="AD3" s="48" t="s">
        <v>20</v>
      </c>
      <c r="AE3" s="576" t="s">
        <v>20</v>
      </c>
      <c r="AF3" s="58" t="s">
        <v>1173</v>
      </c>
      <c r="AG3" s="552" t="s">
        <v>1174</v>
      </c>
      <c r="AH3" s="46" t="s">
        <v>24</v>
      </c>
      <c r="AI3" s="48" t="s">
        <v>24</v>
      </c>
      <c r="AJ3" s="48" t="s">
        <v>29</v>
      </c>
      <c r="AK3" s="59" t="s">
        <v>29</v>
      </c>
      <c r="AL3" s="47" t="s">
        <v>29</v>
      </c>
      <c r="AM3" s="576"/>
      <c r="AN3" s="584"/>
      <c r="AO3" s="585">
        <f>COUNTIF(C3:AL3,"N")</f>
        <v>6</v>
      </c>
      <c r="AP3" s="298">
        <f>SUM(COUNTIF(C3:AL3,"*P*"))</f>
        <v>1</v>
      </c>
      <c r="AQ3" s="586">
        <f>SUM(COUNTIF(C3:AL3,"*Q*"))</f>
        <v>1</v>
      </c>
      <c r="AR3" s="587">
        <f>SUM(COUNTIF(C3:AL3,"*D*"))</f>
        <v>3</v>
      </c>
      <c r="AS3" s="587">
        <f>SUM(COUNTIF(C3:AL3,"*E*"))</f>
        <v>13</v>
      </c>
      <c r="AT3" s="588">
        <f>SUM(COUNTIF(C3:AL3,"*J*"))</f>
        <v>0</v>
      </c>
      <c r="AU3" s="251"/>
    </row>
    <row r="4" spans="1:47" s="590" customFormat="1" ht="19.5" customHeight="1" x14ac:dyDescent="0.3">
      <c r="A4" s="582">
        <v>2</v>
      </c>
      <c r="B4" s="583" t="s">
        <v>11</v>
      </c>
      <c r="C4" s="576" t="s">
        <v>27</v>
      </c>
      <c r="D4" s="574" t="s">
        <v>1198</v>
      </c>
      <c r="E4" s="37" t="s">
        <v>20</v>
      </c>
      <c r="F4" s="37" t="s">
        <v>24</v>
      </c>
      <c r="G4" s="37" t="s">
        <v>24</v>
      </c>
      <c r="H4" s="37" t="s">
        <v>29</v>
      </c>
      <c r="I4" s="37" t="s">
        <v>29</v>
      </c>
      <c r="J4" s="38" t="s">
        <v>29</v>
      </c>
      <c r="K4" s="37" t="s">
        <v>29</v>
      </c>
      <c r="L4" s="37" t="s">
        <v>40</v>
      </c>
      <c r="M4" s="37" t="s">
        <v>41</v>
      </c>
      <c r="N4" s="37" t="s">
        <v>1165</v>
      </c>
      <c r="O4" s="37" t="s">
        <v>20</v>
      </c>
      <c r="P4" s="37" t="s">
        <v>24</v>
      </c>
      <c r="Q4" s="38" t="s">
        <v>24</v>
      </c>
      <c r="R4" s="36" t="s">
        <v>27</v>
      </c>
      <c r="S4" s="574" t="s">
        <v>24</v>
      </c>
      <c r="T4" s="37" t="s">
        <v>27</v>
      </c>
      <c r="U4" s="37" t="s">
        <v>27</v>
      </c>
      <c r="V4" s="574" t="s">
        <v>27</v>
      </c>
      <c r="W4" s="37" t="s">
        <v>24</v>
      </c>
      <c r="X4" s="465" t="s">
        <v>20</v>
      </c>
      <c r="Y4" s="58" t="s">
        <v>20</v>
      </c>
      <c r="Z4" s="48" t="s">
        <v>1162</v>
      </c>
      <c r="AA4" s="46" t="s">
        <v>24</v>
      </c>
      <c r="AB4" s="46" t="s">
        <v>1189</v>
      </c>
      <c r="AC4" s="48" t="s">
        <v>29</v>
      </c>
      <c r="AD4" s="48" t="s">
        <v>29</v>
      </c>
      <c r="AE4" s="576" t="s">
        <v>29</v>
      </c>
      <c r="AF4" s="36" t="s">
        <v>45</v>
      </c>
      <c r="AG4" s="553" t="s">
        <v>44</v>
      </c>
      <c r="AH4" s="574" t="s">
        <v>20</v>
      </c>
      <c r="AI4" s="37" t="s">
        <v>20</v>
      </c>
      <c r="AJ4" s="37" t="s">
        <v>40</v>
      </c>
      <c r="AK4" s="41" t="s">
        <v>1162</v>
      </c>
      <c r="AL4" s="38" t="s">
        <v>24</v>
      </c>
      <c r="AM4" s="576"/>
      <c r="AN4" s="584"/>
      <c r="AO4" s="585">
        <f>COUNTIF(C4:AL4,"N")</f>
        <v>8</v>
      </c>
      <c r="AP4" s="298">
        <f t="shared" ref="AP4:AP21" si="0">SUM(COUNTIF(C4:AL4,"*P*"))</f>
        <v>2</v>
      </c>
      <c r="AQ4" s="586">
        <f t="shared" ref="AQ4:AQ21" si="1">SUM(COUNTIF(C4:AL4,"*Q*"))</f>
        <v>1</v>
      </c>
      <c r="AR4" s="587">
        <f t="shared" ref="AR4:AR21" si="2">SUM(COUNTIF(C4:AL4,"*D*"))</f>
        <v>5</v>
      </c>
      <c r="AS4" s="587">
        <f t="shared" ref="AS4:AS21" si="3">SUM(COUNTIF(C4:AL4,"*E*"))</f>
        <v>8</v>
      </c>
      <c r="AT4" s="588">
        <f t="shared" ref="AT4:AT21" si="4">SUM(COUNTIF(C4:AL4,"*J*"))</f>
        <v>0</v>
      </c>
      <c r="AU4" s="230"/>
    </row>
    <row r="5" spans="1:47" s="43" customFormat="1" ht="19.5" customHeight="1" x14ac:dyDescent="0.3">
      <c r="A5" s="44">
        <v>3</v>
      </c>
      <c r="B5" s="557" t="s">
        <v>12</v>
      </c>
      <c r="C5" s="576" t="s">
        <v>29</v>
      </c>
      <c r="D5" s="574" t="s">
        <v>1199</v>
      </c>
      <c r="E5" s="37" t="s">
        <v>25</v>
      </c>
      <c r="F5" s="37" t="s">
        <v>1158</v>
      </c>
      <c r="G5" s="37" t="s">
        <v>20</v>
      </c>
      <c r="H5" s="537" t="s">
        <v>24</v>
      </c>
      <c r="I5" s="37" t="s">
        <v>24</v>
      </c>
      <c r="J5" s="38" t="s">
        <v>27</v>
      </c>
      <c r="K5" s="529" t="s">
        <v>27</v>
      </c>
      <c r="L5" s="37" t="s">
        <v>29</v>
      </c>
      <c r="M5" s="37" t="s">
        <v>29</v>
      </c>
      <c r="N5" s="37" t="s">
        <v>24</v>
      </c>
      <c r="O5" s="37" t="s">
        <v>24</v>
      </c>
      <c r="P5" s="37" t="s">
        <v>20</v>
      </c>
      <c r="Q5" s="38" t="s">
        <v>20</v>
      </c>
      <c r="R5" s="36" t="s">
        <v>40</v>
      </c>
      <c r="S5" s="536" t="s">
        <v>41</v>
      </c>
      <c r="T5" s="537" t="s">
        <v>1162</v>
      </c>
      <c r="U5" s="37" t="s">
        <v>29</v>
      </c>
      <c r="V5" s="529" t="s">
        <v>29</v>
      </c>
      <c r="W5" s="37" t="s">
        <v>29</v>
      </c>
      <c r="X5" s="465" t="s">
        <v>24</v>
      </c>
      <c r="Y5" s="58" t="s">
        <v>27</v>
      </c>
      <c r="Z5" s="48" t="s">
        <v>20</v>
      </c>
      <c r="AA5" s="46" t="s">
        <v>20</v>
      </c>
      <c r="AB5" s="46" t="s">
        <v>1162</v>
      </c>
      <c r="AC5" s="48" t="s">
        <v>1162</v>
      </c>
      <c r="AD5" s="48" t="s">
        <v>27</v>
      </c>
      <c r="AE5" s="531" t="s">
        <v>27</v>
      </c>
      <c r="AF5" s="36" t="s">
        <v>27</v>
      </c>
      <c r="AG5" s="553" t="s">
        <v>27</v>
      </c>
      <c r="AH5" s="548" t="s">
        <v>45</v>
      </c>
      <c r="AI5" s="37" t="s">
        <v>24</v>
      </c>
      <c r="AJ5" s="37" t="s">
        <v>1018</v>
      </c>
      <c r="AK5" s="41" t="s">
        <v>1171</v>
      </c>
      <c r="AL5" s="38" t="s">
        <v>20</v>
      </c>
      <c r="AM5" s="531" t="s">
        <v>20</v>
      </c>
      <c r="AN5" s="516"/>
      <c r="AO5" s="585">
        <f t="shared" ref="AO5:AO21" si="5">COUNTIF(C5:AL5,"N")</f>
        <v>7</v>
      </c>
      <c r="AP5" s="298">
        <f t="shared" si="0"/>
        <v>1</v>
      </c>
      <c r="AQ5" s="586">
        <f t="shared" si="1"/>
        <v>1</v>
      </c>
      <c r="AR5" s="587">
        <f t="shared" si="2"/>
        <v>8</v>
      </c>
      <c r="AS5" s="587">
        <f t="shared" si="3"/>
        <v>6</v>
      </c>
      <c r="AT5" s="588">
        <f t="shared" si="4"/>
        <v>0</v>
      </c>
      <c r="AU5" s="230"/>
    </row>
    <row r="6" spans="1:47" s="43" customFormat="1" ht="19.5" customHeight="1" x14ac:dyDescent="0.3">
      <c r="A6" s="44">
        <v>4</v>
      </c>
      <c r="B6" s="557" t="s">
        <v>13</v>
      </c>
      <c r="C6" s="465" t="s">
        <v>1127</v>
      </c>
      <c r="D6" s="574" t="s">
        <v>1200</v>
      </c>
      <c r="E6" s="37" t="s">
        <v>918</v>
      </c>
      <c r="F6" s="37" t="s">
        <v>918</v>
      </c>
      <c r="G6" s="37" t="s">
        <v>918</v>
      </c>
      <c r="H6" s="37" t="s">
        <v>918</v>
      </c>
      <c r="I6" s="37" t="s">
        <v>918</v>
      </c>
      <c r="J6" s="38" t="s">
        <v>918</v>
      </c>
      <c r="K6" s="529" t="s">
        <v>918</v>
      </c>
      <c r="L6" s="37" t="s">
        <v>918</v>
      </c>
      <c r="M6" s="37" t="s">
        <v>918</v>
      </c>
      <c r="N6" s="37" t="s">
        <v>918</v>
      </c>
      <c r="O6" s="37" t="s">
        <v>918</v>
      </c>
      <c r="P6" s="37" t="s">
        <v>918</v>
      </c>
      <c r="Q6" s="38" t="s">
        <v>918</v>
      </c>
      <c r="R6" s="37" t="s">
        <v>918</v>
      </c>
      <c r="S6" s="529" t="s">
        <v>918</v>
      </c>
      <c r="T6" s="529" t="s">
        <v>918</v>
      </c>
      <c r="U6" s="529" t="s">
        <v>918</v>
      </c>
      <c r="V6" s="529" t="s">
        <v>918</v>
      </c>
      <c r="W6" s="529" t="s">
        <v>918</v>
      </c>
      <c r="X6" s="465" t="s">
        <v>918</v>
      </c>
      <c r="Y6" s="58" t="s">
        <v>918</v>
      </c>
      <c r="Z6" s="48" t="s">
        <v>918</v>
      </c>
      <c r="AA6" s="297" t="s">
        <v>918</v>
      </c>
      <c r="AB6" s="578" t="s">
        <v>1193</v>
      </c>
      <c r="AC6" s="48" t="s">
        <v>918</v>
      </c>
      <c r="AD6" s="48" t="s">
        <v>918</v>
      </c>
      <c r="AE6" s="531" t="s">
        <v>918</v>
      </c>
      <c r="AF6" s="36" t="s">
        <v>918</v>
      </c>
      <c r="AG6" s="553" t="s">
        <v>918</v>
      </c>
      <c r="AH6" s="529" t="s">
        <v>27</v>
      </c>
      <c r="AI6" s="37" t="s">
        <v>27</v>
      </c>
      <c r="AJ6" s="37" t="s">
        <v>1158</v>
      </c>
      <c r="AK6" s="41" t="s">
        <v>1160</v>
      </c>
      <c r="AL6" s="38" t="s">
        <v>1159</v>
      </c>
      <c r="AM6" s="531"/>
      <c r="AN6" s="516"/>
      <c r="AO6" s="585">
        <f t="shared" si="5"/>
        <v>2</v>
      </c>
      <c r="AP6" s="298">
        <f t="shared" si="0"/>
        <v>0</v>
      </c>
      <c r="AQ6" s="586">
        <f t="shared" si="1"/>
        <v>0</v>
      </c>
      <c r="AR6" s="587">
        <f t="shared" si="2"/>
        <v>2</v>
      </c>
      <c r="AS6" s="587">
        <f t="shared" si="3"/>
        <v>0</v>
      </c>
      <c r="AT6" s="588">
        <f t="shared" si="4"/>
        <v>0</v>
      </c>
      <c r="AU6" s="117"/>
    </row>
    <row r="7" spans="1:47" s="43" customFormat="1" ht="19.5" customHeight="1" x14ac:dyDescent="0.3">
      <c r="A7" s="210">
        <v>5</v>
      </c>
      <c r="B7" s="558" t="s">
        <v>14</v>
      </c>
      <c r="C7" s="192" t="s">
        <v>20</v>
      </c>
      <c r="D7" s="52" t="s">
        <v>1195</v>
      </c>
      <c r="E7" s="52" t="s">
        <v>1172</v>
      </c>
      <c r="F7" s="52" t="s">
        <v>27</v>
      </c>
      <c r="G7" s="52" t="s">
        <v>27</v>
      </c>
      <c r="H7" s="52" t="s">
        <v>27</v>
      </c>
      <c r="I7" s="541" t="s">
        <v>802</v>
      </c>
      <c r="J7" s="542" t="s">
        <v>1159</v>
      </c>
      <c r="K7" s="543" t="s">
        <v>25</v>
      </c>
      <c r="L7" s="39" t="s">
        <v>1158</v>
      </c>
      <c r="M7" s="39" t="s">
        <v>1160</v>
      </c>
      <c r="N7" s="39" t="s">
        <v>1159</v>
      </c>
      <c r="O7" s="39" t="s">
        <v>1159</v>
      </c>
      <c r="P7" s="39" t="s">
        <v>27</v>
      </c>
      <c r="Q7" s="45" t="s">
        <v>27</v>
      </c>
      <c r="R7" s="52" t="s">
        <v>29</v>
      </c>
      <c r="S7" s="39" t="s">
        <v>29</v>
      </c>
      <c r="T7" s="39" t="s">
        <v>29</v>
      </c>
      <c r="U7" s="39" t="s">
        <v>24</v>
      </c>
      <c r="V7" s="39" t="s">
        <v>20</v>
      </c>
      <c r="W7" s="39" t="s">
        <v>20</v>
      </c>
      <c r="X7" s="467" t="s">
        <v>24</v>
      </c>
      <c r="Y7" s="51" t="s">
        <v>40</v>
      </c>
      <c r="Z7" s="39" t="s">
        <v>27</v>
      </c>
      <c r="AA7" s="52" t="s">
        <v>1166</v>
      </c>
      <c r="AB7" s="52" t="s">
        <v>27</v>
      </c>
      <c r="AC7" s="539" t="s">
        <v>27</v>
      </c>
      <c r="AD7" s="539" t="s">
        <v>41</v>
      </c>
      <c r="AE7" s="544" t="s">
        <v>1162</v>
      </c>
      <c r="AF7" s="51" t="s">
        <v>20</v>
      </c>
      <c r="AG7" s="554" t="s">
        <v>20</v>
      </c>
      <c r="AH7" s="549" t="s">
        <v>45</v>
      </c>
      <c r="AI7" s="64" t="s">
        <v>24</v>
      </c>
      <c r="AJ7" s="64" t="s">
        <v>1171</v>
      </c>
      <c r="AK7" s="67" t="s">
        <v>27</v>
      </c>
      <c r="AL7" s="65" t="s">
        <v>27</v>
      </c>
      <c r="AM7" s="201"/>
      <c r="AN7" s="573">
        <v>45227</v>
      </c>
      <c r="AO7" s="585">
        <f t="shared" si="5"/>
        <v>7</v>
      </c>
      <c r="AP7" s="298">
        <f t="shared" si="0"/>
        <v>1</v>
      </c>
      <c r="AQ7" s="586">
        <f t="shared" si="1"/>
        <v>1</v>
      </c>
      <c r="AR7" s="587">
        <f t="shared" si="2"/>
        <v>12</v>
      </c>
      <c r="AS7" s="587">
        <f t="shared" si="3"/>
        <v>3</v>
      </c>
      <c r="AT7" s="588">
        <f t="shared" si="4"/>
        <v>0</v>
      </c>
      <c r="AU7" s="229"/>
    </row>
    <row r="8" spans="1:47" s="43" customFormat="1" ht="19.5" customHeight="1" x14ac:dyDescent="0.3">
      <c r="A8" s="49">
        <v>1</v>
      </c>
      <c r="B8" s="559" t="s">
        <v>16</v>
      </c>
      <c r="C8" s="576" t="s">
        <v>24</v>
      </c>
      <c r="D8" s="575" t="s">
        <v>1195</v>
      </c>
      <c r="E8" s="64" t="s">
        <v>29</v>
      </c>
      <c r="F8" s="64" t="s">
        <v>29</v>
      </c>
      <c r="G8" s="64" t="s">
        <v>24</v>
      </c>
      <c r="H8" s="64" t="s">
        <v>20</v>
      </c>
      <c r="I8" s="64" t="s">
        <v>20</v>
      </c>
      <c r="J8" s="545" t="s">
        <v>24</v>
      </c>
      <c r="K8" s="546" t="s">
        <v>25</v>
      </c>
      <c r="L8" s="64" t="s">
        <v>27</v>
      </c>
      <c r="M8" s="64" t="s">
        <v>27</v>
      </c>
      <c r="N8" s="64" t="s">
        <v>27</v>
      </c>
      <c r="O8" s="64" t="s">
        <v>27</v>
      </c>
      <c r="P8" s="64" t="s">
        <v>24</v>
      </c>
      <c r="Q8" s="534" t="s">
        <v>24</v>
      </c>
      <c r="R8" s="104" t="s">
        <v>1216</v>
      </c>
      <c r="S8" s="530" t="s">
        <v>1165</v>
      </c>
      <c r="T8" s="64" t="s">
        <v>40</v>
      </c>
      <c r="U8" s="64" t="s">
        <v>24</v>
      </c>
      <c r="V8" s="530" t="s">
        <v>24</v>
      </c>
      <c r="W8" s="533" t="s">
        <v>27</v>
      </c>
      <c r="X8" s="545" t="s">
        <v>27</v>
      </c>
      <c r="Y8" s="104" t="s">
        <v>29</v>
      </c>
      <c r="Z8" s="64" t="s">
        <v>41</v>
      </c>
      <c r="AA8" s="549" t="s">
        <v>44</v>
      </c>
      <c r="AB8" s="530" t="s">
        <v>20</v>
      </c>
      <c r="AC8" s="64" t="s">
        <v>20</v>
      </c>
      <c r="AD8" s="533" t="s">
        <v>24</v>
      </c>
      <c r="AE8" s="534" t="s">
        <v>1162</v>
      </c>
      <c r="AF8" s="104" t="s">
        <v>29</v>
      </c>
      <c r="AG8" s="555" t="s">
        <v>29</v>
      </c>
      <c r="AH8" s="46" t="s">
        <v>29</v>
      </c>
      <c r="AI8" s="48" t="s">
        <v>29</v>
      </c>
      <c r="AJ8" s="48" t="s">
        <v>40</v>
      </c>
      <c r="AK8" s="59" t="s">
        <v>24</v>
      </c>
      <c r="AL8" s="47" t="s">
        <v>24</v>
      </c>
      <c r="AM8" s="531" t="s">
        <v>20</v>
      </c>
      <c r="AN8" s="516"/>
      <c r="AO8" s="585">
        <f t="shared" si="5"/>
        <v>6</v>
      </c>
      <c r="AP8" s="298">
        <f t="shared" si="0"/>
        <v>2</v>
      </c>
      <c r="AQ8" s="586">
        <f t="shared" si="1"/>
        <v>1</v>
      </c>
      <c r="AR8" s="587">
        <f t="shared" si="2"/>
        <v>6</v>
      </c>
      <c r="AS8" s="587">
        <f t="shared" si="3"/>
        <v>7</v>
      </c>
      <c r="AT8" s="588">
        <f t="shared" si="4"/>
        <v>0</v>
      </c>
      <c r="AU8" s="130"/>
    </row>
    <row r="9" spans="1:47" s="43" customFormat="1" ht="19.5" customHeight="1" x14ac:dyDescent="0.3">
      <c r="A9" s="56">
        <v>2</v>
      </c>
      <c r="B9" s="560" t="s">
        <v>105</v>
      </c>
      <c r="C9" s="576" t="s">
        <v>24</v>
      </c>
      <c r="D9" s="46" t="s">
        <v>1201</v>
      </c>
      <c r="E9" s="48" t="s">
        <v>20</v>
      </c>
      <c r="F9" s="48" t="s">
        <v>20</v>
      </c>
      <c r="G9" s="48" t="s">
        <v>40</v>
      </c>
      <c r="H9" s="48" t="s">
        <v>24</v>
      </c>
      <c r="I9" s="48" t="s">
        <v>24</v>
      </c>
      <c r="J9" s="47" t="s">
        <v>27</v>
      </c>
      <c r="K9" s="48" t="s">
        <v>29</v>
      </c>
      <c r="L9" s="48" t="s">
        <v>29</v>
      </c>
      <c r="M9" s="48" t="s">
        <v>41</v>
      </c>
      <c r="N9" s="48" t="s">
        <v>24</v>
      </c>
      <c r="O9" s="48" t="s">
        <v>1165</v>
      </c>
      <c r="P9" s="48" t="s">
        <v>20</v>
      </c>
      <c r="Q9" s="47" t="s">
        <v>24</v>
      </c>
      <c r="R9" s="48" t="s">
        <v>44</v>
      </c>
      <c r="S9" s="48" t="s">
        <v>27</v>
      </c>
      <c r="T9" s="48" t="s">
        <v>24</v>
      </c>
      <c r="U9" s="48" t="s">
        <v>27</v>
      </c>
      <c r="V9" s="46" t="s">
        <v>27</v>
      </c>
      <c r="W9" s="48" t="s">
        <v>27</v>
      </c>
      <c r="X9" s="531" t="s">
        <v>24</v>
      </c>
      <c r="Y9" s="58" t="s">
        <v>20</v>
      </c>
      <c r="Z9" s="48" t="s">
        <v>20</v>
      </c>
      <c r="AA9" s="46" t="s">
        <v>44</v>
      </c>
      <c r="AB9" s="578" t="s">
        <v>1194</v>
      </c>
      <c r="AC9" s="48" t="s">
        <v>24</v>
      </c>
      <c r="AD9" s="48" t="s">
        <v>27</v>
      </c>
      <c r="AE9" s="531" t="s">
        <v>27</v>
      </c>
      <c r="AF9" s="58" t="s">
        <v>29</v>
      </c>
      <c r="AG9" s="552" t="s">
        <v>29</v>
      </c>
      <c r="AH9" s="548" t="s">
        <v>40</v>
      </c>
      <c r="AI9" s="37" t="s">
        <v>20</v>
      </c>
      <c r="AJ9" s="37" t="s">
        <v>20</v>
      </c>
      <c r="AK9" s="41" t="s">
        <v>24</v>
      </c>
      <c r="AL9" s="38" t="s">
        <v>1162</v>
      </c>
      <c r="AM9" s="531"/>
      <c r="AN9" s="516"/>
      <c r="AO9" s="585">
        <f t="shared" si="5"/>
        <v>8</v>
      </c>
      <c r="AP9" s="298">
        <f t="shared" si="0"/>
        <v>2</v>
      </c>
      <c r="AQ9" s="586">
        <f t="shared" si="1"/>
        <v>1</v>
      </c>
      <c r="AR9" s="587">
        <f t="shared" si="2"/>
        <v>7</v>
      </c>
      <c r="AS9" s="587">
        <f t="shared" si="3"/>
        <v>4</v>
      </c>
      <c r="AT9" s="588">
        <f t="shared" si="4"/>
        <v>0</v>
      </c>
      <c r="AU9" s="117"/>
    </row>
    <row r="10" spans="1:47" s="43" customFormat="1" ht="19.5" customHeight="1" x14ac:dyDescent="0.3">
      <c r="A10" s="49">
        <v>4</v>
      </c>
      <c r="B10" s="561" t="s">
        <v>106</v>
      </c>
      <c r="C10" s="467" t="s">
        <v>29</v>
      </c>
      <c r="D10" s="574" t="s">
        <v>1202</v>
      </c>
      <c r="E10" s="37" t="s">
        <v>29</v>
      </c>
      <c r="F10" s="37" t="s">
        <v>24</v>
      </c>
      <c r="G10" s="37" t="s">
        <v>29</v>
      </c>
      <c r="H10" s="37" t="s">
        <v>24</v>
      </c>
      <c r="I10" s="37" t="s">
        <v>20</v>
      </c>
      <c r="J10" s="38" t="s">
        <v>1165</v>
      </c>
      <c r="K10" s="548" t="s">
        <v>1172</v>
      </c>
      <c r="L10" s="37" t="s">
        <v>24</v>
      </c>
      <c r="M10" s="37" t="s">
        <v>27</v>
      </c>
      <c r="N10" s="37" t="s">
        <v>29</v>
      </c>
      <c r="O10" s="37" t="s">
        <v>29</v>
      </c>
      <c r="P10" s="37" t="s">
        <v>29</v>
      </c>
      <c r="Q10" s="38" t="s">
        <v>24</v>
      </c>
      <c r="R10" s="535" t="s">
        <v>40</v>
      </c>
      <c r="S10" s="536" t="s">
        <v>41</v>
      </c>
      <c r="T10" s="537" t="s">
        <v>44</v>
      </c>
      <c r="U10" s="537" t="s">
        <v>20</v>
      </c>
      <c r="V10" s="529" t="s">
        <v>1165</v>
      </c>
      <c r="W10" s="37" t="s">
        <v>1162</v>
      </c>
      <c r="X10" s="465" t="s">
        <v>1162</v>
      </c>
      <c r="Y10" s="58" t="s">
        <v>26</v>
      </c>
      <c r="Z10" s="48" t="s">
        <v>27</v>
      </c>
      <c r="AA10" s="46" t="s">
        <v>30</v>
      </c>
      <c r="AB10" s="46" t="s">
        <v>27</v>
      </c>
      <c r="AC10" s="48" t="s">
        <v>1165</v>
      </c>
      <c r="AD10" s="48" t="s">
        <v>20</v>
      </c>
      <c r="AE10" s="531" t="s">
        <v>24</v>
      </c>
      <c r="AF10" s="36" t="s">
        <v>44</v>
      </c>
      <c r="AG10" s="553" t="s">
        <v>24</v>
      </c>
      <c r="AH10" s="529" t="s">
        <v>29</v>
      </c>
      <c r="AI10" s="37" t="s">
        <v>29</v>
      </c>
      <c r="AJ10" s="37" t="s">
        <v>29</v>
      </c>
      <c r="AK10" s="41" t="s">
        <v>29</v>
      </c>
      <c r="AL10" s="38" t="s">
        <v>24</v>
      </c>
      <c r="AM10" s="531"/>
      <c r="AN10" s="516"/>
      <c r="AO10" s="585">
        <f t="shared" si="5"/>
        <v>6</v>
      </c>
      <c r="AP10" s="298">
        <f t="shared" si="0"/>
        <v>1</v>
      </c>
      <c r="AQ10" s="586">
        <f t="shared" si="1"/>
        <v>1</v>
      </c>
      <c r="AR10" s="587">
        <f t="shared" si="2"/>
        <v>4</v>
      </c>
      <c r="AS10" s="587">
        <f t="shared" si="3"/>
        <v>11</v>
      </c>
      <c r="AT10" s="588">
        <f t="shared" si="4"/>
        <v>0</v>
      </c>
      <c r="AU10" s="117"/>
    </row>
    <row r="11" spans="1:47" s="62" customFormat="1" ht="19.5" customHeight="1" x14ac:dyDescent="0.3">
      <c r="A11" s="49">
        <v>5</v>
      </c>
      <c r="B11" s="561" t="s">
        <v>1178</v>
      </c>
      <c r="C11" s="465" t="s">
        <v>24</v>
      </c>
      <c r="D11" s="52" t="s">
        <v>1203</v>
      </c>
      <c r="E11" s="39" t="s">
        <v>25</v>
      </c>
      <c r="F11" s="39" t="s">
        <v>24</v>
      </c>
      <c r="G11" s="39" t="s">
        <v>27</v>
      </c>
      <c r="H11" s="39" t="s">
        <v>27</v>
      </c>
      <c r="I11" s="39" t="s">
        <v>27</v>
      </c>
      <c r="J11" s="467" t="s">
        <v>1162</v>
      </c>
      <c r="K11" s="52" t="s">
        <v>20</v>
      </c>
      <c r="L11" s="39" t="s">
        <v>20</v>
      </c>
      <c r="M11" s="39" t="s">
        <v>40</v>
      </c>
      <c r="N11" s="39" t="s">
        <v>24</v>
      </c>
      <c r="O11" s="39" t="s">
        <v>27</v>
      </c>
      <c r="P11" s="39" t="s">
        <v>27</v>
      </c>
      <c r="Q11" s="467" t="s">
        <v>24</v>
      </c>
      <c r="R11" s="52" t="s">
        <v>27</v>
      </c>
      <c r="S11" s="39" t="s">
        <v>20</v>
      </c>
      <c r="T11" s="39" t="s">
        <v>20</v>
      </c>
      <c r="U11" s="39" t="s">
        <v>1162</v>
      </c>
      <c r="V11" s="52" t="s">
        <v>24</v>
      </c>
      <c r="W11" s="39" t="s">
        <v>29</v>
      </c>
      <c r="X11" s="467" t="s">
        <v>1167</v>
      </c>
      <c r="Y11" s="538" t="s">
        <v>41</v>
      </c>
      <c r="Z11" s="539" t="s">
        <v>44</v>
      </c>
      <c r="AA11" s="540" t="s">
        <v>1162</v>
      </c>
      <c r="AB11" s="509" t="s">
        <v>61</v>
      </c>
      <c r="AC11" s="39" t="s">
        <v>27</v>
      </c>
      <c r="AD11" s="39" t="s">
        <v>24</v>
      </c>
      <c r="AE11" s="467" t="s">
        <v>20</v>
      </c>
      <c r="AF11" s="36" t="s">
        <v>20</v>
      </c>
      <c r="AG11" s="553" t="s">
        <v>1162</v>
      </c>
      <c r="AH11" s="548" t="s">
        <v>40</v>
      </c>
      <c r="AI11" s="37" t="s">
        <v>27</v>
      </c>
      <c r="AJ11" s="37" t="s">
        <v>27</v>
      </c>
      <c r="AK11" s="41" t="s">
        <v>27</v>
      </c>
      <c r="AL11" s="38" t="s">
        <v>24</v>
      </c>
      <c r="AM11" s="531"/>
      <c r="AN11" s="516"/>
      <c r="AO11" s="585">
        <f t="shared" si="5"/>
        <v>6</v>
      </c>
      <c r="AP11" s="298">
        <f t="shared" si="0"/>
        <v>2</v>
      </c>
      <c r="AQ11" s="586">
        <f t="shared" si="1"/>
        <v>1</v>
      </c>
      <c r="AR11" s="587">
        <f t="shared" si="2"/>
        <v>10</v>
      </c>
      <c r="AS11" s="587">
        <f t="shared" si="3"/>
        <v>2</v>
      </c>
      <c r="AT11" s="588">
        <f t="shared" si="4"/>
        <v>0</v>
      </c>
      <c r="AU11" s="117"/>
    </row>
    <row r="12" spans="1:47" s="43" customFormat="1" ht="19.5" customHeight="1" x14ac:dyDescent="0.3">
      <c r="A12" s="44">
        <v>3</v>
      </c>
      <c r="B12" s="562" t="s">
        <v>1179</v>
      </c>
      <c r="C12" s="192" t="s">
        <v>27</v>
      </c>
      <c r="D12" s="574" t="s">
        <v>1203</v>
      </c>
      <c r="E12" s="37" t="s">
        <v>25</v>
      </c>
      <c r="F12" s="37" t="s">
        <v>40</v>
      </c>
      <c r="G12" s="37" t="s">
        <v>20</v>
      </c>
      <c r="H12" s="37" t="s">
        <v>1165</v>
      </c>
      <c r="I12" s="37" t="s">
        <v>24</v>
      </c>
      <c r="J12" s="38" t="s">
        <v>24</v>
      </c>
      <c r="K12" s="529" t="s">
        <v>27</v>
      </c>
      <c r="L12" s="37" t="s">
        <v>29</v>
      </c>
      <c r="M12" s="37" t="s">
        <v>29</v>
      </c>
      <c r="N12" s="37" t="s">
        <v>29</v>
      </c>
      <c r="O12" s="37" t="s">
        <v>24</v>
      </c>
      <c r="P12" s="37" t="s">
        <v>1162</v>
      </c>
      <c r="Q12" s="38" t="s">
        <v>20</v>
      </c>
      <c r="R12" s="36" t="s">
        <v>20</v>
      </c>
      <c r="S12" s="548" t="s">
        <v>41</v>
      </c>
      <c r="T12" s="37" t="s">
        <v>1162</v>
      </c>
      <c r="U12" s="37" t="s">
        <v>29</v>
      </c>
      <c r="V12" s="529" t="s">
        <v>29</v>
      </c>
      <c r="W12" s="37" t="s">
        <v>1167</v>
      </c>
      <c r="X12" s="38" t="s">
        <v>24</v>
      </c>
      <c r="Y12" s="36" t="s">
        <v>27</v>
      </c>
      <c r="Z12" s="37" t="s">
        <v>44</v>
      </c>
      <c r="AA12" s="529" t="s">
        <v>20</v>
      </c>
      <c r="AB12" s="529" t="s">
        <v>20</v>
      </c>
      <c r="AC12" s="37" t="s">
        <v>44</v>
      </c>
      <c r="AD12" s="37" t="s">
        <v>1162</v>
      </c>
      <c r="AE12" s="465" t="s">
        <v>24</v>
      </c>
      <c r="AF12" s="36" t="s">
        <v>27</v>
      </c>
      <c r="AG12" s="553" t="s">
        <v>27</v>
      </c>
      <c r="AH12" s="529" t="s">
        <v>27</v>
      </c>
      <c r="AI12" s="37" t="s">
        <v>24</v>
      </c>
      <c r="AJ12" s="37" t="s">
        <v>1162</v>
      </c>
      <c r="AK12" s="41" t="s">
        <v>20</v>
      </c>
      <c r="AL12" s="38" t="s">
        <v>20</v>
      </c>
      <c r="AM12" s="531"/>
      <c r="AN12" s="516"/>
      <c r="AO12" s="585">
        <f t="shared" si="5"/>
        <v>8</v>
      </c>
      <c r="AP12" s="298">
        <f t="shared" si="0"/>
        <v>1</v>
      </c>
      <c r="AQ12" s="586">
        <f t="shared" si="1"/>
        <v>1</v>
      </c>
      <c r="AR12" s="587">
        <f t="shared" si="2"/>
        <v>6</v>
      </c>
      <c r="AS12" s="587">
        <f t="shared" si="3"/>
        <v>6</v>
      </c>
      <c r="AT12" s="588">
        <f t="shared" si="4"/>
        <v>0</v>
      </c>
      <c r="AU12" s="117"/>
    </row>
    <row r="13" spans="1:47" s="62" customFormat="1" ht="19.5" customHeight="1" x14ac:dyDescent="0.3">
      <c r="A13" s="56">
        <v>1</v>
      </c>
      <c r="B13" s="563" t="s">
        <v>1180</v>
      </c>
      <c r="C13" s="577" t="s">
        <v>24</v>
      </c>
      <c r="D13" s="575" t="s">
        <v>1204</v>
      </c>
      <c r="E13" s="64" t="s">
        <v>27</v>
      </c>
      <c r="F13" s="64" t="s">
        <v>27</v>
      </c>
      <c r="G13" s="64" t="s">
        <v>27</v>
      </c>
      <c r="H13" s="549" t="s">
        <v>40</v>
      </c>
      <c r="I13" s="64" t="s">
        <v>24</v>
      </c>
      <c r="J13" s="65" t="s">
        <v>24</v>
      </c>
      <c r="K13" s="549" t="s">
        <v>1172</v>
      </c>
      <c r="L13" s="64" t="s">
        <v>27</v>
      </c>
      <c r="M13" s="530" t="s">
        <v>20</v>
      </c>
      <c r="N13" s="64" t="s">
        <v>20</v>
      </c>
      <c r="O13" s="64" t="s">
        <v>1162</v>
      </c>
      <c r="P13" s="64" t="s">
        <v>24</v>
      </c>
      <c r="Q13" s="65" t="s">
        <v>29</v>
      </c>
      <c r="R13" s="104" t="s">
        <v>29</v>
      </c>
      <c r="S13" s="530" t="s">
        <v>29</v>
      </c>
      <c r="T13" s="64" t="s">
        <v>29</v>
      </c>
      <c r="U13" s="64" t="s">
        <v>24</v>
      </c>
      <c r="V13" s="530" t="s">
        <v>1162</v>
      </c>
      <c r="W13" s="64" t="s">
        <v>20</v>
      </c>
      <c r="X13" s="65" t="s">
        <v>20</v>
      </c>
      <c r="Y13" s="104" t="s">
        <v>24</v>
      </c>
      <c r="Z13" s="64" t="s">
        <v>24</v>
      </c>
      <c r="AA13" s="530" t="s">
        <v>1219</v>
      </c>
      <c r="AB13" s="572" t="s">
        <v>1189</v>
      </c>
      <c r="AC13" s="530" t="s">
        <v>29</v>
      </c>
      <c r="AD13" s="64" t="s">
        <v>29</v>
      </c>
      <c r="AE13" s="192" t="s">
        <v>29</v>
      </c>
      <c r="AF13" s="104" t="s">
        <v>41</v>
      </c>
      <c r="AG13" s="555" t="s">
        <v>20</v>
      </c>
      <c r="AH13" s="530" t="s">
        <v>20</v>
      </c>
      <c r="AI13" s="64" t="s">
        <v>44</v>
      </c>
      <c r="AJ13" s="64" t="s">
        <v>40</v>
      </c>
      <c r="AK13" s="67" t="s">
        <v>24</v>
      </c>
      <c r="AL13" s="65" t="s">
        <v>24</v>
      </c>
      <c r="AM13" s="201"/>
      <c r="AN13" s="516"/>
      <c r="AO13" s="585">
        <f t="shared" si="5"/>
        <v>6</v>
      </c>
      <c r="AP13" s="298">
        <f t="shared" si="0"/>
        <v>2</v>
      </c>
      <c r="AQ13" s="586">
        <f t="shared" si="1"/>
        <v>1</v>
      </c>
      <c r="AR13" s="587">
        <f t="shared" si="2"/>
        <v>5</v>
      </c>
      <c r="AS13" s="587">
        <f t="shared" si="3"/>
        <v>8</v>
      </c>
      <c r="AT13" s="588">
        <f t="shared" si="4"/>
        <v>0</v>
      </c>
      <c r="AU13" s="117"/>
    </row>
    <row r="14" spans="1:47" s="62" customFormat="1" ht="19.5" customHeight="1" x14ac:dyDescent="0.3">
      <c r="A14" s="42">
        <v>2</v>
      </c>
      <c r="B14" s="564" t="s">
        <v>1181</v>
      </c>
      <c r="C14" s="201" t="s">
        <v>20</v>
      </c>
      <c r="D14" s="14" t="s">
        <v>1205</v>
      </c>
      <c r="E14" s="15" t="s">
        <v>1172</v>
      </c>
      <c r="F14" s="15" t="s">
        <v>24</v>
      </c>
      <c r="G14" s="15" t="s">
        <v>24</v>
      </c>
      <c r="H14" s="14" t="s">
        <v>29</v>
      </c>
      <c r="I14" s="15" t="s">
        <v>1167</v>
      </c>
      <c r="J14" s="16" t="s">
        <v>29</v>
      </c>
      <c r="K14" s="15" t="s">
        <v>29</v>
      </c>
      <c r="L14" s="15" t="s">
        <v>40</v>
      </c>
      <c r="M14" s="14" t="s">
        <v>24</v>
      </c>
      <c r="N14" s="14" t="s">
        <v>27</v>
      </c>
      <c r="O14" s="15" t="s">
        <v>20</v>
      </c>
      <c r="P14" s="15" t="s">
        <v>20</v>
      </c>
      <c r="Q14" s="16" t="s">
        <v>24</v>
      </c>
      <c r="R14" s="15" t="s">
        <v>24</v>
      </c>
      <c r="S14" s="15" t="s">
        <v>27</v>
      </c>
      <c r="T14" s="15" t="s">
        <v>27</v>
      </c>
      <c r="U14" s="15" t="s">
        <v>27</v>
      </c>
      <c r="V14" s="15" t="s">
        <v>29</v>
      </c>
      <c r="W14" s="15" t="s">
        <v>24</v>
      </c>
      <c r="X14" s="16" t="s">
        <v>27</v>
      </c>
      <c r="Y14" s="154" t="s">
        <v>29</v>
      </c>
      <c r="Z14" s="15" t="s">
        <v>1173</v>
      </c>
      <c r="AA14" s="14" t="s">
        <v>20</v>
      </c>
      <c r="AB14" s="14" t="s">
        <v>20</v>
      </c>
      <c r="AC14" s="15" t="s">
        <v>84</v>
      </c>
      <c r="AD14" s="15" t="s">
        <v>24</v>
      </c>
      <c r="AE14" s="201" t="s">
        <v>24</v>
      </c>
      <c r="AF14" s="58" t="s">
        <v>27</v>
      </c>
      <c r="AG14" s="552" t="s">
        <v>27</v>
      </c>
      <c r="AH14" s="46" t="s">
        <v>29</v>
      </c>
      <c r="AI14" s="48" t="s">
        <v>40</v>
      </c>
      <c r="AJ14" s="48" t="s">
        <v>24</v>
      </c>
      <c r="AK14" s="59" t="s">
        <v>24</v>
      </c>
      <c r="AL14" s="47" t="s">
        <v>27</v>
      </c>
      <c r="AM14" s="531"/>
      <c r="AN14" s="516"/>
      <c r="AO14" s="585">
        <f t="shared" si="5"/>
        <v>6</v>
      </c>
      <c r="AP14" s="298">
        <f t="shared" si="0"/>
        <v>2</v>
      </c>
      <c r="AQ14" s="586">
        <f t="shared" si="1"/>
        <v>1</v>
      </c>
      <c r="AR14" s="587">
        <f t="shared" si="2"/>
        <v>8</v>
      </c>
      <c r="AS14" s="587">
        <f t="shared" si="3"/>
        <v>7</v>
      </c>
      <c r="AT14" s="588">
        <f t="shared" si="4"/>
        <v>0</v>
      </c>
      <c r="AU14" s="117"/>
    </row>
    <row r="15" spans="1:47" s="589" customFormat="1" ht="19.5" customHeight="1" x14ac:dyDescent="0.3">
      <c r="A15" s="582">
        <v>4</v>
      </c>
      <c r="B15" s="564" t="s">
        <v>1182</v>
      </c>
      <c r="C15" s="465" t="s">
        <v>24</v>
      </c>
      <c r="D15" s="52" t="s">
        <v>1206</v>
      </c>
      <c r="E15" s="39" t="s">
        <v>1172</v>
      </c>
      <c r="F15" s="39" t="s">
        <v>1158</v>
      </c>
      <c r="G15" s="39" t="s">
        <v>1160</v>
      </c>
      <c r="H15" s="52" t="s">
        <v>24</v>
      </c>
      <c r="I15" s="39" t="s">
        <v>24</v>
      </c>
      <c r="J15" s="45" t="s">
        <v>1213</v>
      </c>
      <c r="K15" s="52" t="s">
        <v>25</v>
      </c>
      <c r="L15" s="39" t="s">
        <v>1163</v>
      </c>
      <c r="M15" s="39" t="s">
        <v>27</v>
      </c>
      <c r="N15" s="52" t="s">
        <v>27</v>
      </c>
      <c r="O15" s="39" t="s">
        <v>29</v>
      </c>
      <c r="P15" s="39" t="s">
        <v>24</v>
      </c>
      <c r="Q15" s="45" t="s">
        <v>27</v>
      </c>
      <c r="R15" s="52" t="s">
        <v>20</v>
      </c>
      <c r="S15" s="39" t="s">
        <v>20</v>
      </c>
      <c r="T15" s="39" t="s">
        <v>24</v>
      </c>
      <c r="U15" s="39" t="s">
        <v>24</v>
      </c>
      <c r="V15" s="39" t="s">
        <v>27</v>
      </c>
      <c r="W15" s="39" t="s">
        <v>27</v>
      </c>
      <c r="X15" s="45" t="s">
        <v>29</v>
      </c>
      <c r="Y15" s="52" t="s">
        <v>40</v>
      </c>
      <c r="Z15" s="39" t="s">
        <v>29</v>
      </c>
      <c r="AA15" s="52" t="s">
        <v>29</v>
      </c>
      <c r="AB15" s="52" t="s">
        <v>24</v>
      </c>
      <c r="AC15" s="39" t="s">
        <v>20</v>
      </c>
      <c r="AD15" s="39" t="s">
        <v>20</v>
      </c>
      <c r="AE15" s="467" t="s">
        <v>24</v>
      </c>
      <c r="AF15" s="36" t="s">
        <v>41</v>
      </c>
      <c r="AG15" s="553" t="s">
        <v>24</v>
      </c>
      <c r="AH15" s="591" t="s">
        <v>27</v>
      </c>
      <c r="AI15" s="37" t="s">
        <v>29</v>
      </c>
      <c r="AJ15" s="37" t="s">
        <v>1167</v>
      </c>
      <c r="AK15" s="41" t="s">
        <v>29</v>
      </c>
      <c r="AL15" s="38" t="s">
        <v>24</v>
      </c>
      <c r="AM15" s="592"/>
      <c r="AN15" s="598" t="s">
        <v>1177</v>
      </c>
      <c r="AO15" s="585">
        <f t="shared" si="5"/>
        <v>6</v>
      </c>
      <c r="AP15" s="298">
        <f t="shared" si="0"/>
        <v>1</v>
      </c>
      <c r="AQ15" s="586">
        <f t="shared" si="1"/>
        <v>1</v>
      </c>
      <c r="AR15" s="587">
        <f t="shared" si="2"/>
        <v>6</v>
      </c>
      <c r="AS15" s="587">
        <f t="shared" si="3"/>
        <v>8</v>
      </c>
      <c r="AT15" s="588">
        <f t="shared" si="4"/>
        <v>0</v>
      </c>
      <c r="AU15" s="117"/>
    </row>
    <row r="16" spans="1:47" s="589" customFormat="1" ht="19.5" customHeight="1" x14ac:dyDescent="0.3">
      <c r="A16" s="582">
        <v>3</v>
      </c>
      <c r="B16" s="597" t="s">
        <v>1183</v>
      </c>
      <c r="C16" s="201" t="s">
        <v>1208</v>
      </c>
      <c r="D16" s="591" t="s">
        <v>1209</v>
      </c>
      <c r="E16" s="37" t="s">
        <v>25</v>
      </c>
      <c r="F16" s="37" t="s">
        <v>45</v>
      </c>
      <c r="G16" s="37" t="s">
        <v>24</v>
      </c>
      <c r="H16" s="37" t="s">
        <v>27</v>
      </c>
      <c r="I16" s="37" t="s">
        <v>1212</v>
      </c>
      <c r="J16" s="38" t="s">
        <v>24</v>
      </c>
      <c r="K16" s="591" t="s">
        <v>20</v>
      </c>
      <c r="L16" s="37" t="s">
        <v>20</v>
      </c>
      <c r="M16" s="37" t="s">
        <v>40</v>
      </c>
      <c r="N16" s="591" t="s">
        <v>1162</v>
      </c>
      <c r="O16" s="37" t="s">
        <v>27</v>
      </c>
      <c r="P16" s="37" t="s">
        <v>29</v>
      </c>
      <c r="Q16" s="38" t="s">
        <v>24</v>
      </c>
      <c r="R16" s="591" t="s">
        <v>27</v>
      </c>
      <c r="S16" s="37" t="s">
        <v>1163</v>
      </c>
      <c r="T16" s="37" t="s">
        <v>27</v>
      </c>
      <c r="U16" s="37" t="s">
        <v>24</v>
      </c>
      <c r="V16" s="37" t="s">
        <v>20</v>
      </c>
      <c r="W16" s="37" t="s">
        <v>20</v>
      </c>
      <c r="X16" s="38" t="s">
        <v>24</v>
      </c>
      <c r="Y16" s="591" t="s">
        <v>1162</v>
      </c>
      <c r="Z16" s="37" t="s">
        <v>27</v>
      </c>
      <c r="AA16" s="591" t="s">
        <v>27</v>
      </c>
      <c r="AB16" s="37" t="s">
        <v>1191</v>
      </c>
      <c r="AC16" s="37" t="s">
        <v>29</v>
      </c>
      <c r="AD16" s="37" t="s">
        <v>29</v>
      </c>
      <c r="AE16" s="465" t="s">
        <v>24</v>
      </c>
      <c r="AF16" s="36" t="s">
        <v>41</v>
      </c>
      <c r="AG16" s="553" t="s">
        <v>44</v>
      </c>
      <c r="AH16" s="591" t="s">
        <v>20</v>
      </c>
      <c r="AI16" s="37" t="s">
        <v>20</v>
      </c>
      <c r="AJ16" s="37" t="s">
        <v>1162</v>
      </c>
      <c r="AK16" s="41" t="s">
        <v>24</v>
      </c>
      <c r="AL16" s="38" t="s">
        <v>29</v>
      </c>
      <c r="AM16" s="592"/>
      <c r="AN16" s="584"/>
      <c r="AO16" s="585">
        <f t="shared" si="5"/>
        <v>6</v>
      </c>
      <c r="AP16" s="298">
        <f t="shared" si="0"/>
        <v>1</v>
      </c>
      <c r="AQ16" s="586">
        <f t="shared" si="1"/>
        <v>1</v>
      </c>
      <c r="AR16" s="587">
        <f t="shared" si="2"/>
        <v>10</v>
      </c>
      <c r="AS16" s="587">
        <f t="shared" si="3"/>
        <v>4</v>
      </c>
      <c r="AT16" s="588">
        <f t="shared" si="4"/>
        <v>0</v>
      </c>
      <c r="AU16" s="117"/>
    </row>
    <row r="17" spans="1:47" s="589" customFormat="1" ht="19.5" customHeight="1" x14ac:dyDescent="0.3">
      <c r="A17" s="582">
        <v>5</v>
      </c>
      <c r="B17" s="597" t="s">
        <v>1184</v>
      </c>
      <c r="C17" s="465" t="s">
        <v>24</v>
      </c>
      <c r="D17" s="595" t="s">
        <v>1195</v>
      </c>
      <c r="E17" s="37" t="s">
        <v>1172</v>
      </c>
      <c r="F17" s="37" t="s">
        <v>27</v>
      </c>
      <c r="G17" s="37" t="s">
        <v>29</v>
      </c>
      <c r="H17" s="37" t="s">
        <v>29</v>
      </c>
      <c r="I17" s="37" t="s">
        <v>24</v>
      </c>
      <c r="J17" s="38" t="s">
        <v>24</v>
      </c>
      <c r="K17" s="595" t="s">
        <v>27</v>
      </c>
      <c r="L17" s="37" t="s">
        <v>1163</v>
      </c>
      <c r="M17" s="595" t="s">
        <v>20</v>
      </c>
      <c r="N17" s="595" t="s">
        <v>1165</v>
      </c>
      <c r="O17" s="37" t="s">
        <v>40</v>
      </c>
      <c r="P17" s="37" t="s">
        <v>24</v>
      </c>
      <c r="Q17" s="38" t="s">
        <v>24</v>
      </c>
      <c r="R17" s="595" t="s">
        <v>29</v>
      </c>
      <c r="S17" s="37" t="s">
        <v>29</v>
      </c>
      <c r="T17" s="37" t="s">
        <v>29</v>
      </c>
      <c r="U17" s="37" t="s">
        <v>29</v>
      </c>
      <c r="V17" s="37" t="s">
        <v>24</v>
      </c>
      <c r="W17" s="37" t="s">
        <v>24</v>
      </c>
      <c r="X17" s="38" t="s">
        <v>27</v>
      </c>
      <c r="Y17" s="595" t="s">
        <v>20</v>
      </c>
      <c r="Z17" s="37" t="s">
        <v>20</v>
      </c>
      <c r="AA17" s="595" t="s">
        <v>41</v>
      </c>
      <c r="AB17" s="37" t="s">
        <v>24</v>
      </c>
      <c r="AC17" s="37" t="s">
        <v>27</v>
      </c>
      <c r="AD17" s="37" t="s">
        <v>27</v>
      </c>
      <c r="AE17" s="465" t="s">
        <v>24</v>
      </c>
      <c r="AF17" s="36" t="s">
        <v>29</v>
      </c>
      <c r="AG17" s="553" t="s">
        <v>1190</v>
      </c>
      <c r="AH17" s="595" t="s">
        <v>1162</v>
      </c>
      <c r="AI17" s="37" t="s">
        <v>27</v>
      </c>
      <c r="AJ17" s="37" t="s">
        <v>20</v>
      </c>
      <c r="AK17" s="41" t="s">
        <v>20</v>
      </c>
      <c r="AL17" s="38" t="s">
        <v>1161</v>
      </c>
      <c r="AM17" s="594"/>
      <c r="AN17" s="584"/>
      <c r="AO17" s="585">
        <f t="shared" si="5"/>
        <v>6</v>
      </c>
      <c r="AP17" s="298">
        <f t="shared" si="0"/>
        <v>1</v>
      </c>
      <c r="AQ17" s="586">
        <f t="shared" si="1"/>
        <v>1</v>
      </c>
      <c r="AR17" s="587">
        <f t="shared" si="2"/>
        <v>6</v>
      </c>
      <c r="AS17" s="587">
        <f t="shared" si="3"/>
        <v>8</v>
      </c>
      <c r="AT17" s="588">
        <f t="shared" si="4"/>
        <v>0</v>
      </c>
      <c r="AU17" s="117"/>
    </row>
    <row r="18" spans="1:47" s="589" customFormat="1" ht="19.5" customHeight="1" x14ac:dyDescent="0.3">
      <c r="A18" s="582"/>
      <c r="B18" s="564" t="s">
        <v>1185</v>
      </c>
      <c r="C18" s="192" t="s">
        <v>24</v>
      </c>
      <c r="D18" s="596" t="s">
        <v>1203</v>
      </c>
      <c r="E18" s="64" t="s">
        <v>1207</v>
      </c>
      <c r="F18" s="64" t="s">
        <v>29</v>
      </c>
      <c r="G18" s="64" t="s">
        <v>24</v>
      </c>
      <c r="H18" s="64" t="s">
        <v>20</v>
      </c>
      <c r="I18" s="64" t="s">
        <v>20</v>
      </c>
      <c r="J18" s="65" t="s">
        <v>1162</v>
      </c>
      <c r="K18" s="596" t="s">
        <v>1172</v>
      </c>
      <c r="L18" s="64" t="s">
        <v>27</v>
      </c>
      <c r="M18" s="596" t="s">
        <v>29</v>
      </c>
      <c r="N18" s="596" t="s">
        <v>24</v>
      </c>
      <c r="O18" s="64" t="s">
        <v>24</v>
      </c>
      <c r="P18" s="64" t="s">
        <v>27</v>
      </c>
      <c r="Q18" s="65" t="s">
        <v>1207</v>
      </c>
      <c r="R18" s="596" t="s">
        <v>40</v>
      </c>
      <c r="S18" s="64" t="s">
        <v>1163</v>
      </c>
      <c r="T18" s="64" t="s">
        <v>20</v>
      </c>
      <c r="U18" s="64" t="s">
        <v>20</v>
      </c>
      <c r="V18" s="64" t="s">
        <v>41</v>
      </c>
      <c r="W18" s="64" t="s">
        <v>1162</v>
      </c>
      <c r="X18" s="65" t="s">
        <v>24</v>
      </c>
      <c r="Y18" s="596" t="s">
        <v>27</v>
      </c>
      <c r="Z18" s="64" t="s">
        <v>29</v>
      </c>
      <c r="AA18" s="596" t="s">
        <v>29</v>
      </c>
      <c r="AB18" s="64" t="s">
        <v>1167</v>
      </c>
      <c r="AC18" s="64" t="s">
        <v>24</v>
      </c>
      <c r="AD18" s="64" t="s">
        <v>24</v>
      </c>
      <c r="AE18" s="192" t="s">
        <v>1207</v>
      </c>
      <c r="AF18" s="104" t="s">
        <v>20</v>
      </c>
      <c r="AG18" s="555" t="s">
        <v>20</v>
      </c>
      <c r="AH18" s="14" t="s">
        <v>40</v>
      </c>
      <c r="AI18" s="15" t="s">
        <v>44</v>
      </c>
      <c r="AJ18" s="15" t="s">
        <v>24</v>
      </c>
      <c r="AK18" s="41" t="s">
        <v>24</v>
      </c>
      <c r="AL18" s="16" t="s">
        <v>29</v>
      </c>
      <c r="AM18" s="201"/>
      <c r="AN18" s="584"/>
      <c r="AO18" s="585">
        <f t="shared" si="5"/>
        <v>6</v>
      </c>
      <c r="AP18" s="298">
        <f t="shared" si="0"/>
        <v>2</v>
      </c>
      <c r="AQ18" s="586">
        <f t="shared" si="1"/>
        <v>1</v>
      </c>
      <c r="AR18" s="587">
        <f t="shared" si="2"/>
        <v>3</v>
      </c>
      <c r="AS18" s="587">
        <f t="shared" si="3"/>
        <v>9</v>
      </c>
      <c r="AT18" s="588">
        <f t="shared" si="4"/>
        <v>0</v>
      </c>
      <c r="AU18" s="117"/>
    </row>
    <row r="19" spans="1:47" s="589" customFormat="1" ht="19.5" customHeight="1" x14ac:dyDescent="0.3">
      <c r="A19" s="582"/>
      <c r="B19" s="597" t="s">
        <v>1186</v>
      </c>
      <c r="C19" s="593" t="s">
        <v>1138</v>
      </c>
      <c r="D19" s="46" t="s">
        <v>1203</v>
      </c>
      <c r="E19" s="48" t="s">
        <v>20</v>
      </c>
      <c r="F19" s="48" t="s">
        <v>20</v>
      </c>
      <c r="G19" s="48" t="s">
        <v>40</v>
      </c>
      <c r="H19" s="48" t="s">
        <v>24</v>
      </c>
      <c r="I19" s="48" t="s">
        <v>24</v>
      </c>
      <c r="J19" s="47" t="s">
        <v>27</v>
      </c>
      <c r="K19" s="48" t="s">
        <v>29</v>
      </c>
      <c r="L19" s="48" t="s">
        <v>29</v>
      </c>
      <c r="M19" s="48" t="s">
        <v>41</v>
      </c>
      <c r="N19" s="28" t="s">
        <v>24</v>
      </c>
      <c r="O19" s="46" t="s">
        <v>24</v>
      </c>
      <c r="P19" s="48" t="s">
        <v>20</v>
      </c>
      <c r="Q19" s="47" t="s">
        <v>20</v>
      </c>
      <c r="R19" s="48" t="s">
        <v>74</v>
      </c>
      <c r="S19" s="48" t="s">
        <v>74</v>
      </c>
      <c r="T19" s="48" t="s">
        <v>24</v>
      </c>
      <c r="U19" s="48" t="s">
        <v>27</v>
      </c>
      <c r="V19" s="46" t="s">
        <v>27</v>
      </c>
      <c r="W19" s="48" t="s">
        <v>1215</v>
      </c>
      <c r="X19" s="592" t="s">
        <v>24</v>
      </c>
      <c r="Y19" s="58" t="s">
        <v>27</v>
      </c>
      <c r="Z19" s="48" t="s">
        <v>27</v>
      </c>
      <c r="AA19" s="46" t="s">
        <v>29</v>
      </c>
      <c r="AB19" s="46" t="s">
        <v>24</v>
      </c>
      <c r="AC19" s="48" t="s">
        <v>24</v>
      </c>
      <c r="AD19" s="48" t="s">
        <v>27</v>
      </c>
      <c r="AE19" s="592" t="s">
        <v>20</v>
      </c>
      <c r="AF19" s="58" t="s">
        <v>20</v>
      </c>
      <c r="AG19" s="552" t="s">
        <v>24</v>
      </c>
      <c r="AH19" s="591" t="s">
        <v>40</v>
      </c>
      <c r="AI19" s="37" t="s">
        <v>24</v>
      </c>
      <c r="AJ19" s="37" t="s">
        <v>27</v>
      </c>
      <c r="AK19" s="41" t="s">
        <v>27</v>
      </c>
      <c r="AL19" s="38" t="s">
        <v>27</v>
      </c>
      <c r="AM19" s="592"/>
      <c r="AN19" s="584"/>
      <c r="AO19" s="585">
        <f t="shared" si="5"/>
        <v>6</v>
      </c>
      <c r="AP19" s="298">
        <f t="shared" si="0"/>
        <v>2</v>
      </c>
      <c r="AQ19" s="586">
        <f t="shared" si="1"/>
        <v>1</v>
      </c>
      <c r="AR19" s="587">
        <f t="shared" si="2"/>
        <v>10</v>
      </c>
      <c r="AS19" s="587">
        <f t="shared" si="3"/>
        <v>3</v>
      </c>
      <c r="AT19" s="588">
        <f t="shared" si="4"/>
        <v>0</v>
      </c>
      <c r="AU19" s="117"/>
    </row>
    <row r="20" spans="1:47" s="62" customFormat="1" ht="19.5" customHeight="1" x14ac:dyDescent="0.3">
      <c r="A20" s="56"/>
      <c r="B20" s="565" t="s">
        <v>1187</v>
      </c>
      <c r="C20" s="192" t="s">
        <v>1143</v>
      </c>
      <c r="D20" s="575" t="s">
        <v>1202</v>
      </c>
      <c r="E20" s="64" t="s">
        <v>29</v>
      </c>
      <c r="F20" s="64" t="s">
        <v>24</v>
      </c>
      <c r="G20" s="64" t="s">
        <v>29</v>
      </c>
      <c r="H20" s="64" t="s">
        <v>24</v>
      </c>
      <c r="I20" s="64" t="s">
        <v>20</v>
      </c>
      <c r="J20" s="65" t="s">
        <v>1165</v>
      </c>
      <c r="K20" s="549" t="s">
        <v>1172</v>
      </c>
      <c r="L20" s="64" t="s">
        <v>24</v>
      </c>
      <c r="M20" s="64" t="s">
        <v>27</v>
      </c>
      <c r="N20" s="65" t="s">
        <v>29</v>
      </c>
      <c r="O20" s="549" t="s">
        <v>29</v>
      </c>
      <c r="P20" s="64" t="s">
        <v>29</v>
      </c>
      <c r="Q20" s="65" t="s">
        <v>24</v>
      </c>
      <c r="R20" s="104" t="s">
        <v>1217</v>
      </c>
      <c r="S20" s="549" t="s">
        <v>27</v>
      </c>
      <c r="T20" s="64" t="s">
        <v>27</v>
      </c>
      <c r="U20" s="64" t="s">
        <v>1218</v>
      </c>
      <c r="V20" s="549" t="s">
        <v>24</v>
      </c>
      <c r="W20" s="64" t="s">
        <v>1162</v>
      </c>
      <c r="X20" s="192" t="s">
        <v>20</v>
      </c>
      <c r="Y20" s="104" t="s">
        <v>20</v>
      </c>
      <c r="Z20" s="64" t="s">
        <v>1176</v>
      </c>
      <c r="AA20" s="549" t="s">
        <v>41</v>
      </c>
      <c r="AB20" s="549" t="s">
        <v>31</v>
      </c>
      <c r="AC20" s="64" t="s">
        <v>31</v>
      </c>
      <c r="AD20" s="64" t="s">
        <v>24</v>
      </c>
      <c r="AE20" s="192" t="s">
        <v>24</v>
      </c>
      <c r="AF20" s="104" t="s">
        <v>24</v>
      </c>
      <c r="AG20" s="555" t="s">
        <v>27</v>
      </c>
      <c r="AH20" s="549" t="s">
        <v>1212</v>
      </c>
      <c r="AI20" s="64" t="s">
        <v>1214</v>
      </c>
      <c r="AJ20" s="64" t="s">
        <v>1212</v>
      </c>
      <c r="AK20" s="67" t="s">
        <v>24</v>
      </c>
      <c r="AL20" s="65" t="s">
        <v>20</v>
      </c>
      <c r="AM20" s="531" t="s">
        <v>20</v>
      </c>
      <c r="AN20" s="516"/>
      <c r="AO20" s="585">
        <f t="shared" si="5"/>
        <v>5</v>
      </c>
      <c r="AP20" s="298">
        <f t="shared" si="0"/>
        <v>1</v>
      </c>
      <c r="AQ20" s="586">
        <f t="shared" si="1"/>
        <v>1</v>
      </c>
      <c r="AR20" s="587">
        <f t="shared" si="2"/>
        <v>9</v>
      </c>
      <c r="AS20" s="587">
        <f t="shared" si="3"/>
        <v>7</v>
      </c>
      <c r="AT20" s="588">
        <f t="shared" si="4"/>
        <v>2</v>
      </c>
      <c r="AU20" s="117"/>
    </row>
    <row r="21" spans="1:47" s="62" customFormat="1" ht="19.5" customHeight="1" x14ac:dyDescent="0.3">
      <c r="A21" s="56"/>
      <c r="B21" s="566" t="s">
        <v>140</v>
      </c>
      <c r="C21" s="105"/>
      <c r="D21" s="105"/>
      <c r="E21" s="103"/>
      <c r="F21" s="103"/>
      <c r="G21" s="103"/>
      <c r="H21" s="103"/>
      <c r="I21" s="103"/>
      <c r="J21" s="315"/>
      <c r="K21" s="105"/>
      <c r="L21" s="103"/>
      <c r="M21" s="105"/>
      <c r="N21" s="105"/>
      <c r="O21" s="103"/>
      <c r="P21" s="103"/>
      <c r="Q21" s="315"/>
      <c r="R21" s="105"/>
      <c r="S21" s="103"/>
      <c r="T21" s="103"/>
      <c r="U21" s="103"/>
      <c r="V21" s="103"/>
      <c r="W21" s="103"/>
      <c r="X21" s="315"/>
      <c r="Y21" s="105"/>
      <c r="Z21" s="103"/>
      <c r="AA21" s="105"/>
      <c r="AB21" s="528" t="s">
        <v>61</v>
      </c>
      <c r="AC21" s="103"/>
      <c r="AD21" s="103"/>
      <c r="AE21" s="473"/>
      <c r="AF21" s="452"/>
      <c r="AG21" s="556"/>
      <c r="AH21" s="105"/>
      <c r="AI21" s="103"/>
      <c r="AJ21" s="103"/>
      <c r="AK21" s="59"/>
      <c r="AL21" s="315"/>
      <c r="AM21" s="201"/>
      <c r="AN21" s="516"/>
      <c r="AO21" s="585">
        <f t="shared" si="5"/>
        <v>0</v>
      </c>
      <c r="AP21" s="298">
        <f t="shared" si="0"/>
        <v>0</v>
      </c>
      <c r="AQ21" s="586">
        <f t="shared" si="1"/>
        <v>0</v>
      </c>
      <c r="AR21" s="587">
        <f t="shared" si="2"/>
        <v>0</v>
      </c>
      <c r="AS21" s="587">
        <f t="shared" si="3"/>
        <v>0</v>
      </c>
      <c r="AT21" s="588">
        <f t="shared" si="4"/>
        <v>0</v>
      </c>
      <c r="AU21" s="117"/>
    </row>
    <row r="22" spans="1:47" s="34" customFormat="1" ht="15.75" customHeight="1" x14ac:dyDescent="0.3">
      <c r="A22" s="25"/>
      <c r="B22" s="567" t="s">
        <v>27</v>
      </c>
      <c r="C22" s="76">
        <f t="shared" ref="C22" si="6">COUNTIF(C3:C19,"D")</f>
        <v>3</v>
      </c>
      <c r="D22" s="76">
        <v>2</v>
      </c>
      <c r="E22" s="76">
        <f t="shared" ref="E22:AG22" si="7">COUNTIF(E3:E18,"D")</f>
        <v>2</v>
      </c>
      <c r="F22" s="76">
        <f t="shared" si="7"/>
        <v>3</v>
      </c>
      <c r="G22" s="76">
        <f t="shared" si="7"/>
        <v>3</v>
      </c>
      <c r="H22" s="76">
        <f t="shared" si="7"/>
        <v>3</v>
      </c>
      <c r="I22" s="76">
        <f t="shared" si="7"/>
        <v>3</v>
      </c>
      <c r="J22" s="76">
        <f t="shared" si="7"/>
        <v>2</v>
      </c>
      <c r="K22" s="76">
        <f t="shared" si="7"/>
        <v>3</v>
      </c>
      <c r="L22" s="76">
        <f t="shared" si="7"/>
        <v>3</v>
      </c>
      <c r="M22" s="76">
        <f t="shared" si="7"/>
        <v>3</v>
      </c>
      <c r="N22" s="76">
        <f t="shared" si="7"/>
        <v>3</v>
      </c>
      <c r="O22" s="76">
        <f t="shared" si="7"/>
        <v>3</v>
      </c>
      <c r="P22" s="76">
        <f t="shared" si="7"/>
        <v>3</v>
      </c>
      <c r="Q22" s="76">
        <f t="shared" si="7"/>
        <v>2</v>
      </c>
      <c r="R22" s="76">
        <f t="shared" si="7"/>
        <v>3</v>
      </c>
      <c r="S22" s="76">
        <f t="shared" si="7"/>
        <v>3</v>
      </c>
      <c r="T22" s="76">
        <f t="shared" si="7"/>
        <v>3</v>
      </c>
      <c r="U22" s="76">
        <f t="shared" si="7"/>
        <v>3</v>
      </c>
      <c r="V22" s="76">
        <f t="shared" si="7"/>
        <v>3</v>
      </c>
      <c r="W22" s="76">
        <f t="shared" si="7"/>
        <v>3</v>
      </c>
      <c r="X22" s="76">
        <f t="shared" si="7"/>
        <v>3</v>
      </c>
      <c r="Y22" s="76">
        <f t="shared" si="7"/>
        <v>3</v>
      </c>
      <c r="Z22" s="76">
        <f t="shared" si="7"/>
        <v>3</v>
      </c>
      <c r="AA22" s="76">
        <f t="shared" si="7"/>
        <v>3</v>
      </c>
      <c r="AB22" s="76">
        <f t="shared" si="7"/>
        <v>3</v>
      </c>
      <c r="AC22" s="76">
        <f t="shared" si="7"/>
        <v>3</v>
      </c>
      <c r="AD22" s="76">
        <f t="shared" si="7"/>
        <v>3</v>
      </c>
      <c r="AE22" s="76">
        <f t="shared" si="7"/>
        <v>2</v>
      </c>
      <c r="AF22" s="76">
        <f t="shared" si="7"/>
        <v>3</v>
      </c>
      <c r="AG22" s="76">
        <f t="shared" si="7"/>
        <v>3</v>
      </c>
      <c r="AH22" s="76">
        <f>COUNTIF(AH3:AH20,"D")</f>
        <v>4</v>
      </c>
      <c r="AI22" s="76">
        <f t="shared" ref="AI22:AL22" si="8">COUNTIF(AI3:AI20,"D")</f>
        <v>4</v>
      </c>
      <c r="AJ22" s="76">
        <f t="shared" si="8"/>
        <v>4</v>
      </c>
      <c r="AK22" s="76">
        <f t="shared" si="8"/>
        <v>3</v>
      </c>
      <c r="AL22" s="76">
        <f t="shared" si="8"/>
        <v>3</v>
      </c>
      <c r="AM22" s="76"/>
      <c r="AN22" s="236"/>
      <c r="AO22" s="233"/>
      <c r="AP22" s="233"/>
      <c r="AQ22" s="235"/>
      <c r="AR22" s="235"/>
      <c r="AS22" s="235"/>
      <c r="AT22" s="235"/>
      <c r="AU22" s="79"/>
    </row>
    <row r="23" spans="1:47" ht="15.75" customHeight="1" x14ac:dyDescent="0.3">
      <c r="A23" s="5"/>
      <c r="B23" s="568" t="s">
        <v>18</v>
      </c>
      <c r="C23" s="143">
        <f t="shared" ref="C23" si="9">COUNTIF(C3:C19,"E")</f>
        <v>2</v>
      </c>
      <c r="D23" s="143">
        <v>2</v>
      </c>
      <c r="E23" s="143">
        <f t="shared" ref="E23:AG23" si="10">COUNTIF(E3:E18,"E")</f>
        <v>3</v>
      </c>
      <c r="F23" s="143">
        <f t="shared" si="10"/>
        <v>3</v>
      </c>
      <c r="G23" s="143">
        <f t="shared" si="10"/>
        <v>3</v>
      </c>
      <c r="H23" s="143">
        <f t="shared" si="10"/>
        <v>3</v>
      </c>
      <c r="I23" s="143">
        <f t="shared" si="10"/>
        <v>2</v>
      </c>
      <c r="J23" s="143">
        <f t="shared" si="10"/>
        <v>3</v>
      </c>
      <c r="K23" s="143">
        <f t="shared" si="10"/>
        <v>3</v>
      </c>
      <c r="L23" s="143">
        <f t="shared" si="10"/>
        <v>3</v>
      </c>
      <c r="M23" s="143">
        <f>COUNTIF(M3:M18,"E")</f>
        <v>3</v>
      </c>
      <c r="N23" s="143">
        <f t="shared" si="10"/>
        <v>3</v>
      </c>
      <c r="O23" s="143">
        <f t="shared" si="10"/>
        <v>3</v>
      </c>
      <c r="P23" s="143">
        <f t="shared" si="10"/>
        <v>3</v>
      </c>
      <c r="Q23" s="143">
        <f t="shared" si="10"/>
        <v>3</v>
      </c>
      <c r="R23" s="143">
        <f t="shared" si="10"/>
        <v>3</v>
      </c>
      <c r="S23" s="143">
        <f t="shared" si="10"/>
        <v>3</v>
      </c>
      <c r="T23" s="143">
        <f t="shared" si="10"/>
        <v>3</v>
      </c>
      <c r="U23" s="143">
        <f t="shared" si="10"/>
        <v>3</v>
      </c>
      <c r="V23" s="143">
        <f t="shared" si="10"/>
        <v>3</v>
      </c>
      <c r="W23" s="143">
        <f t="shared" si="10"/>
        <v>3</v>
      </c>
      <c r="X23" s="143">
        <f t="shared" si="10"/>
        <v>3</v>
      </c>
      <c r="Y23" s="143">
        <f t="shared" si="10"/>
        <v>3</v>
      </c>
      <c r="Z23" s="143">
        <f t="shared" si="10"/>
        <v>3</v>
      </c>
      <c r="AA23" s="143">
        <f t="shared" si="10"/>
        <v>3</v>
      </c>
      <c r="AB23" s="143">
        <f t="shared" si="10"/>
        <v>3</v>
      </c>
      <c r="AC23" s="143">
        <f t="shared" si="10"/>
        <v>3</v>
      </c>
      <c r="AD23" s="143">
        <f t="shared" si="10"/>
        <v>3</v>
      </c>
      <c r="AE23" s="143">
        <f t="shared" si="10"/>
        <v>3</v>
      </c>
      <c r="AF23" s="143">
        <f t="shared" si="10"/>
        <v>3</v>
      </c>
      <c r="AG23" s="143">
        <f t="shared" si="10"/>
        <v>3</v>
      </c>
      <c r="AH23" s="143">
        <f>COUNTIF(AH3:AH20,"E")</f>
        <v>3</v>
      </c>
      <c r="AI23" s="143">
        <f t="shared" ref="AI23:AL23" si="11">COUNTIF(AI3:AI20,"E")</f>
        <v>3</v>
      </c>
      <c r="AJ23" s="143">
        <f t="shared" si="11"/>
        <v>3</v>
      </c>
      <c r="AK23" s="143">
        <f t="shared" si="11"/>
        <v>3</v>
      </c>
      <c r="AL23" s="143">
        <f t="shared" si="11"/>
        <v>3</v>
      </c>
      <c r="AM23" s="143"/>
      <c r="AN23" s="89"/>
      <c r="AO23" s="234"/>
      <c r="AP23" s="234">
        <f>SUM(AP3:AP22)</f>
        <v>25</v>
      </c>
      <c r="AQ23" s="82"/>
      <c r="AR23" s="82"/>
      <c r="AS23" s="82"/>
      <c r="AT23" s="82"/>
      <c r="AU23" s="78"/>
    </row>
    <row r="24" spans="1:47" ht="15.75" customHeight="1" x14ac:dyDescent="0.3">
      <c r="A24" s="5"/>
      <c r="B24" s="568" t="s">
        <v>1</v>
      </c>
      <c r="C24" s="144">
        <f t="shared" ref="C24" si="12">COUNTIF(C3:C19,"N")</f>
        <v>2</v>
      </c>
      <c r="D24" s="144">
        <v>2</v>
      </c>
      <c r="E24" s="144">
        <f t="shared" ref="E24:AG24" si="13">COUNTIF(E3:E18,"N")</f>
        <v>2</v>
      </c>
      <c r="F24" s="144">
        <f t="shared" si="13"/>
        <v>3</v>
      </c>
      <c r="G24" s="144">
        <f t="shared" si="13"/>
        <v>3</v>
      </c>
      <c r="H24" s="144">
        <f t="shared" si="13"/>
        <v>3</v>
      </c>
      <c r="I24" s="144">
        <f t="shared" si="13"/>
        <v>3</v>
      </c>
      <c r="J24" s="144">
        <f t="shared" si="13"/>
        <v>2</v>
      </c>
      <c r="K24" s="144">
        <f t="shared" si="13"/>
        <v>3</v>
      </c>
      <c r="L24" s="144">
        <f t="shared" si="13"/>
        <v>3</v>
      </c>
      <c r="M24" s="144">
        <f t="shared" si="13"/>
        <v>3</v>
      </c>
      <c r="N24" s="144">
        <f t="shared" si="13"/>
        <v>3</v>
      </c>
      <c r="O24" s="144">
        <f t="shared" si="13"/>
        <v>3</v>
      </c>
      <c r="P24" s="144">
        <f t="shared" si="13"/>
        <v>3</v>
      </c>
      <c r="Q24" s="144">
        <f t="shared" si="13"/>
        <v>2</v>
      </c>
      <c r="R24" s="144">
        <f t="shared" si="13"/>
        <v>3</v>
      </c>
      <c r="S24" s="144">
        <f t="shared" si="13"/>
        <v>3</v>
      </c>
      <c r="T24" s="144">
        <f t="shared" si="13"/>
        <v>3</v>
      </c>
      <c r="U24" s="144">
        <f t="shared" si="13"/>
        <v>3</v>
      </c>
      <c r="V24" s="144">
        <f t="shared" si="13"/>
        <v>3</v>
      </c>
      <c r="W24" s="144">
        <f t="shared" si="13"/>
        <v>3</v>
      </c>
      <c r="X24" s="144">
        <v>3</v>
      </c>
      <c r="Y24" s="144">
        <f t="shared" si="13"/>
        <v>3</v>
      </c>
      <c r="Z24" s="144">
        <f t="shared" si="13"/>
        <v>3</v>
      </c>
      <c r="AA24" s="144">
        <f t="shared" si="13"/>
        <v>3</v>
      </c>
      <c r="AB24" s="144">
        <f t="shared" si="13"/>
        <v>3</v>
      </c>
      <c r="AC24" s="144">
        <f t="shared" si="13"/>
        <v>3</v>
      </c>
      <c r="AD24" s="144">
        <f t="shared" si="13"/>
        <v>3</v>
      </c>
      <c r="AE24" s="144">
        <f t="shared" si="13"/>
        <v>2</v>
      </c>
      <c r="AF24" s="144">
        <f t="shared" si="13"/>
        <v>3</v>
      </c>
      <c r="AG24" s="144">
        <f t="shared" si="13"/>
        <v>3</v>
      </c>
      <c r="AH24" s="144">
        <f>COUNTIF(AH3:AH20,"N")</f>
        <v>3</v>
      </c>
      <c r="AI24" s="144">
        <f t="shared" ref="AI24:AL24" si="14">COUNTIF(AI3:AI20,"N")</f>
        <v>3</v>
      </c>
      <c r="AJ24" s="144">
        <f t="shared" si="14"/>
        <v>3</v>
      </c>
      <c r="AK24" s="144">
        <f t="shared" si="14"/>
        <v>3</v>
      </c>
      <c r="AL24" s="144">
        <f t="shared" si="14"/>
        <v>3</v>
      </c>
      <c r="AM24" s="144"/>
      <c r="AN24" s="89"/>
      <c r="AO24" s="234"/>
      <c r="AP24" s="234"/>
      <c r="AQ24" s="82"/>
      <c r="AR24" s="82"/>
      <c r="AS24" s="82"/>
      <c r="AT24" s="82"/>
      <c r="AU24" s="79"/>
    </row>
    <row r="25" spans="1:47" ht="15.75" customHeight="1" thickBot="1" x14ac:dyDescent="0.35">
      <c r="A25" s="80"/>
      <c r="B25" s="569" t="s">
        <v>19</v>
      </c>
      <c r="C25" s="107">
        <f t="shared" ref="C25" si="15">COUNTIF(C3:C19,"J")</f>
        <v>0</v>
      </c>
      <c r="D25" s="107">
        <v>0</v>
      </c>
      <c r="E25" s="107">
        <f t="shared" ref="E25:AG25" si="16">COUNTIF(E3:E18,"J")</f>
        <v>0</v>
      </c>
      <c r="F25" s="107">
        <f t="shared" si="16"/>
        <v>0</v>
      </c>
      <c r="G25" s="107">
        <f t="shared" si="16"/>
        <v>0</v>
      </c>
      <c r="H25" s="107">
        <f t="shared" si="16"/>
        <v>0</v>
      </c>
      <c r="I25" s="107">
        <f t="shared" si="16"/>
        <v>0</v>
      </c>
      <c r="J25" s="107">
        <f t="shared" si="16"/>
        <v>0</v>
      </c>
      <c r="K25" s="107">
        <f t="shared" si="16"/>
        <v>0</v>
      </c>
      <c r="L25" s="107">
        <f t="shared" si="16"/>
        <v>0</v>
      </c>
      <c r="M25" s="107">
        <f t="shared" si="16"/>
        <v>0</v>
      </c>
      <c r="N25" s="107">
        <f t="shared" si="16"/>
        <v>0</v>
      </c>
      <c r="O25" s="107">
        <f t="shared" si="16"/>
        <v>0</v>
      </c>
      <c r="P25" s="107">
        <f t="shared" si="16"/>
        <v>0</v>
      </c>
      <c r="Q25" s="107">
        <f t="shared" si="16"/>
        <v>0</v>
      </c>
      <c r="R25" s="107">
        <f t="shared" si="16"/>
        <v>0</v>
      </c>
      <c r="S25" s="107">
        <f t="shared" si="16"/>
        <v>0</v>
      </c>
      <c r="T25" s="107">
        <f t="shared" si="16"/>
        <v>0</v>
      </c>
      <c r="U25" s="107">
        <f t="shared" si="16"/>
        <v>0</v>
      </c>
      <c r="V25" s="107">
        <f t="shared" si="16"/>
        <v>0</v>
      </c>
      <c r="W25" s="107">
        <f t="shared" si="16"/>
        <v>0</v>
      </c>
      <c r="X25" s="107">
        <f t="shared" si="16"/>
        <v>0</v>
      </c>
      <c r="Y25" s="107">
        <f t="shared" si="16"/>
        <v>0</v>
      </c>
      <c r="Z25" s="107">
        <f t="shared" si="16"/>
        <v>0</v>
      </c>
      <c r="AA25" s="107">
        <f t="shared" si="16"/>
        <v>0</v>
      </c>
      <c r="AB25" s="107">
        <f t="shared" si="16"/>
        <v>0</v>
      </c>
      <c r="AC25" s="107">
        <f t="shared" si="16"/>
        <v>0</v>
      </c>
      <c r="AD25" s="107">
        <f t="shared" si="16"/>
        <v>0</v>
      </c>
      <c r="AE25" s="107">
        <f t="shared" si="16"/>
        <v>0</v>
      </c>
      <c r="AF25" s="107">
        <f t="shared" si="16"/>
        <v>0</v>
      </c>
      <c r="AG25" s="107">
        <f t="shared" si="16"/>
        <v>0</v>
      </c>
      <c r="AH25" s="107">
        <v>0</v>
      </c>
      <c r="AI25" s="107">
        <f t="shared" ref="AI25:AL25" si="17">COUNTIF(AI3:AI20,"J")</f>
        <v>0</v>
      </c>
      <c r="AJ25" s="107">
        <f t="shared" si="17"/>
        <v>0</v>
      </c>
      <c r="AK25" s="107">
        <f t="shared" si="17"/>
        <v>0</v>
      </c>
      <c r="AL25" s="107">
        <f t="shared" si="17"/>
        <v>0</v>
      </c>
      <c r="AM25" s="107"/>
      <c r="AN25" s="239"/>
      <c r="AO25" s="237"/>
      <c r="AP25" s="237"/>
      <c r="AQ25" s="238"/>
      <c r="AR25" s="238"/>
      <c r="AS25" s="238"/>
      <c r="AT25" s="238"/>
      <c r="AU25" s="107"/>
    </row>
    <row r="26" spans="1:47" s="326" customFormat="1" ht="24.75" customHeight="1" x14ac:dyDescent="0.3">
      <c r="A26" s="366" t="s">
        <v>75</v>
      </c>
      <c r="B26" s="570"/>
      <c r="C26" s="368"/>
      <c r="D26" s="367"/>
      <c r="E26" s="367"/>
      <c r="F26" s="367"/>
      <c r="G26" s="367"/>
      <c r="H26" s="367"/>
      <c r="I26" s="367"/>
      <c r="J26" s="367"/>
      <c r="K26" s="367"/>
      <c r="L26" s="365"/>
      <c r="M26" s="365"/>
      <c r="N26" s="365"/>
      <c r="O26" s="365"/>
      <c r="P26" s="365"/>
      <c r="Q26" s="365"/>
      <c r="R26" s="1126" t="s">
        <v>1157</v>
      </c>
      <c r="S26" s="1126"/>
      <c r="T26" s="365" t="s">
        <v>1169</v>
      </c>
      <c r="U26" s="454"/>
      <c r="V26" s="365"/>
      <c r="W26" s="365"/>
      <c r="X26" s="365"/>
      <c r="Y26" s="1126" t="s">
        <v>1157</v>
      </c>
      <c r="Z26" s="1126"/>
      <c r="AA26" s="365"/>
      <c r="AB26" s="365"/>
      <c r="AC26" s="365"/>
      <c r="AD26" s="365"/>
      <c r="AE26" s="365"/>
      <c r="AF26" s="455"/>
      <c r="AG26" s="365"/>
      <c r="AH26" s="1127" t="s">
        <v>1156</v>
      </c>
      <c r="AI26" s="1127"/>
      <c r="AJ26" s="1127"/>
      <c r="AK26" s="367"/>
      <c r="AL26" s="527" t="s">
        <v>1155</v>
      </c>
      <c r="AM26" s="457"/>
      <c r="AN26" s="547" t="s">
        <v>1170</v>
      </c>
      <c r="AO26" s="457"/>
      <c r="AP26" s="457"/>
      <c r="AQ26" s="457"/>
      <c r="AR26" s="457"/>
      <c r="AS26" s="457"/>
    </row>
    <row r="27" spans="1:47" s="43" customFormat="1" ht="21" customHeight="1" x14ac:dyDescent="0.3">
      <c r="A27" s="56"/>
      <c r="B27" s="571"/>
      <c r="C27" s="513" t="s">
        <v>20</v>
      </c>
      <c r="D27" s="62" t="s">
        <v>1168</v>
      </c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430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1128"/>
      <c r="AI27" s="1128"/>
      <c r="AJ27" s="1128"/>
      <c r="AK27" s="62"/>
      <c r="AL27" s="62"/>
      <c r="AM27" s="62"/>
      <c r="AN27" s="62"/>
      <c r="AO27" s="62"/>
      <c r="AP27" s="62"/>
      <c r="AQ27" s="62"/>
      <c r="AR27" s="62"/>
      <c r="AS27" s="62"/>
    </row>
    <row r="28" spans="1:47" ht="19.5" customHeight="1" x14ac:dyDescent="0.3"/>
    <row r="29" spans="1:47" ht="19.5" customHeight="1" x14ac:dyDescent="0.3">
      <c r="M29" s="4" t="e">
        <f>SUM(K3l)</f>
        <v>#NAME?</v>
      </c>
    </row>
    <row r="30" spans="1:47" s="84" customFormat="1" ht="19.5" customHeight="1" x14ac:dyDescent="0.3">
      <c r="A30" s="91"/>
      <c r="B30" s="523"/>
    </row>
    <row r="31" spans="1:47" ht="19.5" customHeight="1" x14ac:dyDescent="0.3"/>
    <row r="32" spans="1:47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</sheetData>
  <mergeCells count="11">
    <mergeCell ref="AS1:AS2"/>
    <mergeCell ref="AT1:AT2"/>
    <mergeCell ref="R26:S26"/>
    <mergeCell ref="Y26:Z26"/>
    <mergeCell ref="AH26:AJ27"/>
    <mergeCell ref="AR1:AR2"/>
    <mergeCell ref="B1:B2"/>
    <mergeCell ref="AN1:AN2"/>
    <mergeCell ref="AO1:AO2"/>
    <mergeCell ref="AP1:AP2"/>
    <mergeCell ref="AQ1:AQ2"/>
  </mergeCells>
  <phoneticPr fontId="3" type="noConversion"/>
  <conditionalFormatting sqref="AU11:AU21 P11:AM11 K9:P9 R9:V9 D11:N11 D9:I9">
    <cfRule type="cellIs" dxfId="1364" priority="125" operator="equal">
      <formula>"N"</formula>
    </cfRule>
    <cfRule type="cellIs" dxfId="1363" priority="126" operator="equal">
      <formula>"L"</formula>
    </cfRule>
    <cfRule type="cellIs" dxfId="1362" priority="127" operator="equal">
      <formula>"Q"</formula>
    </cfRule>
  </conditionalFormatting>
  <conditionalFormatting sqref="E16:E21 E15:G15 H15:AM16 F17:AM21 F16:G16 D3:AM14 D19:AL20 D15:D20 C21:D21 AU3:AU21">
    <cfRule type="cellIs" dxfId="1361" priority="123" operator="equal">
      <formula>"W"</formula>
    </cfRule>
    <cfRule type="cellIs" dxfId="1360" priority="124" operator="equal">
      <formula>"P"</formula>
    </cfRule>
  </conditionalFormatting>
  <conditionalFormatting sqref="X7:AM8 R9:AM9 R8:W8 E16:E21 E15:G15 H15:AM16 F17:AM21 F16:G16 D19:AL20 D10:AM14 D7:W7 D8:Q9 D3:AM6 D15:D20 C21:D21 AU3:AU21">
    <cfRule type="cellIs" dxfId="1359" priority="122" operator="equal">
      <formula>"N"</formula>
    </cfRule>
  </conditionalFormatting>
  <conditionalFormatting sqref="X7:AM8 R9:AM9 R8:W8 E16:E21 E15:G15 H15:AM16 F17:AM21 F16:G16 D3:AM6 D19:AL20 D10:AM14 D7:W7 D8:Q9 D15:D20 C21:D21 AU3:AU21">
    <cfRule type="cellIs" dxfId="1358" priority="121" operator="equal">
      <formula>"V"</formula>
    </cfRule>
  </conditionalFormatting>
  <conditionalFormatting sqref="E16:E21 E15:G15 H15:AM16 F17:AM21 F16:G16 D19:AL20 D3:AM14 D15:D20 C21:D21 AU3:AU21">
    <cfRule type="cellIs" dxfId="1357" priority="120" operator="equal">
      <formula>"L"</formula>
    </cfRule>
  </conditionalFormatting>
  <conditionalFormatting sqref="X7:AM8 R9:AM9 R8:W8 E16:E21 E15:G15 H15:AM16 F17:AM21 F16:G16 D19:AL20 D10:AM14 D7:W7 D8:Q9 D3:AM6 D15:D20 C21:D21 AU3:AU21">
    <cfRule type="cellIs" dxfId="1356" priority="119" operator="equal">
      <formula>"N"</formula>
    </cfRule>
  </conditionalFormatting>
  <conditionalFormatting sqref="AU8 AU3 R12:S16 E15:F15 T16:AM16 X8:AM8 M6:N6 W3:AM4 S7:W7 P8:Q8 L10:N10 R6 O5:P5 K3:L4 E16:E21 F16:Q16 F17:AM21 D5:D6 D12:F14 D15:D20 C21:D21">
    <cfRule type="cellIs" dxfId="1355" priority="118" operator="equal">
      <formula>"대"</formula>
    </cfRule>
  </conditionalFormatting>
  <conditionalFormatting sqref="AU8 R12:S16 T16:AM16 X8:AM8 K9:P9 R9:V9 M6:N6 S7:W7 P8:Q8 L10:N10 R6 O5:P5 K3:L4 Q16 K19:P19 Q17:AM21 P10:P21 G16:O21 D19:I19 D5:D6 D12:F20 D9:I9 C21:F21 AU3 W3:AM4">
    <cfRule type="cellIs" dxfId="1354" priority="117" operator="equal">
      <formula>"N"</formula>
    </cfRule>
  </conditionalFormatting>
  <conditionalFormatting sqref="AU4:AU7 AU9:AU21 O6:Q6 X7:AM7 F17:Q21 S6:AM6 O10:AM10 R8:W8 E6:L6 Q5:AM5 E5:N5 M3:V4 G12:G15 H12:Q16 T12:AM21 O20:AL20 D20:K20 D19:AL19 D11:AM11 D13 D7:R7 D9:AM9 D10:K10 D8:O8 D3:J4">
    <cfRule type="cellIs" dxfId="1353" priority="116" operator="equal">
      <formula>"N"</formula>
    </cfRule>
  </conditionalFormatting>
  <conditionalFormatting sqref="AU12:AU21 W9:AM9 X7:AM8 R8:W8 J9 Q8:Q9 O11 E16:E21 E15:G15 H15:AM16 F16:G16 F17:AM21 D20:AL20 D10:AM10 D7:W7 D8:P8 D3:AM6 D15:D20 D12:AM14 C21:D21 AU3:AU10">
    <cfRule type="cellIs" dxfId="1352" priority="115" operator="equal">
      <formula>"Q"</formula>
    </cfRule>
  </conditionalFormatting>
  <conditionalFormatting sqref="AU3:AU21 E16:E21 E15:G15 H15:AM16 F17:AM21 F16:G16 D19:AL20 D3:AM14 D15:D20 C21:D21">
    <cfRule type="cellIs" dxfId="1351" priority="114" operator="equal">
      <formula>"대1"</formula>
    </cfRule>
  </conditionalFormatting>
  <conditionalFormatting sqref="C27">
    <cfRule type="cellIs" dxfId="1350" priority="111" operator="equal">
      <formula>"N"</formula>
    </cfRule>
    <cfRule type="cellIs" dxfId="1349" priority="112" operator="equal">
      <formula>"L"</formula>
    </cfRule>
    <cfRule type="cellIs" dxfId="1348" priority="113" operator="equal">
      <formula>"Q"</formula>
    </cfRule>
  </conditionalFormatting>
  <conditionalFormatting sqref="C27">
    <cfRule type="cellIs" dxfId="1347" priority="109" operator="equal">
      <formula>"W"</formula>
    </cfRule>
    <cfRule type="cellIs" dxfId="1346" priority="110" operator="equal">
      <formula>"P"</formula>
    </cfRule>
  </conditionalFormatting>
  <conditionalFormatting sqref="C27">
    <cfRule type="cellIs" dxfId="1345" priority="108" operator="equal">
      <formula>"N"</formula>
    </cfRule>
  </conditionalFormatting>
  <conditionalFormatting sqref="C27">
    <cfRule type="cellIs" dxfId="1344" priority="107" operator="equal">
      <formula>"V"</formula>
    </cfRule>
  </conditionalFormatting>
  <conditionalFormatting sqref="C27">
    <cfRule type="cellIs" dxfId="1343" priority="106" operator="equal">
      <formula>"L"</formula>
    </cfRule>
  </conditionalFormatting>
  <conditionalFormatting sqref="C27">
    <cfRule type="cellIs" dxfId="1342" priority="105" operator="equal">
      <formula>"N"</formula>
    </cfRule>
  </conditionalFormatting>
  <conditionalFormatting sqref="C27">
    <cfRule type="cellIs" dxfId="1341" priority="104" operator="equal">
      <formula>"N"</formula>
    </cfRule>
  </conditionalFormatting>
  <conditionalFormatting sqref="C27">
    <cfRule type="cellIs" dxfId="1340" priority="103" operator="equal">
      <formula>"Q"</formula>
    </cfRule>
  </conditionalFormatting>
  <conditionalFormatting sqref="C27">
    <cfRule type="cellIs" dxfId="1339" priority="102" operator="equal">
      <formula>"대1"</formula>
    </cfRule>
  </conditionalFormatting>
  <conditionalFormatting sqref="K19:P19 R19:V19 D19:I19">
    <cfRule type="cellIs" dxfId="1338" priority="88" operator="equal">
      <formula>"N"</formula>
    </cfRule>
    <cfRule type="cellIs" dxfId="1337" priority="89" operator="equal">
      <formula>"L"</formula>
    </cfRule>
    <cfRule type="cellIs" dxfId="1336" priority="90" operator="equal">
      <formula>"Q"</formula>
    </cfRule>
  </conditionalFormatting>
  <conditionalFormatting sqref="C5:C6 C8:C20">
    <cfRule type="cellIs" dxfId="1335" priority="22" operator="equal">
      <formula>"N"</formula>
    </cfRule>
  </conditionalFormatting>
  <conditionalFormatting sqref="C5:C9 C11:C20">
    <cfRule type="cellIs" dxfId="1334" priority="21" operator="equal">
      <formula>"Q"</formula>
    </cfRule>
  </conditionalFormatting>
  <conditionalFormatting sqref="C5:C20">
    <cfRule type="cellIs" dxfId="1333" priority="20" operator="equal">
      <formula>"대1"</formula>
    </cfRule>
  </conditionalFormatting>
  <conditionalFormatting sqref="C10">
    <cfRule type="cellIs" dxfId="1332" priority="31" operator="equal">
      <formula>"N"</formula>
    </cfRule>
    <cfRule type="cellIs" dxfId="1331" priority="32" operator="equal">
      <formula>"L"</formula>
    </cfRule>
    <cfRule type="cellIs" dxfId="1330" priority="33" operator="equal">
      <formula>"Q"</formula>
    </cfRule>
  </conditionalFormatting>
  <conditionalFormatting sqref="C5:C20">
    <cfRule type="cellIs" dxfId="1329" priority="29" operator="equal">
      <formula>"W"</formula>
    </cfRule>
    <cfRule type="cellIs" dxfId="1328" priority="30" operator="equal">
      <formula>"P"</formula>
    </cfRule>
  </conditionalFormatting>
  <conditionalFormatting sqref="C5:C20">
    <cfRule type="cellIs" dxfId="1327" priority="28" operator="equal">
      <formula>"N"</formula>
    </cfRule>
  </conditionalFormatting>
  <conditionalFormatting sqref="C5:C20">
    <cfRule type="cellIs" dxfId="1326" priority="27" operator="equal">
      <formula>"V"</formula>
    </cfRule>
  </conditionalFormatting>
  <conditionalFormatting sqref="C5:C20">
    <cfRule type="cellIs" dxfId="1325" priority="26" operator="equal">
      <formula>"L"</formula>
    </cfRule>
  </conditionalFormatting>
  <conditionalFormatting sqref="C5:C20">
    <cfRule type="cellIs" dxfId="1324" priority="25" operator="equal">
      <formula>"N"</formula>
    </cfRule>
  </conditionalFormatting>
  <conditionalFormatting sqref="C7 C15:C20">
    <cfRule type="cellIs" dxfId="1323" priority="24" operator="equal">
      <formula>"대"</formula>
    </cfRule>
  </conditionalFormatting>
  <conditionalFormatting sqref="C7 C15:C20">
    <cfRule type="cellIs" dxfId="1322" priority="23" operator="equal">
      <formula>"N"</formula>
    </cfRule>
  </conditionalFormatting>
  <conditionalFormatting sqref="C4">
    <cfRule type="cellIs" dxfId="1321" priority="18" operator="equal">
      <formula>"W"</formula>
    </cfRule>
    <cfRule type="cellIs" dxfId="1320" priority="19" operator="equal">
      <formula>"P"</formula>
    </cfRule>
  </conditionalFormatting>
  <conditionalFormatting sqref="C4">
    <cfRule type="cellIs" dxfId="1319" priority="17" operator="equal">
      <formula>"N"</formula>
    </cfRule>
  </conditionalFormatting>
  <conditionalFormatting sqref="C4">
    <cfRule type="cellIs" dxfId="1318" priority="16" operator="equal">
      <formula>"V"</formula>
    </cfRule>
  </conditionalFormatting>
  <conditionalFormatting sqref="C4">
    <cfRule type="cellIs" dxfId="1317" priority="15" operator="equal">
      <formula>"L"</formula>
    </cfRule>
  </conditionalFormatting>
  <conditionalFormatting sqref="C4">
    <cfRule type="cellIs" dxfId="1316" priority="14" operator="equal">
      <formula>"N"</formula>
    </cfRule>
  </conditionalFormatting>
  <conditionalFormatting sqref="C4">
    <cfRule type="cellIs" dxfId="1315" priority="13" operator="equal">
      <formula>"N"</formula>
    </cfRule>
  </conditionalFormatting>
  <conditionalFormatting sqref="C4">
    <cfRule type="cellIs" dxfId="1314" priority="12" operator="equal">
      <formula>"Q"</formula>
    </cfRule>
  </conditionalFormatting>
  <conditionalFormatting sqref="C4">
    <cfRule type="cellIs" dxfId="1313" priority="11" operator="equal">
      <formula>"대1"</formula>
    </cfRule>
  </conditionalFormatting>
  <conditionalFormatting sqref="C3">
    <cfRule type="cellIs" dxfId="1312" priority="9" operator="equal">
      <formula>"W"</formula>
    </cfRule>
    <cfRule type="cellIs" dxfId="1311" priority="10" operator="equal">
      <formula>"P"</formula>
    </cfRule>
  </conditionalFormatting>
  <conditionalFormatting sqref="C3">
    <cfRule type="cellIs" dxfId="1310" priority="8" operator="equal">
      <formula>"N"</formula>
    </cfRule>
  </conditionalFormatting>
  <conditionalFormatting sqref="C3">
    <cfRule type="cellIs" dxfId="1309" priority="7" operator="equal">
      <formula>"V"</formula>
    </cfRule>
  </conditionalFormatting>
  <conditionalFormatting sqref="C3">
    <cfRule type="cellIs" dxfId="1308" priority="6" operator="equal">
      <formula>"L"</formula>
    </cfRule>
  </conditionalFormatting>
  <conditionalFormatting sqref="C3">
    <cfRule type="cellIs" dxfId="1307" priority="5" operator="equal">
      <formula>"N"</formula>
    </cfRule>
  </conditionalFormatting>
  <conditionalFormatting sqref="C3">
    <cfRule type="cellIs" dxfId="1306" priority="4" operator="equal">
      <formula>"대"</formula>
    </cfRule>
  </conditionalFormatting>
  <conditionalFormatting sqref="C3">
    <cfRule type="cellIs" dxfId="1305" priority="3" operator="equal">
      <formula>"N"</formula>
    </cfRule>
  </conditionalFormatting>
  <conditionalFormatting sqref="C3">
    <cfRule type="cellIs" dxfId="1304" priority="2" operator="equal">
      <formula>"Q"</formula>
    </cfRule>
  </conditionalFormatting>
  <conditionalFormatting sqref="C3">
    <cfRule type="cellIs" dxfId="1303" priority="1" operator="equal">
      <formula>"대1"</formula>
    </cfRule>
  </conditionalFormatting>
  <pageMargins left="0.25" right="0.25" top="0.75" bottom="0.75" header="0.3" footer="0.3"/>
  <pageSetup paperSize="9" scale="70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W41"/>
  <sheetViews>
    <sheetView zoomScale="95" zoomScaleNormal="95" workbookViewId="0">
      <selection activeCell="U30" sqref="U30"/>
    </sheetView>
  </sheetViews>
  <sheetFormatPr defaultColWidth="3.875" defaultRowHeight="15.75" customHeight="1" x14ac:dyDescent="0.3"/>
  <cols>
    <col min="1" max="1" width="3.375" style="4" customWidth="1"/>
    <col min="2" max="2" width="9.75" style="4" customWidth="1"/>
    <col min="3" max="8" width="3.875" style="4"/>
    <col min="9" max="9" width="3.875" style="4" customWidth="1"/>
    <col min="10" max="10" width="3.875" style="4"/>
    <col min="11" max="11" width="3.5" style="4" bestFit="1" customWidth="1"/>
    <col min="12" max="38" width="3.875" style="4"/>
    <col min="39" max="39" width="4.375" style="4" customWidth="1"/>
    <col min="40" max="41" width="4.25" style="4" customWidth="1"/>
    <col min="42" max="16384" width="3.875" style="4"/>
  </cols>
  <sheetData>
    <row r="1" spans="1:49" ht="23.25" customHeight="1" x14ac:dyDescent="0.3">
      <c r="A1" s="1"/>
      <c r="B1" s="1129" t="s">
        <v>876</v>
      </c>
      <c r="C1" s="241">
        <v>31</v>
      </c>
      <c r="D1" s="225">
        <v>1</v>
      </c>
      <c r="E1" s="108">
        <v>2</v>
      </c>
      <c r="F1" s="223">
        <v>3</v>
      </c>
      <c r="G1" s="108">
        <v>4</v>
      </c>
      <c r="H1" s="223">
        <v>5</v>
      </c>
      <c r="I1" s="190">
        <v>6</v>
      </c>
      <c r="J1" s="108">
        <v>7</v>
      </c>
      <c r="K1" s="2">
        <v>8</v>
      </c>
      <c r="L1" s="116">
        <v>9</v>
      </c>
      <c r="M1" s="2">
        <v>10</v>
      </c>
      <c r="N1" s="116">
        <v>11</v>
      </c>
      <c r="O1" s="2">
        <v>12</v>
      </c>
      <c r="P1" s="151">
        <v>13</v>
      </c>
      <c r="Q1" s="178">
        <v>14</v>
      </c>
      <c r="R1" s="197">
        <v>15</v>
      </c>
      <c r="S1" s="2">
        <v>16</v>
      </c>
      <c r="T1" s="116">
        <v>17</v>
      </c>
      <c r="U1" s="2">
        <v>18</v>
      </c>
      <c r="V1" s="116">
        <v>19</v>
      </c>
      <c r="W1" s="3">
        <v>20</v>
      </c>
      <c r="X1" s="183">
        <v>21</v>
      </c>
      <c r="Y1" s="111">
        <v>22</v>
      </c>
      <c r="Z1" s="116">
        <v>23</v>
      </c>
      <c r="AA1" s="2">
        <v>24</v>
      </c>
      <c r="AB1" s="116">
        <v>25</v>
      </c>
      <c r="AC1" s="2">
        <v>26</v>
      </c>
      <c r="AD1" s="190">
        <v>27</v>
      </c>
      <c r="AE1" s="222">
        <v>28</v>
      </c>
      <c r="AF1" s="223">
        <v>29</v>
      </c>
      <c r="AG1" s="108">
        <v>30</v>
      </c>
      <c r="AH1" s="224">
        <v>31</v>
      </c>
      <c r="AI1" s="108">
        <v>1</v>
      </c>
      <c r="AJ1" s="223">
        <v>2</v>
      </c>
      <c r="AK1" s="190">
        <v>3</v>
      </c>
      <c r="AL1" s="490"/>
      <c r="AM1" s="1087" t="s">
        <v>24</v>
      </c>
      <c r="AN1" s="1133" t="s">
        <v>1043</v>
      </c>
      <c r="AO1" s="1135" t="s">
        <v>1044</v>
      </c>
      <c r="AP1" s="1131" t="s">
        <v>1</v>
      </c>
      <c r="AQ1" s="1083" t="s">
        <v>83</v>
      </c>
      <c r="AR1" s="1085" t="s">
        <v>2</v>
      </c>
      <c r="AS1" s="1077" t="s">
        <v>44</v>
      </c>
      <c r="AT1" s="1077" t="s">
        <v>27</v>
      </c>
      <c r="AU1" s="1077" t="s">
        <v>29</v>
      </c>
      <c r="AV1" s="1079" t="s">
        <v>31</v>
      </c>
      <c r="AW1" s="471"/>
    </row>
    <row r="2" spans="1:49" ht="23.25" customHeight="1" x14ac:dyDescent="0.3">
      <c r="A2" s="5"/>
      <c r="B2" s="1130"/>
      <c r="C2" s="146" t="s">
        <v>3</v>
      </c>
      <c r="D2" s="10" t="s">
        <v>4</v>
      </c>
      <c r="E2" s="8" t="s">
        <v>5</v>
      </c>
      <c r="F2" s="133" t="s">
        <v>6</v>
      </c>
      <c r="G2" s="8" t="s">
        <v>7</v>
      </c>
      <c r="H2" s="10" t="s">
        <v>8</v>
      </c>
      <c r="I2" s="155" t="s">
        <v>9</v>
      </c>
      <c r="J2" s="109" t="s">
        <v>3</v>
      </c>
      <c r="K2" s="10" t="s">
        <v>4</v>
      </c>
      <c r="L2" s="6" t="s">
        <v>5</v>
      </c>
      <c r="M2" s="6" t="s">
        <v>6</v>
      </c>
      <c r="N2" s="6" t="s">
        <v>474</v>
      </c>
      <c r="O2" s="6" t="s">
        <v>8</v>
      </c>
      <c r="P2" s="9" t="s">
        <v>9</v>
      </c>
      <c r="Q2" s="179" t="s">
        <v>3</v>
      </c>
      <c r="R2" s="113" t="s">
        <v>10</v>
      </c>
      <c r="S2" s="6" t="s">
        <v>5</v>
      </c>
      <c r="T2" s="6" t="s">
        <v>6</v>
      </c>
      <c r="U2" s="6" t="s">
        <v>7</v>
      </c>
      <c r="V2" s="7" t="s">
        <v>8</v>
      </c>
      <c r="W2" s="9" t="s">
        <v>9</v>
      </c>
      <c r="X2" s="109" t="s">
        <v>3</v>
      </c>
      <c r="Y2" s="10" t="s">
        <v>4</v>
      </c>
      <c r="Z2" s="6" t="s">
        <v>5</v>
      </c>
      <c r="AA2" s="8" t="s">
        <v>6</v>
      </c>
      <c r="AB2" s="10" t="s">
        <v>7</v>
      </c>
      <c r="AC2" s="7" t="s">
        <v>8</v>
      </c>
      <c r="AD2" s="191" t="s">
        <v>9</v>
      </c>
      <c r="AE2" s="248" t="s">
        <v>3</v>
      </c>
      <c r="AF2" s="7" t="s">
        <v>4</v>
      </c>
      <c r="AG2" s="10" t="s">
        <v>5</v>
      </c>
      <c r="AH2" s="94" t="s">
        <v>6</v>
      </c>
      <c r="AI2" s="133" t="s">
        <v>7</v>
      </c>
      <c r="AJ2" s="133" t="s">
        <v>8</v>
      </c>
      <c r="AK2" s="191" t="s">
        <v>9</v>
      </c>
      <c r="AL2" s="191"/>
      <c r="AM2" s="1088"/>
      <c r="AN2" s="1134"/>
      <c r="AO2" s="1136"/>
      <c r="AP2" s="1132"/>
      <c r="AQ2" s="1084"/>
      <c r="AR2" s="1086"/>
      <c r="AS2" s="1078"/>
      <c r="AT2" s="1078"/>
      <c r="AU2" s="1078"/>
      <c r="AV2" s="1080"/>
      <c r="AW2" s="207"/>
    </row>
    <row r="3" spans="1:49" s="24" customFormat="1" ht="15.75" customHeight="1" x14ac:dyDescent="0.3">
      <c r="A3" s="11"/>
      <c r="B3" s="12"/>
      <c r="C3" s="246"/>
      <c r="D3" s="93"/>
      <c r="E3" s="13"/>
      <c r="F3" s="93"/>
      <c r="G3" s="13"/>
      <c r="H3" s="93" t="s">
        <v>24</v>
      </c>
      <c r="I3" s="156" t="s">
        <v>24</v>
      </c>
      <c r="J3" s="176"/>
      <c r="K3" s="93"/>
      <c r="L3" s="13"/>
      <c r="M3" s="13"/>
      <c r="N3" s="177"/>
      <c r="O3" s="13" t="s">
        <v>24</v>
      </c>
      <c r="P3" s="106" t="s">
        <v>24</v>
      </c>
      <c r="Q3" s="93"/>
      <c r="R3" s="13" t="s">
        <v>922</v>
      </c>
      <c r="S3" s="13"/>
      <c r="T3" s="13"/>
      <c r="U3" s="13"/>
      <c r="V3" s="13" t="s">
        <v>24</v>
      </c>
      <c r="W3" s="106" t="s">
        <v>24</v>
      </c>
      <c r="X3" s="176"/>
      <c r="Y3" s="93"/>
      <c r="Z3" s="13"/>
      <c r="AA3" s="13"/>
      <c r="AB3" s="93"/>
      <c r="AC3" s="13" t="s">
        <v>24</v>
      </c>
      <c r="AD3" s="156" t="s">
        <v>24</v>
      </c>
      <c r="AE3" s="176"/>
      <c r="AF3" s="13"/>
      <c r="AG3" s="93"/>
      <c r="AH3" s="95"/>
      <c r="AI3" s="93"/>
      <c r="AJ3" s="93" t="s">
        <v>24</v>
      </c>
      <c r="AK3" s="156" t="s">
        <v>24</v>
      </c>
      <c r="AL3" s="156"/>
      <c r="AM3" s="22"/>
      <c r="AN3" s="502"/>
      <c r="AO3" s="503"/>
      <c r="AP3" s="19"/>
      <c r="AQ3" s="20"/>
      <c r="AR3" s="21"/>
      <c r="AS3" s="101"/>
      <c r="AT3" s="101"/>
      <c r="AU3" s="101"/>
      <c r="AV3" s="23"/>
      <c r="AW3" s="208"/>
    </row>
    <row r="4" spans="1:49" s="62" customFormat="1" ht="19.5" customHeight="1" x14ac:dyDescent="0.3">
      <c r="A4" s="56">
        <v>1</v>
      </c>
      <c r="B4" s="115" t="s">
        <v>587</v>
      </c>
      <c r="C4" s="148" t="s">
        <v>27</v>
      </c>
      <c r="D4" s="46" t="s">
        <v>27</v>
      </c>
      <c r="E4" s="46" t="s">
        <v>27</v>
      </c>
      <c r="F4" s="46" t="s">
        <v>24</v>
      </c>
      <c r="G4" s="48" t="s">
        <v>24</v>
      </c>
      <c r="H4" s="46" t="s">
        <v>21</v>
      </c>
      <c r="I4" s="470" t="s">
        <v>21</v>
      </c>
      <c r="J4" s="37" t="s">
        <v>40</v>
      </c>
      <c r="K4" s="37" t="s">
        <v>887</v>
      </c>
      <c r="L4" s="37" t="s">
        <v>923</v>
      </c>
      <c r="M4" s="37" t="s">
        <v>926</v>
      </c>
      <c r="N4" s="37" t="s">
        <v>926</v>
      </c>
      <c r="O4" s="37" t="s">
        <v>934</v>
      </c>
      <c r="P4" s="38" t="s">
        <v>984</v>
      </c>
      <c r="Q4" s="37" t="s">
        <v>1026</v>
      </c>
      <c r="R4" s="37" t="s">
        <v>21</v>
      </c>
      <c r="S4" s="37" t="s">
        <v>21</v>
      </c>
      <c r="T4" s="37" t="s">
        <v>58</v>
      </c>
      <c r="U4" s="37" t="s">
        <v>1027</v>
      </c>
      <c r="V4" s="128" t="s">
        <v>923</v>
      </c>
      <c r="W4" s="120" t="s">
        <v>923</v>
      </c>
      <c r="X4" s="36" t="s">
        <v>930</v>
      </c>
      <c r="Y4" s="468" t="s">
        <v>930</v>
      </c>
      <c r="Z4" s="37" t="s">
        <v>935</v>
      </c>
      <c r="AA4" s="121" t="s">
        <v>973</v>
      </c>
      <c r="AB4" s="468" t="s">
        <v>971</v>
      </c>
      <c r="AC4" s="37" t="s">
        <v>970</v>
      </c>
      <c r="AD4" s="465" t="s">
        <v>945</v>
      </c>
      <c r="AE4" s="58" t="s">
        <v>945</v>
      </c>
      <c r="AF4" s="48" t="s">
        <v>84</v>
      </c>
      <c r="AG4" s="46" t="s">
        <v>1030</v>
      </c>
      <c r="AH4" s="99" t="s">
        <v>1018</v>
      </c>
      <c r="AI4" s="46" t="s">
        <v>1028</v>
      </c>
      <c r="AJ4" s="46" t="s">
        <v>1029</v>
      </c>
      <c r="AK4" s="470" t="s">
        <v>1029</v>
      </c>
      <c r="AL4" s="486"/>
      <c r="AM4" s="199"/>
      <c r="AN4" s="504"/>
      <c r="AO4" s="32"/>
      <c r="AP4" s="31">
        <f>COUNTIF(D4:AH4,"N")</f>
        <v>6</v>
      </c>
      <c r="AQ4" s="193">
        <f>SUM(COUNTIF(D4:AH4,"*P*"))</f>
        <v>1</v>
      </c>
      <c r="AR4" s="194">
        <f>SUM(COUNTIF(D4:AH4,"*Q*"))</f>
        <v>1</v>
      </c>
      <c r="AS4" s="73">
        <f>SUM(COUNTIF(D4:AH4,"*V*"))</f>
        <v>3</v>
      </c>
      <c r="AT4" s="32">
        <f>SUM(COUNTIF(C4:AK4,"*D*"))</f>
        <v>8</v>
      </c>
      <c r="AU4" s="32">
        <f>SUM(COUNTIF(C4:AK4,"*E*"))</f>
        <v>4</v>
      </c>
      <c r="AV4" s="199">
        <f>SUM(COUNTIF(C4:AK4,"*J*"))</f>
        <v>0</v>
      </c>
      <c r="AW4" s="251"/>
    </row>
    <row r="5" spans="1:49" s="43" customFormat="1" ht="19.5" customHeight="1" x14ac:dyDescent="0.3">
      <c r="A5" s="56">
        <v>2</v>
      </c>
      <c r="B5" s="115" t="s">
        <v>586</v>
      </c>
      <c r="C5" s="148" t="s">
        <v>24</v>
      </c>
      <c r="D5" s="46" t="s">
        <v>1019</v>
      </c>
      <c r="E5" s="46" t="s">
        <v>29</v>
      </c>
      <c r="F5" s="46" t="s">
        <v>29</v>
      </c>
      <c r="G5" s="48" t="s">
        <v>29</v>
      </c>
      <c r="H5" s="46" t="s">
        <v>29</v>
      </c>
      <c r="I5" s="470" t="s">
        <v>24</v>
      </c>
      <c r="J5" s="37" t="s">
        <v>21</v>
      </c>
      <c r="K5" s="37" t="s">
        <v>878</v>
      </c>
      <c r="L5" s="37" t="s">
        <v>41</v>
      </c>
      <c r="M5" s="37" t="s">
        <v>887</v>
      </c>
      <c r="N5" s="37" t="s">
        <v>924</v>
      </c>
      <c r="O5" s="37" t="s">
        <v>930</v>
      </c>
      <c r="P5" s="38" t="s">
        <v>985</v>
      </c>
      <c r="Q5" s="37" t="s">
        <v>930</v>
      </c>
      <c r="R5" s="37" t="s">
        <v>25</v>
      </c>
      <c r="S5" s="37" t="s">
        <v>1031</v>
      </c>
      <c r="T5" s="37" t="s">
        <v>884</v>
      </c>
      <c r="U5" s="37" t="s">
        <v>21</v>
      </c>
      <c r="V5" s="37" t="s">
        <v>887</v>
      </c>
      <c r="W5" s="38" t="s">
        <v>888</v>
      </c>
      <c r="X5" s="36" t="s">
        <v>78</v>
      </c>
      <c r="Y5" s="468" t="s">
        <v>926</v>
      </c>
      <c r="Z5" s="37" t="s">
        <v>926</v>
      </c>
      <c r="AA5" s="37" t="s">
        <v>991</v>
      </c>
      <c r="AB5" s="468" t="s">
        <v>923</v>
      </c>
      <c r="AC5" s="37" t="s">
        <v>923</v>
      </c>
      <c r="AD5" s="465" t="s">
        <v>935</v>
      </c>
      <c r="AE5" s="58" t="s">
        <v>971</v>
      </c>
      <c r="AF5" s="48" t="s">
        <v>951</v>
      </c>
      <c r="AG5" s="46" t="s">
        <v>952</v>
      </c>
      <c r="AH5" s="99" t="s">
        <v>923</v>
      </c>
      <c r="AI5" s="46" t="s">
        <v>1023</v>
      </c>
      <c r="AJ5" s="46" t="s">
        <v>937</v>
      </c>
      <c r="AK5" s="470" t="s">
        <v>926</v>
      </c>
      <c r="AL5" s="486"/>
      <c r="AM5" s="505"/>
      <c r="AN5" s="498"/>
      <c r="AO5" s="499"/>
      <c r="AP5" s="31">
        <f t="shared" ref="AP5:AP18" si="0">COUNTIF(D5:AH5,"N")</f>
        <v>6</v>
      </c>
      <c r="AQ5" s="193">
        <f t="shared" ref="AQ5:AQ18" si="1">SUM(COUNTIF(D5:AH5,"*P*"))</f>
        <v>1</v>
      </c>
      <c r="AR5" s="194">
        <f t="shared" ref="AR5:AR18" si="2">SUM(COUNTIF(D5:AH5,"*Q*"))</f>
        <v>1</v>
      </c>
      <c r="AS5" s="73">
        <f t="shared" ref="AS5:AS18" si="3">SUM(COUNTIF(D5:AH5,"*V*"))</f>
        <v>1</v>
      </c>
      <c r="AT5" s="32">
        <f t="shared" ref="AT5:AT18" si="4">SUM(COUNTIF(C5:AK5,"*D*"))</f>
        <v>4</v>
      </c>
      <c r="AU5" s="32">
        <f t="shared" ref="AU5:AU18" si="5">SUM(COUNTIF(C5:AK5,"*E*"))</f>
        <v>9</v>
      </c>
      <c r="AV5" s="199">
        <f t="shared" ref="AV5:AV18" si="6">SUM(COUNTIF(C5:AK5,"*J*"))</f>
        <v>0</v>
      </c>
      <c r="AW5" s="230"/>
    </row>
    <row r="6" spans="1:49" s="43" customFormat="1" ht="19.5" customHeight="1" x14ac:dyDescent="0.3">
      <c r="A6" s="44">
        <v>3</v>
      </c>
      <c r="B6" s="35" t="s">
        <v>224</v>
      </c>
      <c r="C6" s="148" t="s">
        <v>21</v>
      </c>
      <c r="D6" s="46" t="s">
        <v>45</v>
      </c>
      <c r="E6" s="46" t="s">
        <v>24</v>
      </c>
      <c r="F6" s="46" t="s">
        <v>24</v>
      </c>
      <c r="G6" s="48" t="s">
        <v>27</v>
      </c>
      <c r="H6" s="46" t="s">
        <v>27</v>
      </c>
      <c r="I6" s="470" t="s">
        <v>27</v>
      </c>
      <c r="J6" s="37" t="s">
        <v>930</v>
      </c>
      <c r="K6" s="37" t="s">
        <v>40</v>
      </c>
      <c r="L6" s="37" t="s">
        <v>21</v>
      </c>
      <c r="M6" s="37" t="s">
        <v>879</v>
      </c>
      <c r="N6" s="37" t="s">
        <v>41</v>
      </c>
      <c r="O6" s="37" t="s">
        <v>887</v>
      </c>
      <c r="P6" s="38" t="s">
        <v>923</v>
      </c>
      <c r="Q6" s="468" t="s">
        <v>84</v>
      </c>
      <c r="R6" s="37" t="s">
        <v>942</v>
      </c>
      <c r="S6" s="37" t="s">
        <v>938</v>
      </c>
      <c r="T6" s="37" t="s">
        <v>987</v>
      </c>
      <c r="U6" s="37" t="s">
        <v>988</v>
      </c>
      <c r="V6" s="37" t="s">
        <v>923</v>
      </c>
      <c r="W6" s="38" t="s">
        <v>970</v>
      </c>
      <c r="X6" s="36" t="s">
        <v>945</v>
      </c>
      <c r="Y6" s="468" t="s">
        <v>945</v>
      </c>
      <c r="Z6" s="37" t="s">
        <v>923</v>
      </c>
      <c r="AA6" s="37" t="s">
        <v>972</v>
      </c>
      <c r="AB6" s="468" t="s">
        <v>930</v>
      </c>
      <c r="AC6" s="37" t="s">
        <v>930</v>
      </c>
      <c r="AD6" s="465" t="s">
        <v>926</v>
      </c>
      <c r="AE6" s="58" t="s">
        <v>995</v>
      </c>
      <c r="AF6" s="48" t="s">
        <v>1040</v>
      </c>
      <c r="AG6" s="46" t="s">
        <v>998</v>
      </c>
      <c r="AH6" s="99" t="s">
        <v>24</v>
      </c>
      <c r="AI6" s="46" t="s">
        <v>925</v>
      </c>
      <c r="AJ6" s="46" t="s">
        <v>945</v>
      </c>
      <c r="AK6" s="470" t="s">
        <v>953</v>
      </c>
      <c r="AL6" s="486"/>
      <c r="AM6" s="505"/>
      <c r="AN6" s="498"/>
      <c r="AO6" s="499"/>
      <c r="AP6" s="31">
        <f t="shared" si="0"/>
        <v>4</v>
      </c>
      <c r="AQ6" s="193">
        <f t="shared" si="1"/>
        <v>1</v>
      </c>
      <c r="AR6" s="194">
        <f t="shared" si="2"/>
        <v>1</v>
      </c>
      <c r="AS6" s="73">
        <f t="shared" si="3"/>
        <v>0</v>
      </c>
      <c r="AT6" s="32">
        <f t="shared" si="4"/>
        <v>8</v>
      </c>
      <c r="AU6" s="32">
        <f t="shared" si="5"/>
        <v>5</v>
      </c>
      <c r="AV6" s="199">
        <f t="shared" si="6"/>
        <v>0</v>
      </c>
      <c r="AW6" s="230"/>
    </row>
    <row r="7" spans="1:49" s="43" customFormat="1" ht="19.5" customHeight="1" x14ac:dyDescent="0.3">
      <c r="A7" s="44">
        <v>4</v>
      </c>
      <c r="B7" s="35" t="s">
        <v>12</v>
      </c>
      <c r="C7" s="148" t="s">
        <v>29</v>
      </c>
      <c r="D7" s="46" t="s">
        <v>29</v>
      </c>
      <c r="E7" s="297" t="s">
        <v>1033</v>
      </c>
      <c r="F7" s="46" t="s">
        <v>20</v>
      </c>
      <c r="G7" s="48" t="s">
        <v>20</v>
      </c>
      <c r="H7" s="46" t="s">
        <v>24</v>
      </c>
      <c r="I7" s="470" t="s">
        <v>24</v>
      </c>
      <c r="J7" s="37" t="s">
        <v>923</v>
      </c>
      <c r="K7" s="37" t="s">
        <v>930</v>
      </c>
      <c r="L7" s="37" t="s">
        <v>931</v>
      </c>
      <c r="M7" s="37" t="s">
        <v>932</v>
      </c>
      <c r="N7" s="37" t="s">
        <v>930</v>
      </c>
      <c r="O7" s="37" t="s">
        <v>887</v>
      </c>
      <c r="P7" s="38" t="s">
        <v>882</v>
      </c>
      <c r="Q7" s="468" t="s">
        <v>883</v>
      </c>
      <c r="R7" s="37" t="s">
        <v>25</v>
      </c>
      <c r="S7" s="37" t="s">
        <v>889</v>
      </c>
      <c r="T7" s="37" t="s">
        <v>925</v>
      </c>
      <c r="U7" s="37" t="s">
        <v>930</v>
      </c>
      <c r="V7" s="37" t="s">
        <v>984</v>
      </c>
      <c r="W7" s="38" t="s">
        <v>937</v>
      </c>
      <c r="X7" s="37" t="s">
        <v>1032</v>
      </c>
      <c r="Y7" s="488" t="s">
        <v>973</v>
      </c>
      <c r="Z7" s="37" t="s">
        <v>945</v>
      </c>
      <c r="AA7" s="37" t="s">
        <v>950</v>
      </c>
      <c r="AB7" s="468" t="s">
        <v>41</v>
      </c>
      <c r="AC7" s="37" t="s">
        <v>923</v>
      </c>
      <c r="AD7" s="465" t="s">
        <v>923</v>
      </c>
      <c r="AE7" s="58" t="s">
        <v>1034</v>
      </c>
      <c r="AF7" s="48" t="s">
        <v>984</v>
      </c>
      <c r="AG7" s="297" t="s">
        <v>926</v>
      </c>
      <c r="AH7" s="99" t="s">
        <v>936</v>
      </c>
      <c r="AI7" s="46" t="s">
        <v>938</v>
      </c>
      <c r="AJ7" s="46" t="s">
        <v>1035</v>
      </c>
      <c r="AK7" s="470" t="s">
        <v>925</v>
      </c>
      <c r="AL7" s="486" t="s">
        <v>945</v>
      </c>
      <c r="AM7" s="505"/>
      <c r="AN7" s="498"/>
      <c r="AO7" s="499"/>
      <c r="AP7" s="31">
        <f t="shared" si="0"/>
        <v>6</v>
      </c>
      <c r="AQ7" s="193">
        <f t="shared" si="1"/>
        <v>1</v>
      </c>
      <c r="AR7" s="194">
        <f t="shared" si="2"/>
        <v>1</v>
      </c>
      <c r="AS7" s="73">
        <f t="shared" si="3"/>
        <v>0</v>
      </c>
      <c r="AT7" s="32">
        <f t="shared" si="4"/>
        <v>5</v>
      </c>
      <c r="AU7" s="32">
        <f t="shared" si="5"/>
        <v>8</v>
      </c>
      <c r="AV7" s="199">
        <f t="shared" si="6"/>
        <v>0</v>
      </c>
      <c r="AW7" s="117"/>
    </row>
    <row r="8" spans="1:49" s="43" customFormat="1" ht="19.5" customHeight="1" x14ac:dyDescent="0.3">
      <c r="A8" s="210">
        <v>5</v>
      </c>
      <c r="B8" s="453" t="s">
        <v>13</v>
      </c>
      <c r="C8" s="186" t="s">
        <v>45</v>
      </c>
      <c r="D8" s="469" t="s">
        <v>21</v>
      </c>
      <c r="E8" s="469" t="s">
        <v>20</v>
      </c>
      <c r="F8" s="469" t="s">
        <v>1020</v>
      </c>
      <c r="G8" s="64" t="s">
        <v>24</v>
      </c>
      <c r="H8" s="469" t="s">
        <v>24</v>
      </c>
      <c r="I8" s="192" t="s">
        <v>29</v>
      </c>
      <c r="J8" s="104" t="s">
        <v>926</v>
      </c>
      <c r="K8" s="469" t="s">
        <v>926</v>
      </c>
      <c r="L8" s="469" t="s">
        <v>926</v>
      </c>
      <c r="M8" s="209" t="s">
        <v>887</v>
      </c>
      <c r="N8" s="209" t="s">
        <v>880</v>
      </c>
      <c r="O8" s="469" t="s">
        <v>881</v>
      </c>
      <c r="P8" s="65" t="s">
        <v>887</v>
      </c>
      <c r="Q8" s="469" t="s">
        <v>890</v>
      </c>
      <c r="R8" s="64" t="s">
        <v>25</v>
      </c>
      <c r="S8" s="39" t="s">
        <v>930</v>
      </c>
      <c r="T8" s="39" t="s">
        <v>930</v>
      </c>
      <c r="U8" s="39" t="s">
        <v>923</v>
      </c>
      <c r="V8" s="39" t="s">
        <v>932</v>
      </c>
      <c r="W8" s="45" t="s">
        <v>930</v>
      </c>
      <c r="X8" s="52" t="s">
        <v>926</v>
      </c>
      <c r="Y8" s="39" t="s">
        <v>926</v>
      </c>
      <c r="Z8" s="39" t="s">
        <v>923</v>
      </c>
      <c r="AA8" s="39" t="s">
        <v>935</v>
      </c>
      <c r="AB8" s="39" t="s">
        <v>950</v>
      </c>
      <c r="AC8" s="39" t="s">
        <v>945</v>
      </c>
      <c r="AD8" s="467" t="s">
        <v>923</v>
      </c>
      <c r="AE8" s="51" t="s">
        <v>1026</v>
      </c>
      <c r="AF8" s="39" t="s">
        <v>84</v>
      </c>
      <c r="AG8" s="52" t="s">
        <v>24</v>
      </c>
      <c r="AH8" s="98" t="s">
        <v>24</v>
      </c>
      <c r="AI8" s="52" t="s">
        <v>935</v>
      </c>
      <c r="AJ8" s="52" t="s">
        <v>930</v>
      </c>
      <c r="AK8" s="467" t="s">
        <v>1003</v>
      </c>
      <c r="AL8" s="201"/>
      <c r="AM8" s="505"/>
      <c r="AN8" s="498"/>
      <c r="AO8" s="499"/>
      <c r="AP8" s="31">
        <f t="shared" si="0"/>
        <v>6</v>
      </c>
      <c r="AQ8" s="193">
        <f t="shared" si="1"/>
        <v>1</v>
      </c>
      <c r="AR8" s="194">
        <f t="shared" si="2"/>
        <v>1</v>
      </c>
      <c r="AS8" s="73">
        <f t="shared" si="3"/>
        <v>0</v>
      </c>
      <c r="AT8" s="32">
        <f t="shared" si="4"/>
        <v>8</v>
      </c>
      <c r="AU8" s="32">
        <f t="shared" si="5"/>
        <v>6</v>
      </c>
      <c r="AV8" s="199">
        <f t="shared" si="6"/>
        <v>0</v>
      </c>
      <c r="AW8" s="229"/>
    </row>
    <row r="9" spans="1:49" s="43" customFormat="1" ht="19.5" customHeight="1" x14ac:dyDescent="0.3">
      <c r="A9" s="49">
        <v>1</v>
      </c>
      <c r="B9" s="57" t="s">
        <v>14</v>
      </c>
      <c r="C9" s="148" t="s">
        <v>24</v>
      </c>
      <c r="D9" s="46" t="s">
        <v>40</v>
      </c>
      <c r="E9" s="46" t="s">
        <v>27</v>
      </c>
      <c r="F9" s="46" t="s">
        <v>27</v>
      </c>
      <c r="G9" s="48" t="s">
        <v>27</v>
      </c>
      <c r="H9" s="46" t="s">
        <v>27</v>
      </c>
      <c r="I9" s="470" t="s">
        <v>24</v>
      </c>
      <c r="J9" s="58" t="s">
        <v>27</v>
      </c>
      <c r="K9" s="48" t="s">
        <v>21</v>
      </c>
      <c r="L9" s="48" t="s">
        <v>21</v>
      </c>
      <c r="M9" s="48" t="s">
        <v>1036</v>
      </c>
      <c r="N9" s="48" t="s">
        <v>1037</v>
      </c>
      <c r="O9" s="48" t="s">
        <v>925</v>
      </c>
      <c r="P9" s="47" t="s">
        <v>982</v>
      </c>
      <c r="Q9" s="46" t="s">
        <v>926</v>
      </c>
      <c r="R9" s="48" t="s">
        <v>936</v>
      </c>
      <c r="S9" s="64" t="s">
        <v>926</v>
      </c>
      <c r="T9" s="64" t="s">
        <v>923</v>
      </c>
      <c r="U9" s="64" t="s">
        <v>974</v>
      </c>
      <c r="V9" s="64" t="s">
        <v>949</v>
      </c>
      <c r="W9" s="192" t="s">
        <v>945</v>
      </c>
      <c r="X9" s="104" t="s">
        <v>78</v>
      </c>
      <c r="Y9" s="485" t="s">
        <v>731</v>
      </c>
      <c r="Z9" s="64" t="s">
        <v>925</v>
      </c>
      <c r="AA9" s="64" t="s">
        <v>937</v>
      </c>
      <c r="AB9" s="485" t="s">
        <v>926</v>
      </c>
      <c r="AC9" s="64" t="s">
        <v>926</v>
      </c>
      <c r="AD9" s="65" t="s">
        <v>925</v>
      </c>
      <c r="AE9" s="104" t="s">
        <v>930</v>
      </c>
      <c r="AF9" s="64" t="s">
        <v>930</v>
      </c>
      <c r="AG9" s="485" t="s">
        <v>923</v>
      </c>
      <c r="AH9" s="100" t="s">
        <v>950</v>
      </c>
      <c r="AI9" s="485" t="s">
        <v>945</v>
      </c>
      <c r="AJ9" s="485" t="s">
        <v>40</v>
      </c>
      <c r="AK9" s="192" t="s">
        <v>923</v>
      </c>
      <c r="AL9" s="486"/>
      <c r="AM9" s="505"/>
      <c r="AN9" s="498"/>
      <c r="AO9" s="499"/>
      <c r="AP9" s="31">
        <f t="shared" si="0"/>
        <v>5</v>
      </c>
      <c r="AQ9" s="193">
        <f t="shared" si="1"/>
        <v>1</v>
      </c>
      <c r="AR9" s="194">
        <f t="shared" si="2"/>
        <v>1</v>
      </c>
      <c r="AS9" s="73">
        <f t="shared" si="3"/>
        <v>0</v>
      </c>
      <c r="AT9" s="32">
        <f t="shared" si="4"/>
        <v>7</v>
      </c>
      <c r="AU9" s="32">
        <f t="shared" si="5"/>
        <v>6</v>
      </c>
      <c r="AV9" s="199">
        <f t="shared" si="6"/>
        <v>0</v>
      </c>
      <c r="AW9" s="130"/>
    </row>
    <row r="10" spans="1:49" s="43" customFormat="1" ht="19.5" customHeight="1" x14ac:dyDescent="0.3">
      <c r="A10" s="56">
        <v>2</v>
      </c>
      <c r="B10" s="212" t="s">
        <v>16</v>
      </c>
      <c r="C10" s="148" t="s">
        <v>21</v>
      </c>
      <c r="D10" s="46" t="s">
        <v>21</v>
      </c>
      <c r="E10" s="46" t="s">
        <v>40</v>
      </c>
      <c r="F10" s="46" t="s">
        <v>41</v>
      </c>
      <c r="G10" s="48" t="s">
        <v>24</v>
      </c>
      <c r="H10" s="166" t="s">
        <v>24</v>
      </c>
      <c r="I10" s="470" t="s">
        <v>29</v>
      </c>
      <c r="J10" s="48" t="s">
        <v>926</v>
      </c>
      <c r="K10" s="48" t="s">
        <v>926</v>
      </c>
      <c r="L10" s="48" t="s">
        <v>1034</v>
      </c>
      <c r="M10" s="48" t="s">
        <v>21</v>
      </c>
      <c r="N10" s="48" t="s">
        <v>879</v>
      </c>
      <c r="O10" s="48" t="s">
        <v>887</v>
      </c>
      <c r="P10" s="167" t="s">
        <v>887</v>
      </c>
      <c r="Q10" s="48" t="s">
        <v>935</v>
      </c>
      <c r="R10" s="48" t="s">
        <v>930</v>
      </c>
      <c r="S10" s="171" t="s">
        <v>923</v>
      </c>
      <c r="T10" s="171" t="s">
        <v>984</v>
      </c>
      <c r="U10" s="48" t="s">
        <v>989</v>
      </c>
      <c r="V10" s="171" t="s">
        <v>925</v>
      </c>
      <c r="W10" s="47" t="s">
        <v>950</v>
      </c>
      <c r="X10" s="48" t="s">
        <v>945</v>
      </c>
      <c r="Y10" s="48" t="s">
        <v>58</v>
      </c>
      <c r="Z10" s="48" t="s">
        <v>925</v>
      </c>
      <c r="AA10" s="48" t="s">
        <v>930</v>
      </c>
      <c r="AB10" s="46" t="s">
        <v>930</v>
      </c>
      <c r="AC10" s="48" t="s">
        <v>930</v>
      </c>
      <c r="AD10" s="293" t="s">
        <v>923</v>
      </c>
      <c r="AE10" s="26" t="s">
        <v>27</v>
      </c>
      <c r="AF10" s="27" t="s">
        <v>29</v>
      </c>
      <c r="AG10" s="496" t="s">
        <v>29</v>
      </c>
      <c r="AH10" s="96" t="s">
        <v>29</v>
      </c>
      <c r="AI10" s="496" t="s">
        <v>24</v>
      </c>
      <c r="AJ10" s="496" t="s">
        <v>24</v>
      </c>
      <c r="AK10" s="493" t="s">
        <v>20</v>
      </c>
      <c r="AL10" s="486"/>
      <c r="AM10" s="505"/>
      <c r="AN10" s="498"/>
      <c r="AO10" s="499"/>
      <c r="AP10" s="31">
        <f t="shared" si="0"/>
        <v>5</v>
      </c>
      <c r="AQ10" s="193">
        <f t="shared" si="1"/>
        <v>1</v>
      </c>
      <c r="AR10" s="194">
        <f t="shared" si="2"/>
        <v>1</v>
      </c>
      <c r="AS10" s="73">
        <f t="shared" si="3"/>
        <v>1</v>
      </c>
      <c r="AT10" s="32">
        <f t="shared" si="4"/>
        <v>6</v>
      </c>
      <c r="AU10" s="32">
        <f t="shared" si="5"/>
        <v>8</v>
      </c>
      <c r="AV10" s="199">
        <f t="shared" si="6"/>
        <v>0</v>
      </c>
      <c r="AW10" s="117"/>
    </row>
    <row r="11" spans="1:49" s="43" customFormat="1" ht="19.5" customHeight="1" x14ac:dyDescent="0.3">
      <c r="A11" s="49">
        <v>4</v>
      </c>
      <c r="B11" s="119" t="s">
        <v>53</v>
      </c>
      <c r="C11" s="148" t="s">
        <v>29</v>
      </c>
      <c r="D11" s="46" t="s">
        <v>29</v>
      </c>
      <c r="E11" s="46" t="s">
        <v>24</v>
      </c>
      <c r="F11" s="46" t="s">
        <v>27</v>
      </c>
      <c r="G11" s="48" t="s">
        <v>21</v>
      </c>
      <c r="H11" s="46" t="s">
        <v>21</v>
      </c>
      <c r="I11" s="470" t="s">
        <v>24</v>
      </c>
      <c r="J11" s="37" t="s">
        <v>40</v>
      </c>
      <c r="K11" s="37" t="s">
        <v>1036</v>
      </c>
      <c r="L11" s="37" t="s">
        <v>930</v>
      </c>
      <c r="M11" s="37" t="s">
        <v>946</v>
      </c>
      <c r="N11" s="37" t="s">
        <v>944</v>
      </c>
      <c r="O11" s="128" t="s">
        <v>923</v>
      </c>
      <c r="P11" s="120" t="s">
        <v>887</v>
      </c>
      <c r="Q11" s="468" t="s">
        <v>882</v>
      </c>
      <c r="R11" s="37" t="s">
        <v>21</v>
      </c>
      <c r="S11" s="37" t="s">
        <v>923</v>
      </c>
      <c r="T11" s="37" t="s">
        <v>923</v>
      </c>
      <c r="U11" s="37" t="s">
        <v>990</v>
      </c>
      <c r="V11" s="37" t="s">
        <v>930</v>
      </c>
      <c r="W11" s="38" t="s">
        <v>926</v>
      </c>
      <c r="X11" s="36" t="s">
        <v>926</v>
      </c>
      <c r="Y11" s="468" t="s">
        <v>1034</v>
      </c>
      <c r="Z11" s="37" t="s">
        <v>1039</v>
      </c>
      <c r="AA11" s="37" t="s">
        <v>945</v>
      </c>
      <c r="AB11" s="468" t="s">
        <v>945</v>
      </c>
      <c r="AC11" s="37" t="s">
        <v>924</v>
      </c>
      <c r="AD11" s="465" t="s">
        <v>923</v>
      </c>
      <c r="AE11" s="36" t="s">
        <v>78</v>
      </c>
      <c r="AF11" s="37" t="s">
        <v>1008</v>
      </c>
      <c r="AG11" s="494" t="s">
        <v>20</v>
      </c>
      <c r="AH11" s="97" t="s">
        <v>20</v>
      </c>
      <c r="AI11" s="494" t="s">
        <v>40</v>
      </c>
      <c r="AJ11" s="494" t="s">
        <v>918</v>
      </c>
      <c r="AK11" s="465" t="s">
        <v>961</v>
      </c>
      <c r="AL11" s="486"/>
      <c r="AM11" s="505"/>
      <c r="AN11" s="498"/>
      <c r="AO11" s="499"/>
      <c r="AP11" s="31">
        <f t="shared" si="0"/>
        <v>8</v>
      </c>
      <c r="AQ11" s="193">
        <f t="shared" si="1"/>
        <v>1</v>
      </c>
      <c r="AR11" s="194">
        <f t="shared" si="2"/>
        <v>1</v>
      </c>
      <c r="AS11" s="73">
        <f t="shared" si="3"/>
        <v>0</v>
      </c>
      <c r="AT11" s="32">
        <f t="shared" si="4"/>
        <v>7</v>
      </c>
      <c r="AU11" s="32">
        <f t="shared" si="5"/>
        <v>4</v>
      </c>
      <c r="AV11" s="199">
        <f t="shared" si="6"/>
        <v>0</v>
      </c>
      <c r="AW11" s="117"/>
    </row>
    <row r="12" spans="1:49" s="62" customFormat="1" ht="19.5" customHeight="1" x14ac:dyDescent="0.3">
      <c r="A12" s="49">
        <v>5</v>
      </c>
      <c r="B12" s="119" t="s">
        <v>106</v>
      </c>
      <c r="C12" s="150" t="s">
        <v>24</v>
      </c>
      <c r="D12" s="52" t="s">
        <v>40</v>
      </c>
      <c r="E12" s="52" t="s">
        <v>29</v>
      </c>
      <c r="F12" s="52" t="s">
        <v>29</v>
      </c>
      <c r="G12" s="39" t="s">
        <v>29</v>
      </c>
      <c r="H12" s="52" t="s">
        <v>24</v>
      </c>
      <c r="I12" s="467" t="s">
        <v>21</v>
      </c>
      <c r="J12" s="52" t="s">
        <v>21</v>
      </c>
      <c r="K12" s="39" t="s">
        <v>41</v>
      </c>
      <c r="L12" s="39" t="s">
        <v>1039</v>
      </c>
      <c r="M12" s="138" t="s">
        <v>923</v>
      </c>
      <c r="N12" s="138" t="s">
        <v>923</v>
      </c>
      <c r="O12" s="39" t="s">
        <v>930</v>
      </c>
      <c r="P12" s="467" t="s">
        <v>989</v>
      </c>
      <c r="Q12" s="52" t="s">
        <v>937</v>
      </c>
      <c r="R12" s="39" t="s">
        <v>986</v>
      </c>
      <c r="S12" s="39" t="s">
        <v>939</v>
      </c>
      <c r="T12" s="39" t="s">
        <v>935</v>
      </c>
      <c r="U12" s="39" t="s">
        <v>945</v>
      </c>
      <c r="V12" s="39" t="s">
        <v>958</v>
      </c>
      <c r="W12" s="467" t="s">
        <v>975</v>
      </c>
      <c r="X12" s="52" t="s">
        <v>976</v>
      </c>
      <c r="Y12" s="124" t="s">
        <v>973</v>
      </c>
      <c r="Z12" s="39" t="s">
        <v>940</v>
      </c>
      <c r="AA12" s="39" t="s">
        <v>990</v>
      </c>
      <c r="AB12" s="52" t="s">
        <v>926</v>
      </c>
      <c r="AC12" s="39" t="s">
        <v>923</v>
      </c>
      <c r="AD12" s="467" t="s">
        <v>930</v>
      </c>
      <c r="AE12" s="36" t="s">
        <v>945</v>
      </c>
      <c r="AF12" s="37" t="s">
        <v>960</v>
      </c>
      <c r="AG12" s="494" t="s">
        <v>78</v>
      </c>
      <c r="AH12" s="97" t="s">
        <v>923</v>
      </c>
      <c r="AI12" s="494" t="s">
        <v>930</v>
      </c>
      <c r="AJ12" s="110" t="s">
        <v>40</v>
      </c>
      <c r="AK12" s="465" t="s">
        <v>1005</v>
      </c>
      <c r="AL12" s="201"/>
      <c r="AM12" s="505"/>
      <c r="AN12" s="498"/>
      <c r="AO12" s="499"/>
      <c r="AP12" s="31">
        <f t="shared" si="0"/>
        <v>6</v>
      </c>
      <c r="AQ12" s="193">
        <f t="shared" si="1"/>
        <v>1</v>
      </c>
      <c r="AR12" s="194">
        <f t="shared" si="2"/>
        <v>1</v>
      </c>
      <c r="AS12" s="73">
        <f t="shared" si="3"/>
        <v>0</v>
      </c>
      <c r="AT12" s="32">
        <f t="shared" si="4"/>
        <v>6</v>
      </c>
      <c r="AU12" s="32">
        <f t="shared" si="5"/>
        <v>7</v>
      </c>
      <c r="AV12" s="199">
        <f t="shared" si="6"/>
        <v>0</v>
      </c>
      <c r="AW12" s="117"/>
    </row>
    <row r="13" spans="1:49" s="43" customFormat="1" ht="19.5" customHeight="1" x14ac:dyDescent="0.3">
      <c r="A13" s="44">
        <v>3</v>
      </c>
      <c r="B13" s="466" t="s">
        <v>91</v>
      </c>
      <c r="C13" s="186" t="s">
        <v>27</v>
      </c>
      <c r="D13" s="469" t="s">
        <v>27</v>
      </c>
      <c r="E13" s="469" t="s">
        <v>21</v>
      </c>
      <c r="F13" s="469" t="s">
        <v>21</v>
      </c>
      <c r="G13" s="64" t="s">
        <v>1021</v>
      </c>
      <c r="H13" s="469" t="s">
        <v>24</v>
      </c>
      <c r="I13" s="192" t="s">
        <v>24</v>
      </c>
      <c r="J13" s="64" t="s">
        <v>923</v>
      </c>
      <c r="K13" s="64" t="s">
        <v>930</v>
      </c>
      <c r="L13" s="64" t="s">
        <v>937</v>
      </c>
      <c r="M13" s="64" t="s">
        <v>926</v>
      </c>
      <c r="N13" s="64" t="s">
        <v>891</v>
      </c>
      <c r="O13" s="64" t="s">
        <v>882</v>
      </c>
      <c r="P13" s="65" t="s">
        <v>885</v>
      </c>
      <c r="Q13" s="469" t="s">
        <v>887</v>
      </c>
      <c r="R13" s="64" t="s">
        <v>25</v>
      </c>
      <c r="S13" s="39" t="s">
        <v>940</v>
      </c>
      <c r="T13" s="39" t="s">
        <v>926</v>
      </c>
      <c r="U13" s="39" t="s">
        <v>926</v>
      </c>
      <c r="V13" s="39" t="s">
        <v>926</v>
      </c>
      <c r="W13" s="45" t="s">
        <v>923</v>
      </c>
      <c r="X13" s="491" t="s">
        <v>930</v>
      </c>
      <c r="Y13" s="128" t="s">
        <v>959</v>
      </c>
      <c r="Z13" s="128" t="s">
        <v>957</v>
      </c>
      <c r="AA13" s="162" t="s">
        <v>41</v>
      </c>
      <c r="AB13" s="162" t="s">
        <v>78</v>
      </c>
      <c r="AC13" s="138" t="s">
        <v>923</v>
      </c>
      <c r="AD13" s="142" t="s">
        <v>923</v>
      </c>
      <c r="AE13" s="36" t="s">
        <v>29</v>
      </c>
      <c r="AF13" s="37" t="s">
        <v>24</v>
      </c>
      <c r="AG13" s="494" t="s">
        <v>24</v>
      </c>
      <c r="AH13" s="97" t="s">
        <v>27</v>
      </c>
      <c r="AI13" s="494" t="s">
        <v>20</v>
      </c>
      <c r="AJ13" s="494" t="s">
        <v>20</v>
      </c>
      <c r="AK13" s="465" t="s">
        <v>40</v>
      </c>
      <c r="AL13" s="201"/>
      <c r="AM13" s="505"/>
      <c r="AN13" s="498"/>
      <c r="AO13" s="499"/>
      <c r="AP13" s="31">
        <f t="shared" si="0"/>
        <v>6</v>
      </c>
      <c r="AQ13" s="193">
        <f t="shared" si="1"/>
        <v>1</v>
      </c>
      <c r="AR13" s="194">
        <f t="shared" si="2"/>
        <v>1</v>
      </c>
      <c r="AS13" s="73">
        <f t="shared" si="3"/>
        <v>0</v>
      </c>
      <c r="AT13" s="32">
        <f t="shared" si="4"/>
        <v>6</v>
      </c>
      <c r="AU13" s="32">
        <f t="shared" si="5"/>
        <v>6</v>
      </c>
      <c r="AV13" s="199">
        <f t="shared" si="6"/>
        <v>0</v>
      </c>
      <c r="AW13" s="117"/>
    </row>
    <row r="14" spans="1:49" s="62" customFormat="1" ht="19.5" customHeight="1" x14ac:dyDescent="0.3">
      <c r="A14" s="56">
        <v>5</v>
      </c>
      <c r="B14" s="461" t="s">
        <v>289</v>
      </c>
      <c r="C14" s="148" t="s">
        <v>27</v>
      </c>
      <c r="D14" s="46" t="s">
        <v>27</v>
      </c>
      <c r="E14" s="46" t="s">
        <v>21</v>
      </c>
      <c r="F14" s="46" t="s">
        <v>21</v>
      </c>
      <c r="G14" s="46" t="s">
        <v>1022</v>
      </c>
      <c r="H14" s="46" t="s">
        <v>24</v>
      </c>
      <c r="I14" s="167" t="s">
        <v>24</v>
      </c>
      <c r="J14" s="171" t="s">
        <v>41</v>
      </c>
      <c r="K14" s="48" t="s">
        <v>930</v>
      </c>
      <c r="L14" s="48" t="s">
        <v>930</v>
      </c>
      <c r="M14" s="48" t="s">
        <v>930</v>
      </c>
      <c r="N14" s="46" t="s">
        <v>926</v>
      </c>
      <c r="O14" s="171" t="s">
        <v>923</v>
      </c>
      <c r="P14" s="167" t="s">
        <v>887</v>
      </c>
      <c r="Q14" s="46" t="s">
        <v>1001</v>
      </c>
      <c r="R14" s="48" t="s">
        <v>25</v>
      </c>
      <c r="S14" s="64" t="s">
        <v>953</v>
      </c>
      <c r="T14" s="64" t="s">
        <v>948</v>
      </c>
      <c r="U14" s="64" t="s">
        <v>925</v>
      </c>
      <c r="V14" s="64" t="s">
        <v>923</v>
      </c>
      <c r="W14" s="65" t="s">
        <v>930</v>
      </c>
      <c r="X14" s="104" t="s">
        <v>926</v>
      </c>
      <c r="Y14" s="485" t="s">
        <v>937</v>
      </c>
      <c r="Z14" s="64" t="s">
        <v>926</v>
      </c>
      <c r="AA14" s="64" t="s">
        <v>994</v>
      </c>
      <c r="AB14" s="485" t="s">
        <v>925</v>
      </c>
      <c r="AC14" s="64" t="s">
        <v>945</v>
      </c>
      <c r="AD14" s="65" t="s">
        <v>950</v>
      </c>
      <c r="AE14" s="104" t="s">
        <v>78</v>
      </c>
      <c r="AF14" s="64" t="s">
        <v>923</v>
      </c>
      <c r="AG14" s="495" t="s">
        <v>930</v>
      </c>
      <c r="AH14" s="100" t="s">
        <v>27</v>
      </c>
      <c r="AI14" s="247" t="s">
        <v>926</v>
      </c>
      <c r="AJ14" s="494" t="s">
        <v>937</v>
      </c>
      <c r="AK14" s="38" t="s">
        <v>923</v>
      </c>
      <c r="AL14" s="486"/>
      <c r="AM14" s="505"/>
      <c r="AN14" s="498"/>
      <c r="AO14" s="499"/>
      <c r="AP14" s="31">
        <f t="shared" si="0"/>
        <v>6</v>
      </c>
      <c r="AQ14" s="193">
        <f t="shared" si="1"/>
        <v>1</v>
      </c>
      <c r="AR14" s="194">
        <f t="shared" si="2"/>
        <v>1</v>
      </c>
      <c r="AS14" s="73">
        <f t="shared" si="3"/>
        <v>0</v>
      </c>
      <c r="AT14" s="32">
        <f t="shared" si="4"/>
        <v>8</v>
      </c>
      <c r="AU14" s="32">
        <f t="shared" si="5"/>
        <v>7</v>
      </c>
      <c r="AV14" s="199">
        <f t="shared" si="6"/>
        <v>0</v>
      </c>
      <c r="AW14" s="117"/>
    </row>
    <row r="15" spans="1:49" s="62" customFormat="1" ht="19.5" customHeight="1" x14ac:dyDescent="0.3">
      <c r="A15" s="42">
        <v>2</v>
      </c>
      <c r="B15" s="278" t="s">
        <v>290</v>
      </c>
      <c r="C15" s="150" t="s">
        <v>24</v>
      </c>
      <c r="D15" s="52" t="s">
        <v>29</v>
      </c>
      <c r="E15" s="52" t="s">
        <v>29</v>
      </c>
      <c r="F15" s="52" t="s">
        <v>40</v>
      </c>
      <c r="G15" s="39" t="s">
        <v>27</v>
      </c>
      <c r="H15" s="52" t="s">
        <v>29</v>
      </c>
      <c r="I15" s="467" t="s">
        <v>24</v>
      </c>
      <c r="J15" s="39" t="s">
        <v>21</v>
      </c>
      <c r="K15" s="39" t="s">
        <v>21</v>
      </c>
      <c r="L15" s="39" t="s">
        <v>887</v>
      </c>
      <c r="M15" s="39" t="s">
        <v>887</v>
      </c>
      <c r="N15" s="52" t="s">
        <v>968</v>
      </c>
      <c r="O15" s="39" t="s">
        <v>981</v>
      </c>
      <c r="P15" s="45" t="s">
        <v>993</v>
      </c>
      <c r="Q15" s="39" t="s">
        <v>1036</v>
      </c>
      <c r="R15" s="39" t="s">
        <v>25</v>
      </c>
      <c r="S15" s="14" t="s">
        <v>950</v>
      </c>
      <c r="T15" s="14" t="s">
        <v>950</v>
      </c>
      <c r="U15" s="15" t="s">
        <v>84</v>
      </c>
      <c r="V15" s="15" t="s">
        <v>923</v>
      </c>
      <c r="W15" s="16" t="s">
        <v>923</v>
      </c>
      <c r="X15" s="15" t="s">
        <v>930</v>
      </c>
      <c r="Y15" s="15" t="s">
        <v>992</v>
      </c>
      <c r="Z15" s="15" t="s">
        <v>935</v>
      </c>
      <c r="AA15" s="15" t="s">
        <v>994</v>
      </c>
      <c r="AB15" s="15" t="s">
        <v>945</v>
      </c>
      <c r="AC15" s="15" t="s">
        <v>962</v>
      </c>
      <c r="AD15" s="16" t="s">
        <v>925</v>
      </c>
      <c r="AE15" s="154" t="s">
        <v>923</v>
      </c>
      <c r="AF15" s="15" t="s">
        <v>926</v>
      </c>
      <c r="AG15" s="14" t="s">
        <v>997</v>
      </c>
      <c r="AH15" s="153" t="s">
        <v>1015</v>
      </c>
      <c r="AI15" s="242" t="s">
        <v>1002</v>
      </c>
      <c r="AJ15" s="485" t="s">
        <v>923</v>
      </c>
      <c r="AK15" s="192" t="s">
        <v>1016</v>
      </c>
      <c r="AL15" s="201" t="s">
        <v>1011</v>
      </c>
      <c r="AM15" s="505"/>
      <c r="AN15" s="498"/>
      <c r="AO15" s="499"/>
      <c r="AP15" s="31">
        <f t="shared" si="0"/>
        <v>6</v>
      </c>
      <c r="AQ15" s="193">
        <f t="shared" si="1"/>
        <v>1</v>
      </c>
      <c r="AR15" s="194">
        <f t="shared" si="2"/>
        <v>1</v>
      </c>
      <c r="AS15" s="73">
        <f t="shared" si="3"/>
        <v>0</v>
      </c>
      <c r="AT15" s="32">
        <f t="shared" si="4"/>
        <v>6</v>
      </c>
      <c r="AU15" s="32">
        <f t="shared" si="5"/>
        <v>7</v>
      </c>
      <c r="AV15" s="199">
        <f t="shared" si="6"/>
        <v>2</v>
      </c>
      <c r="AW15" s="117"/>
    </row>
    <row r="16" spans="1:49" s="62" customFormat="1" ht="19.5" customHeight="1" x14ac:dyDescent="0.3">
      <c r="A16" s="56">
        <v>4</v>
      </c>
      <c r="B16" s="278" t="s">
        <v>463</v>
      </c>
      <c r="C16" s="150" t="s">
        <v>21</v>
      </c>
      <c r="D16" s="52" t="s">
        <v>21</v>
      </c>
      <c r="E16" s="52" t="s">
        <v>1023</v>
      </c>
      <c r="F16" s="52" t="s">
        <v>24</v>
      </c>
      <c r="G16" s="39" t="s">
        <v>24</v>
      </c>
      <c r="H16" s="52" t="s">
        <v>927</v>
      </c>
      <c r="I16" s="467" t="s">
        <v>929</v>
      </c>
      <c r="J16" s="51" t="s">
        <v>933</v>
      </c>
      <c r="K16" s="39" t="s">
        <v>926</v>
      </c>
      <c r="L16" s="39" t="s">
        <v>41</v>
      </c>
      <c r="M16" s="39" t="s">
        <v>887</v>
      </c>
      <c r="N16" s="52" t="s">
        <v>878</v>
      </c>
      <c r="O16" s="39" t="s">
        <v>878</v>
      </c>
      <c r="P16" s="45" t="s">
        <v>887</v>
      </c>
      <c r="Q16" s="52" t="s">
        <v>1034</v>
      </c>
      <c r="R16" s="39" t="s">
        <v>930</v>
      </c>
      <c r="S16" s="39" t="s">
        <v>944</v>
      </c>
      <c r="T16" s="52" t="s">
        <v>983</v>
      </c>
      <c r="U16" s="138" t="s">
        <v>1039</v>
      </c>
      <c r="V16" s="138" t="s">
        <v>923</v>
      </c>
      <c r="W16" s="142" t="s">
        <v>970</v>
      </c>
      <c r="X16" s="162" t="s">
        <v>955</v>
      </c>
      <c r="Y16" s="39" t="s">
        <v>945</v>
      </c>
      <c r="Z16" s="39" t="s">
        <v>977</v>
      </c>
      <c r="AA16" s="39" t="s">
        <v>923</v>
      </c>
      <c r="AB16" s="39" t="s">
        <v>930</v>
      </c>
      <c r="AC16" s="39" t="s">
        <v>930</v>
      </c>
      <c r="AD16" s="45" t="s">
        <v>926</v>
      </c>
      <c r="AE16" s="52" t="s">
        <v>938</v>
      </c>
      <c r="AF16" s="39" t="s">
        <v>923</v>
      </c>
      <c r="AG16" s="52" t="s">
        <v>950</v>
      </c>
      <c r="AH16" s="98" t="s">
        <v>945</v>
      </c>
      <c r="AI16" s="14" t="s">
        <v>40</v>
      </c>
      <c r="AJ16" s="14" t="s">
        <v>923</v>
      </c>
      <c r="AK16" s="201" t="s">
        <v>1017</v>
      </c>
      <c r="AL16" s="201"/>
      <c r="AM16" s="505"/>
      <c r="AN16" s="498"/>
      <c r="AO16" s="499"/>
      <c r="AP16" s="31">
        <f t="shared" si="0"/>
        <v>7</v>
      </c>
      <c r="AQ16" s="193">
        <f t="shared" si="1"/>
        <v>1</v>
      </c>
      <c r="AR16" s="194">
        <f t="shared" si="2"/>
        <v>1</v>
      </c>
      <c r="AS16" s="73">
        <f t="shared" si="3"/>
        <v>0</v>
      </c>
      <c r="AT16" s="32">
        <f t="shared" si="4"/>
        <v>5</v>
      </c>
      <c r="AU16" s="32">
        <f t="shared" si="5"/>
        <v>5</v>
      </c>
      <c r="AV16" s="199">
        <f t="shared" si="6"/>
        <v>2</v>
      </c>
      <c r="AW16" s="117"/>
    </row>
    <row r="17" spans="1:49" s="62" customFormat="1" ht="19.5" customHeight="1" x14ac:dyDescent="0.3">
      <c r="A17" s="56">
        <v>3</v>
      </c>
      <c r="B17" s="61" t="s">
        <v>464</v>
      </c>
      <c r="C17" s="149" t="s">
        <v>24</v>
      </c>
      <c r="D17" s="468" t="s">
        <v>40</v>
      </c>
      <c r="E17" s="468" t="s">
        <v>27</v>
      </c>
      <c r="F17" s="37" t="s">
        <v>29</v>
      </c>
      <c r="G17" s="37" t="s">
        <v>29</v>
      </c>
      <c r="H17" s="468" t="s">
        <v>24</v>
      </c>
      <c r="I17" s="38" t="s">
        <v>27</v>
      </c>
      <c r="J17" s="36" t="s">
        <v>930</v>
      </c>
      <c r="K17" s="37" t="s">
        <v>41</v>
      </c>
      <c r="L17" s="37" t="s">
        <v>21</v>
      </c>
      <c r="M17" s="37" t="s">
        <v>882</v>
      </c>
      <c r="N17" s="37" t="s">
        <v>887</v>
      </c>
      <c r="O17" s="37" t="s">
        <v>887</v>
      </c>
      <c r="P17" s="38" t="s">
        <v>980</v>
      </c>
      <c r="Q17" s="468" t="s">
        <v>980</v>
      </c>
      <c r="R17" s="37" t="s">
        <v>926</v>
      </c>
      <c r="S17" s="37" t="s">
        <v>937</v>
      </c>
      <c r="T17" s="468" t="s">
        <v>923</v>
      </c>
      <c r="U17" s="37" t="s">
        <v>945</v>
      </c>
      <c r="V17" s="37" t="s">
        <v>950</v>
      </c>
      <c r="W17" s="38" t="s">
        <v>923</v>
      </c>
      <c r="X17" s="468" t="s">
        <v>78</v>
      </c>
      <c r="Y17" s="37" t="s">
        <v>923</v>
      </c>
      <c r="Z17" s="37" t="s">
        <v>926</v>
      </c>
      <c r="AA17" s="37" t="s">
        <v>926</v>
      </c>
      <c r="AB17" s="37" t="s">
        <v>926</v>
      </c>
      <c r="AC17" s="37" t="s">
        <v>937</v>
      </c>
      <c r="AD17" s="38" t="s">
        <v>925</v>
      </c>
      <c r="AE17" s="468" t="s">
        <v>945</v>
      </c>
      <c r="AF17" s="37" t="s">
        <v>960</v>
      </c>
      <c r="AG17" s="468" t="s">
        <v>925</v>
      </c>
      <c r="AH17" s="97" t="s">
        <v>971</v>
      </c>
      <c r="AI17" s="468" t="s">
        <v>1041</v>
      </c>
      <c r="AJ17" s="468" t="s">
        <v>930</v>
      </c>
      <c r="AK17" s="38" t="s">
        <v>1006</v>
      </c>
      <c r="AL17" s="486"/>
      <c r="AM17" s="505"/>
      <c r="AN17" s="498"/>
      <c r="AO17" s="499"/>
      <c r="AP17" s="31">
        <f t="shared" si="0"/>
        <v>6</v>
      </c>
      <c r="AQ17" s="193">
        <f t="shared" si="1"/>
        <v>1</v>
      </c>
      <c r="AR17" s="194">
        <f t="shared" si="2"/>
        <v>1</v>
      </c>
      <c r="AS17" s="73">
        <f t="shared" si="3"/>
        <v>0</v>
      </c>
      <c r="AT17" s="32">
        <f t="shared" si="4"/>
        <v>6</v>
      </c>
      <c r="AU17" s="32">
        <f t="shared" si="5"/>
        <v>8</v>
      </c>
      <c r="AV17" s="199">
        <f t="shared" si="6"/>
        <v>1</v>
      </c>
      <c r="AW17" s="117"/>
    </row>
    <row r="18" spans="1:49" s="62" customFormat="1" ht="19.5" customHeight="1" x14ac:dyDescent="0.3">
      <c r="A18" s="56">
        <v>1</v>
      </c>
      <c r="B18" s="63" t="s">
        <v>770</v>
      </c>
      <c r="C18" s="459" t="s">
        <v>29</v>
      </c>
      <c r="D18" s="105" t="s">
        <v>40</v>
      </c>
      <c r="E18" s="105" t="s">
        <v>24</v>
      </c>
      <c r="F18" s="103" t="s">
        <v>27</v>
      </c>
      <c r="G18" s="103" t="s">
        <v>21</v>
      </c>
      <c r="H18" s="105" t="s">
        <v>21</v>
      </c>
      <c r="I18" s="315" t="s">
        <v>24</v>
      </c>
      <c r="J18" s="452" t="s">
        <v>41</v>
      </c>
      <c r="K18" s="103" t="s">
        <v>923</v>
      </c>
      <c r="L18" s="103" t="s">
        <v>947</v>
      </c>
      <c r="M18" s="103" t="s">
        <v>926</v>
      </c>
      <c r="N18" s="103" t="s">
        <v>969</v>
      </c>
      <c r="O18" s="103" t="s">
        <v>926</v>
      </c>
      <c r="P18" s="315" t="s">
        <v>923</v>
      </c>
      <c r="Q18" s="105" t="s">
        <v>945</v>
      </c>
      <c r="R18" s="64" t="s">
        <v>954</v>
      </c>
      <c r="S18" s="105" t="s">
        <v>923</v>
      </c>
      <c r="T18" s="105" t="s">
        <v>943</v>
      </c>
      <c r="U18" s="103" t="s">
        <v>930</v>
      </c>
      <c r="V18" s="103" t="s">
        <v>981</v>
      </c>
      <c r="W18" s="315" t="s">
        <v>981</v>
      </c>
      <c r="X18" s="105" t="s">
        <v>78</v>
      </c>
      <c r="Y18" s="103" t="s">
        <v>930</v>
      </c>
      <c r="Z18" s="103" t="s">
        <v>949</v>
      </c>
      <c r="AA18" s="103" t="s">
        <v>945</v>
      </c>
      <c r="AB18" s="103" t="s">
        <v>924</v>
      </c>
      <c r="AC18" s="103" t="s">
        <v>923</v>
      </c>
      <c r="AD18" s="315" t="s">
        <v>930</v>
      </c>
      <c r="AE18" s="105" t="s">
        <v>930</v>
      </c>
      <c r="AF18" s="103" t="s">
        <v>996</v>
      </c>
      <c r="AG18" s="105" t="s">
        <v>930</v>
      </c>
      <c r="AH18" s="302" t="s">
        <v>923</v>
      </c>
      <c r="AI18" s="105" t="s">
        <v>950</v>
      </c>
      <c r="AJ18" s="105" t="s">
        <v>945</v>
      </c>
      <c r="AK18" s="315" t="s">
        <v>978</v>
      </c>
      <c r="AL18" s="201"/>
      <c r="AM18" s="505"/>
      <c r="AN18" s="498"/>
      <c r="AO18" s="499"/>
      <c r="AP18" s="31">
        <f t="shared" si="0"/>
        <v>6</v>
      </c>
      <c r="AQ18" s="193">
        <f t="shared" si="1"/>
        <v>1</v>
      </c>
      <c r="AR18" s="194">
        <f t="shared" si="2"/>
        <v>1</v>
      </c>
      <c r="AS18" s="73">
        <f t="shared" si="3"/>
        <v>0</v>
      </c>
      <c r="AT18" s="32">
        <f t="shared" si="4"/>
        <v>7</v>
      </c>
      <c r="AU18" s="32">
        <f t="shared" si="5"/>
        <v>5</v>
      </c>
      <c r="AV18" s="199">
        <f t="shared" si="6"/>
        <v>2</v>
      </c>
      <c r="AW18" s="117"/>
    </row>
    <row r="19" spans="1:49" s="62" customFormat="1" ht="19.5" customHeight="1" x14ac:dyDescent="0.3">
      <c r="A19" s="56"/>
      <c r="B19" s="257" t="s">
        <v>920</v>
      </c>
      <c r="C19" s="480" t="s">
        <v>55</v>
      </c>
      <c r="D19" s="484" t="s">
        <v>1024</v>
      </c>
      <c r="E19" s="484" t="s">
        <v>17</v>
      </c>
      <c r="F19" s="27" t="s">
        <v>17</v>
      </c>
      <c r="G19" s="27" t="s">
        <v>17</v>
      </c>
      <c r="H19" s="484" t="s">
        <v>27</v>
      </c>
      <c r="I19" s="28" t="s">
        <v>55</v>
      </c>
      <c r="J19" s="26" t="s">
        <v>74</v>
      </c>
      <c r="K19" s="27" t="s">
        <v>1</v>
      </c>
      <c r="L19" s="27" t="s">
        <v>1</v>
      </c>
      <c r="M19" s="27" t="s">
        <v>41</v>
      </c>
      <c r="N19" s="27" t="s">
        <v>55</v>
      </c>
      <c r="O19" s="27" t="s">
        <v>923</v>
      </c>
      <c r="P19" s="28" t="s">
        <v>926</v>
      </c>
      <c r="Q19" s="489" t="s">
        <v>936</v>
      </c>
      <c r="R19" s="484" t="s">
        <v>25</v>
      </c>
      <c r="S19" s="484" t="s">
        <v>926</v>
      </c>
      <c r="T19" s="484" t="s">
        <v>937</v>
      </c>
      <c r="U19" s="27" t="s">
        <v>24</v>
      </c>
      <c r="V19" s="27" t="s">
        <v>925</v>
      </c>
      <c r="W19" s="28" t="s">
        <v>945</v>
      </c>
      <c r="X19" s="484" t="s">
        <v>945</v>
      </c>
      <c r="Y19" s="27" t="s">
        <v>923</v>
      </c>
      <c r="Z19" s="27" t="s">
        <v>923</v>
      </c>
      <c r="AA19" s="27" t="s">
        <v>31</v>
      </c>
      <c r="AB19" s="27" t="s">
        <v>981</v>
      </c>
      <c r="AC19" s="27" t="s">
        <v>926</v>
      </c>
      <c r="AD19" s="28" t="s">
        <v>926</v>
      </c>
      <c r="AE19" s="484" t="s">
        <v>923</v>
      </c>
      <c r="AF19" s="27" t="s">
        <v>981</v>
      </c>
      <c r="AG19" s="484" t="s">
        <v>999</v>
      </c>
      <c r="AH19" s="96" t="s">
        <v>1000</v>
      </c>
      <c r="AI19" s="484" t="s">
        <v>981</v>
      </c>
      <c r="AJ19" s="484" t="s">
        <v>926</v>
      </c>
      <c r="AK19" s="28" t="s">
        <v>925</v>
      </c>
      <c r="AL19" s="487"/>
      <c r="AM19" s="505"/>
      <c r="AN19" s="498"/>
      <c r="AO19" s="499"/>
      <c r="AP19" s="31">
        <f t="shared" ref="AP19:AP20" si="7">COUNTIF(D19:AH19,"N")</f>
        <v>4</v>
      </c>
      <c r="AQ19" s="193">
        <f t="shared" ref="AQ19:AQ20" si="8">SUM(COUNTIF(D19:AH19,"*P*"))</f>
        <v>1</v>
      </c>
      <c r="AR19" s="194">
        <f t="shared" ref="AR19:AR20" si="9">SUM(COUNTIF(D19:AH19,"*Q*"))</f>
        <v>1</v>
      </c>
      <c r="AS19" s="73">
        <f t="shared" ref="AS19:AS20" si="10">SUM(COUNTIF(D19:AH19,"*V*"))</f>
        <v>0</v>
      </c>
      <c r="AT19" s="32">
        <f t="shared" ref="AT19:AT20" si="11">SUM(COUNTIF(C19:AK19,"*D*"))</f>
        <v>4</v>
      </c>
      <c r="AU19" s="32">
        <f t="shared" ref="AU19:AU20" si="12">SUM(COUNTIF(C19:AK19,"*E*"))</f>
        <v>7</v>
      </c>
      <c r="AV19" s="199">
        <f t="shared" ref="AV19:AV20" si="13">SUM(COUNTIF(C19:AK19,"*J*"))</f>
        <v>6</v>
      </c>
      <c r="AW19" s="482"/>
    </row>
    <row r="20" spans="1:49" s="62" customFormat="1" ht="19.5" customHeight="1" thickBot="1" x14ac:dyDescent="0.35">
      <c r="A20" s="56"/>
      <c r="B20" s="466" t="s">
        <v>921</v>
      </c>
      <c r="C20" s="186" t="s">
        <v>20</v>
      </c>
      <c r="D20" s="483" t="s">
        <v>20</v>
      </c>
      <c r="E20" s="483" t="s">
        <v>40</v>
      </c>
      <c r="F20" s="483" t="s">
        <v>24</v>
      </c>
      <c r="G20" s="64" t="s">
        <v>24</v>
      </c>
      <c r="H20" s="483" t="s">
        <v>29</v>
      </c>
      <c r="I20" s="192" t="s">
        <v>928</v>
      </c>
      <c r="J20" s="64" t="s">
        <v>926</v>
      </c>
      <c r="K20" s="64" t="s">
        <v>926</v>
      </c>
      <c r="L20" s="64" t="s">
        <v>41</v>
      </c>
      <c r="M20" s="64" t="s">
        <v>20</v>
      </c>
      <c r="N20" s="64" t="s">
        <v>20</v>
      </c>
      <c r="O20" s="64" t="s">
        <v>24</v>
      </c>
      <c r="P20" s="65" t="s">
        <v>24</v>
      </c>
      <c r="Q20" s="130" t="s">
        <v>930</v>
      </c>
      <c r="R20" s="483" t="s">
        <v>1025</v>
      </c>
      <c r="S20" s="64" t="s">
        <v>942</v>
      </c>
      <c r="T20" s="64" t="s">
        <v>935</v>
      </c>
      <c r="U20" s="64" t="s">
        <v>930</v>
      </c>
      <c r="V20" s="64" t="s">
        <v>24</v>
      </c>
      <c r="W20" s="65" t="s">
        <v>982</v>
      </c>
      <c r="X20" s="64" t="s">
        <v>981</v>
      </c>
      <c r="Y20" s="64" t="s">
        <v>993</v>
      </c>
      <c r="Z20" s="64" t="s">
        <v>981</v>
      </c>
      <c r="AA20" s="64" t="s">
        <v>58</v>
      </c>
      <c r="AB20" s="64" t="s">
        <v>923</v>
      </c>
      <c r="AC20" s="64" t="s">
        <v>923</v>
      </c>
      <c r="AD20" s="65" t="s">
        <v>945</v>
      </c>
      <c r="AE20" s="483" t="s">
        <v>960</v>
      </c>
      <c r="AF20" s="64" t="s">
        <v>1042</v>
      </c>
      <c r="AG20" s="483" t="s">
        <v>979</v>
      </c>
      <c r="AH20" s="100" t="s">
        <v>923</v>
      </c>
      <c r="AI20" s="483" t="s">
        <v>941</v>
      </c>
      <c r="AJ20" s="483" t="s">
        <v>996</v>
      </c>
      <c r="AK20" s="65" t="s">
        <v>1004</v>
      </c>
      <c r="AL20" s="201"/>
      <c r="AM20" s="505"/>
      <c r="AN20" s="500"/>
      <c r="AO20" s="501"/>
      <c r="AP20" s="31">
        <f t="shared" si="7"/>
        <v>5</v>
      </c>
      <c r="AQ20" s="193">
        <f t="shared" si="8"/>
        <v>1</v>
      </c>
      <c r="AR20" s="194">
        <f t="shared" si="9"/>
        <v>1</v>
      </c>
      <c r="AS20" s="73">
        <f t="shared" si="10"/>
        <v>1</v>
      </c>
      <c r="AT20" s="32">
        <f t="shared" si="11"/>
        <v>6</v>
      </c>
      <c r="AU20" s="32">
        <f t="shared" si="12"/>
        <v>4</v>
      </c>
      <c r="AV20" s="199">
        <f t="shared" si="13"/>
        <v>4</v>
      </c>
      <c r="AW20" s="482"/>
    </row>
    <row r="21" spans="1:49" s="34" customFormat="1" ht="15.75" customHeight="1" x14ac:dyDescent="0.3">
      <c r="A21" s="25"/>
      <c r="B21" s="74" t="s">
        <v>17</v>
      </c>
      <c r="C21" s="76">
        <f>COUNTIF(C4:C18,"D")</f>
        <v>3</v>
      </c>
      <c r="D21" s="76">
        <f t="shared" ref="D21:W21" si="14">COUNTIF(D4:D18,"D")</f>
        <v>3</v>
      </c>
      <c r="E21" s="76">
        <f t="shared" si="14"/>
        <v>3</v>
      </c>
      <c r="F21" s="76">
        <f t="shared" si="14"/>
        <v>3</v>
      </c>
      <c r="G21" s="76">
        <f t="shared" si="14"/>
        <v>3</v>
      </c>
      <c r="H21" s="76">
        <f t="shared" si="14"/>
        <v>2</v>
      </c>
      <c r="I21" s="76">
        <f>COUNTIF(I4:I18,"D")</f>
        <v>2</v>
      </c>
      <c r="J21" s="76">
        <f t="shared" si="14"/>
        <v>3</v>
      </c>
      <c r="K21" s="76">
        <f t="shared" si="14"/>
        <v>3</v>
      </c>
      <c r="L21" s="76">
        <f t="shared" si="14"/>
        <v>3</v>
      </c>
      <c r="M21" s="76">
        <f t="shared" si="14"/>
        <v>3</v>
      </c>
      <c r="N21" s="76">
        <f t="shared" si="14"/>
        <v>3</v>
      </c>
      <c r="O21" s="76">
        <f t="shared" si="14"/>
        <v>2</v>
      </c>
      <c r="P21" s="76">
        <f t="shared" si="14"/>
        <v>2</v>
      </c>
      <c r="Q21" s="76">
        <f t="shared" si="14"/>
        <v>3</v>
      </c>
      <c r="R21" s="76">
        <f t="shared" si="14"/>
        <v>3</v>
      </c>
      <c r="S21" s="76">
        <f t="shared" si="14"/>
        <v>3</v>
      </c>
      <c r="T21" s="76">
        <f t="shared" si="14"/>
        <v>3</v>
      </c>
      <c r="U21" s="76">
        <f t="shared" si="14"/>
        <v>3</v>
      </c>
      <c r="V21" s="76">
        <f t="shared" si="14"/>
        <v>2</v>
      </c>
      <c r="W21" s="76">
        <f t="shared" si="14"/>
        <v>2</v>
      </c>
      <c r="X21" s="76">
        <f>COUNTIF(X4:X20,"D")</f>
        <v>3</v>
      </c>
      <c r="Y21" s="76">
        <f t="shared" ref="Y21:AK21" si="15">COUNTIF(Y4:Y20,"D")</f>
        <v>3</v>
      </c>
      <c r="Z21" s="76">
        <f t="shared" si="15"/>
        <v>3</v>
      </c>
      <c r="AA21" s="76">
        <f t="shared" si="15"/>
        <v>3</v>
      </c>
      <c r="AB21" s="76">
        <f t="shared" si="15"/>
        <v>3</v>
      </c>
      <c r="AC21" s="76">
        <f t="shared" si="15"/>
        <v>3</v>
      </c>
      <c r="AD21" s="76">
        <f t="shared" si="15"/>
        <v>3</v>
      </c>
      <c r="AE21" s="76">
        <f t="shared" si="15"/>
        <v>3</v>
      </c>
      <c r="AF21" s="76">
        <f t="shared" si="15"/>
        <v>3</v>
      </c>
      <c r="AG21" s="76">
        <f t="shared" si="15"/>
        <v>3</v>
      </c>
      <c r="AH21" s="76">
        <f t="shared" si="15"/>
        <v>3</v>
      </c>
      <c r="AI21" s="76">
        <f t="shared" si="15"/>
        <v>4</v>
      </c>
      <c r="AJ21" s="76">
        <f>COUNTIF(AJ4:AJ20,"D")</f>
        <v>3</v>
      </c>
      <c r="AK21" s="76">
        <f t="shared" si="15"/>
        <v>2</v>
      </c>
      <c r="AL21" s="76"/>
      <c r="AM21" s="236"/>
      <c r="AN21" s="497"/>
      <c r="AO21" s="497"/>
      <c r="AP21" s="233"/>
      <c r="AQ21" s="233"/>
      <c r="AR21" s="235"/>
      <c r="AS21" s="235"/>
      <c r="AT21" s="235"/>
      <c r="AU21" s="235"/>
      <c r="AV21" s="235"/>
      <c r="AW21" s="79"/>
    </row>
    <row r="22" spans="1:49" ht="15.75" customHeight="1" x14ac:dyDescent="0.3">
      <c r="A22" s="5"/>
      <c r="B22" s="77" t="s">
        <v>18</v>
      </c>
      <c r="C22" s="143">
        <f>COUNTIF(C4:C18,"E")</f>
        <v>3</v>
      </c>
      <c r="D22" s="143">
        <f t="shared" ref="D22:W22" si="16">COUNTIF(D4:D18,"E")</f>
        <v>3</v>
      </c>
      <c r="E22" s="143">
        <f t="shared" si="16"/>
        <v>3</v>
      </c>
      <c r="F22" s="143">
        <f t="shared" si="16"/>
        <v>3</v>
      </c>
      <c r="G22" s="143">
        <f t="shared" si="16"/>
        <v>3</v>
      </c>
      <c r="H22" s="143">
        <f t="shared" si="16"/>
        <v>2</v>
      </c>
      <c r="I22" s="143">
        <f t="shared" si="16"/>
        <v>2</v>
      </c>
      <c r="J22" s="143">
        <f t="shared" si="16"/>
        <v>3</v>
      </c>
      <c r="K22" s="143">
        <f t="shared" si="16"/>
        <v>3</v>
      </c>
      <c r="L22" s="143">
        <f t="shared" si="16"/>
        <v>3</v>
      </c>
      <c r="M22" s="143">
        <f t="shared" si="16"/>
        <v>3</v>
      </c>
      <c r="N22" s="143">
        <f t="shared" si="16"/>
        <v>3</v>
      </c>
      <c r="O22" s="143">
        <f t="shared" si="16"/>
        <v>2</v>
      </c>
      <c r="P22" s="143">
        <f>COUNTIF(P4:P18,"E")</f>
        <v>2</v>
      </c>
      <c r="Q22" s="143">
        <f t="shared" si="16"/>
        <v>3</v>
      </c>
      <c r="R22" s="143">
        <f t="shared" si="16"/>
        <v>3</v>
      </c>
      <c r="S22" s="143">
        <f t="shared" si="16"/>
        <v>3</v>
      </c>
      <c r="T22" s="143">
        <f t="shared" si="16"/>
        <v>3</v>
      </c>
      <c r="U22" s="143">
        <f t="shared" si="16"/>
        <v>3</v>
      </c>
      <c r="V22" s="143">
        <f t="shared" si="16"/>
        <v>2</v>
      </c>
      <c r="W22" s="143">
        <f t="shared" si="16"/>
        <v>2</v>
      </c>
      <c r="X22" s="143">
        <f>COUNTIF(X4:X20,"E")</f>
        <v>3</v>
      </c>
      <c r="Y22" s="143">
        <f t="shared" ref="Y22:AK22" si="17">COUNTIF(Y4:Y20,"E")</f>
        <v>3</v>
      </c>
      <c r="Z22" s="143">
        <f t="shared" si="17"/>
        <v>3</v>
      </c>
      <c r="AA22" s="143">
        <f t="shared" si="17"/>
        <v>3</v>
      </c>
      <c r="AB22" s="143">
        <f t="shared" si="17"/>
        <v>3</v>
      </c>
      <c r="AC22" s="143">
        <f t="shared" si="17"/>
        <v>3</v>
      </c>
      <c r="AD22" s="143">
        <f t="shared" si="17"/>
        <v>3</v>
      </c>
      <c r="AE22" s="143">
        <f t="shared" si="17"/>
        <v>3</v>
      </c>
      <c r="AF22" s="143">
        <f t="shared" si="17"/>
        <v>3</v>
      </c>
      <c r="AG22" s="143">
        <f t="shared" si="17"/>
        <v>3</v>
      </c>
      <c r="AH22" s="143">
        <f t="shared" si="17"/>
        <v>3</v>
      </c>
      <c r="AI22" s="143">
        <f t="shared" si="17"/>
        <v>3</v>
      </c>
      <c r="AJ22" s="143">
        <f t="shared" si="17"/>
        <v>3</v>
      </c>
      <c r="AK22" s="143">
        <f t="shared" si="17"/>
        <v>2</v>
      </c>
      <c r="AL22" s="143"/>
      <c r="AM22" s="89"/>
      <c r="AN22" s="89"/>
      <c r="AO22" s="89"/>
      <c r="AP22" s="234"/>
      <c r="AQ22" s="234"/>
      <c r="AR22" s="82"/>
      <c r="AS22" s="82"/>
      <c r="AT22" s="82"/>
      <c r="AU22" s="82"/>
      <c r="AV22" s="82"/>
      <c r="AW22" s="78"/>
    </row>
    <row r="23" spans="1:49" ht="15.75" customHeight="1" x14ac:dyDescent="0.3">
      <c r="A23" s="5"/>
      <c r="B23" s="77" t="s">
        <v>1</v>
      </c>
      <c r="C23" s="144">
        <f>COUNTIF(C4:C18,"N")</f>
        <v>3</v>
      </c>
      <c r="D23" s="144">
        <f t="shared" ref="D23:W23" si="18">COUNTIF(D4:D18,"N")</f>
        <v>3</v>
      </c>
      <c r="E23" s="144">
        <f t="shared" si="18"/>
        <v>3</v>
      </c>
      <c r="F23" s="144">
        <f t="shared" si="18"/>
        <v>3</v>
      </c>
      <c r="G23" s="144">
        <f t="shared" si="18"/>
        <v>3</v>
      </c>
      <c r="H23" s="144">
        <f t="shared" si="18"/>
        <v>3</v>
      </c>
      <c r="I23" s="144">
        <f t="shared" si="18"/>
        <v>2</v>
      </c>
      <c r="J23" s="144">
        <f t="shared" si="18"/>
        <v>3</v>
      </c>
      <c r="K23" s="144">
        <f t="shared" si="18"/>
        <v>3</v>
      </c>
      <c r="L23" s="144">
        <f t="shared" si="18"/>
        <v>3</v>
      </c>
      <c r="M23" s="144">
        <f t="shared" si="18"/>
        <v>3</v>
      </c>
      <c r="N23" s="144">
        <f t="shared" si="18"/>
        <v>3</v>
      </c>
      <c r="O23" s="144">
        <f t="shared" si="18"/>
        <v>3</v>
      </c>
      <c r="P23" s="144">
        <f t="shared" si="18"/>
        <v>2</v>
      </c>
      <c r="Q23" s="144">
        <f t="shared" si="18"/>
        <v>3</v>
      </c>
      <c r="R23" s="144">
        <f t="shared" si="18"/>
        <v>3</v>
      </c>
      <c r="S23" s="144">
        <f t="shared" si="18"/>
        <v>3</v>
      </c>
      <c r="T23" s="144">
        <f t="shared" si="18"/>
        <v>3</v>
      </c>
      <c r="U23" s="144">
        <f t="shared" si="18"/>
        <v>3</v>
      </c>
      <c r="V23" s="144">
        <f t="shared" si="18"/>
        <v>3</v>
      </c>
      <c r="W23" s="144">
        <f t="shared" si="18"/>
        <v>2</v>
      </c>
      <c r="X23" s="144">
        <f>COUNTIF(X4:X20,"N")</f>
        <v>4</v>
      </c>
      <c r="Y23" s="144">
        <f t="shared" ref="Y23:AK23" si="19">COUNTIF(Y4:Y20,"N")</f>
        <v>3</v>
      </c>
      <c r="Z23" s="144">
        <f t="shared" si="19"/>
        <v>3</v>
      </c>
      <c r="AA23" s="144">
        <f t="shared" si="19"/>
        <v>3</v>
      </c>
      <c r="AB23" s="144">
        <f t="shared" si="19"/>
        <v>3</v>
      </c>
      <c r="AC23" s="144">
        <f t="shared" si="19"/>
        <v>3</v>
      </c>
      <c r="AD23" s="144">
        <f t="shared" si="19"/>
        <v>3</v>
      </c>
      <c r="AE23" s="144">
        <f t="shared" si="19"/>
        <v>4</v>
      </c>
      <c r="AF23" s="144">
        <f t="shared" si="19"/>
        <v>3</v>
      </c>
      <c r="AG23" s="144">
        <f t="shared" si="19"/>
        <v>3</v>
      </c>
      <c r="AH23" s="144">
        <f t="shared" si="19"/>
        <v>3</v>
      </c>
      <c r="AI23" s="144">
        <f t="shared" si="19"/>
        <v>3</v>
      </c>
      <c r="AJ23" s="144">
        <f t="shared" si="19"/>
        <v>3</v>
      </c>
      <c r="AK23" s="144">
        <f t="shared" si="19"/>
        <v>2</v>
      </c>
      <c r="AL23" s="144"/>
      <c r="AM23" s="89"/>
      <c r="AN23" s="89"/>
      <c r="AO23" s="89"/>
      <c r="AP23" s="234"/>
      <c r="AQ23" s="234"/>
      <c r="AR23" s="82"/>
      <c r="AS23" s="82"/>
      <c r="AT23" s="82"/>
      <c r="AU23" s="82"/>
      <c r="AV23" s="82"/>
      <c r="AW23" s="79"/>
    </row>
    <row r="24" spans="1:49" ht="15.75" customHeight="1" thickBot="1" x14ac:dyDescent="0.35">
      <c r="A24" s="80"/>
      <c r="B24" s="81" t="s">
        <v>19</v>
      </c>
      <c r="C24" s="107">
        <f>COUNTIF(C4:C18,"J")</f>
        <v>0</v>
      </c>
      <c r="D24" s="107">
        <f t="shared" ref="D24:W24" si="20">COUNTIF(D4:D18,"J")</f>
        <v>0</v>
      </c>
      <c r="E24" s="107">
        <f t="shared" si="20"/>
        <v>0</v>
      </c>
      <c r="F24" s="107">
        <f t="shared" si="20"/>
        <v>0</v>
      </c>
      <c r="G24" s="107">
        <f t="shared" si="20"/>
        <v>0</v>
      </c>
      <c r="H24" s="107">
        <f t="shared" si="20"/>
        <v>1</v>
      </c>
      <c r="I24" s="107">
        <f t="shared" si="20"/>
        <v>1</v>
      </c>
      <c r="J24" s="107">
        <f t="shared" si="20"/>
        <v>0</v>
      </c>
      <c r="K24" s="107">
        <f t="shared" si="20"/>
        <v>0</v>
      </c>
      <c r="L24" s="107">
        <f t="shared" si="20"/>
        <v>0</v>
      </c>
      <c r="M24" s="107">
        <f t="shared" si="20"/>
        <v>0</v>
      </c>
      <c r="N24" s="107">
        <f t="shared" si="20"/>
        <v>0</v>
      </c>
      <c r="O24" s="107">
        <f t="shared" si="20"/>
        <v>1</v>
      </c>
      <c r="P24" s="107">
        <f t="shared" si="20"/>
        <v>1</v>
      </c>
      <c r="Q24" s="107">
        <f t="shared" si="20"/>
        <v>0</v>
      </c>
      <c r="R24" s="107">
        <f t="shared" si="20"/>
        <v>0</v>
      </c>
      <c r="S24" s="107">
        <f t="shared" si="20"/>
        <v>0</v>
      </c>
      <c r="T24" s="107">
        <f t="shared" si="20"/>
        <v>0</v>
      </c>
      <c r="U24" s="107">
        <f t="shared" si="20"/>
        <v>0</v>
      </c>
      <c r="V24" s="107">
        <f t="shared" si="20"/>
        <v>1</v>
      </c>
      <c r="W24" s="107">
        <f t="shared" si="20"/>
        <v>1</v>
      </c>
      <c r="X24" s="107">
        <f>COUNTIF(X4:X20,"J")</f>
        <v>1</v>
      </c>
      <c r="Y24" s="107">
        <f t="shared" ref="Y24:AK24" si="21">COUNTIF(Y4:Y20,"J")</f>
        <v>1</v>
      </c>
      <c r="Z24" s="107">
        <f t="shared" si="21"/>
        <v>1</v>
      </c>
      <c r="AA24" s="107">
        <f t="shared" si="21"/>
        <v>1</v>
      </c>
      <c r="AB24" s="107">
        <f t="shared" si="21"/>
        <v>1</v>
      </c>
      <c r="AC24" s="107">
        <f t="shared" si="21"/>
        <v>0</v>
      </c>
      <c r="AD24" s="107">
        <f t="shared" si="21"/>
        <v>0</v>
      </c>
      <c r="AE24" s="107">
        <f t="shared" si="21"/>
        <v>0</v>
      </c>
      <c r="AF24" s="107">
        <f t="shared" si="21"/>
        <v>1</v>
      </c>
      <c r="AG24" s="107">
        <f t="shared" si="21"/>
        <v>1</v>
      </c>
      <c r="AH24" s="107">
        <f t="shared" si="21"/>
        <v>1</v>
      </c>
      <c r="AI24" s="107">
        <f t="shared" si="21"/>
        <v>1</v>
      </c>
      <c r="AJ24" s="107">
        <f t="shared" si="21"/>
        <v>0</v>
      </c>
      <c r="AK24" s="107">
        <f t="shared" si="21"/>
        <v>2</v>
      </c>
      <c r="AL24" s="107"/>
      <c r="AM24" s="239"/>
      <c r="AN24" s="239"/>
      <c r="AO24" s="239"/>
      <c r="AP24" s="237"/>
      <c r="AQ24" s="237"/>
      <c r="AR24" s="238"/>
      <c r="AS24" s="238"/>
      <c r="AT24" s="238"/>
      <c r="AU24" s="238"/>
      <c r="AV24" s="238"/>
      <c r="AW24" s="107"/>
    </row>
    <row r="25" spans="1:49" s="326" customFormat="1" ht="24.75" customHeight="1" x14ac:dyDescent="0.3">
      <c r="A25" s="366" t="s">
        <v>75</v>
      </c>
      <c r="B25" s="367"/>
      <c r="C25" s="367"/>
      <c r="D25" s="367"/>
      <c r="E25" s="368"/>
      <c r="F25" s="367"/>
      <c r="G25" s="367"/>
      <c r="H25" s="367"/>
      <c r="I25" s="367"/>
      <c r="J25" s="367"/>
      <c r="K25" s="367"/>
      <c r="L25" s="365"/>
      <c r="M25" s="365"/>
      <c r="N25" s="365"/>
      <c r="O25" s="365"/>
      <c r="P25" s="365"/>
      <c r="Q25" s="365"/>
      <c r="R25" s="365"/>
      <c r="S25" s="365"/>
      <c r="T25" s="365"/>
      <c r="U25" s="454"/>
      <c r="V25" s="365"/>
      <c r="W25" s="365"/>
      <c r="X25" s="365"/>
      <c r="Y25" s="472" t="s">
        <v>877</v>
      </c>
      <c r="Z25" s="365"/>
      <c r="AA25" s="365"/>
      <c r="AB25" s="365"/>
      <c r="AC25" s="365"/>
      <c r="AD25" s="365"/>
      <c r="AE25" s="365"/>
      <c r="AF25" s="455"/>
      <c r="AG25" s="365"/>
      <c r="AH25" s="365"/>
      <c r="AI25" s="365"/>
      <c r="AJ25" s="367"/>
      <c r="AK25" s="367"/>
      <c r="AL25" s="457"/>
    </row>
    <row r="26" spans="1:49" s="43" customFormat="1" ht="21" customHeight="1" x14ac:dyDescent="0.3">
      <c r="A26" s="56"/>
      <c r="B26" s="62"/>
      <c r="C26" s="62"/>
      <c r="D26" s="62"/>
      <c r="E26" s="62"/>
      <c r="F26" s="62"/>
      <c r="G26" s="62"/>
      <c r="H26" s="62"/>
      <c r="I26" s="62"/>
      <c r="J26" s="62"/>
      <c r="K26" s="62"/>
      <c r="R26" s="82"/>
      <c r="S26" s="506"/>
      <c r="T26" s="82"/>
      <c r="AE26" s="37"/>
      <c r="AF26" s="37"/>
      <c r="AG26" s="37"/>
      <c r="AH26" s="37"/>
      <c r="AI26" s="37"/>
      <c r="AJ26" s="37"/>
      <c r="AK26" s="37"/>
      <c r="AL26" s="62"/>
    </row>
    <row r="27" spans="1:49" ht="19.5" customHeight="1" x14ac:dyDescent="0.3"/>
    <row r="28" spans="1:49" ht="19.5" customHeight="1" x14ac:dyDescent="0.3"/>
    <row r="29" spans="1:49" s="84" customFormat="1" ht="19.5" customHeight="1" x14ac:dyDescent="0.3">
      <c r="A29" s="91"/>
    </row>
    <row r="30" spans="1:49" ht="19.5" customHeight="1" x14ac:dyDescent="0.3"/>
    <row r="31" spans="1:49" ht="19.5" customHeight="1" x14ac:dyDescent="0.3"/>
    <row r="32" spans="1:49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</sheetData>
  <mergeCells count="11">
    <mergeCell ref="AT1:AT2"/>
    <mergeCell ref="AU1:AU2"/>
    <mergeCell ref="AV1:AV2"/>
    <mergeCell ref="B1:B2"/>
    <mergeCell ref="AM1:AM2"/>
    <mergeCell ref="AP1:AP2"/>
    <mergeCell ref="AQ1:AQ2"/>
    <mergeCell ref="AR1:AR2"/>
    <mergeCell ref="AS1:AS2"/>
    <mergeCell ref="AN1:AN2"/>
    <mergeCell ref="AO1:AO2"/>
  </mergeCells>
  <phoneticPr fontId="3" type="noConversion"/>
  <conditionalFormatting sqref="AW3 AC3:AL3 V12:AL12 AW12:AW20">
    <cfRule type="cellIs" dxfId="1302" priority="335" operator="equal">
      <formula>"N"</formula>
    </cfRule>
    <cfRule type="cellIs" dxfId="1301" priority="336" operator="equal">
      <formula>"L"</formula>
    </cfRule>
    <cfRule type="cellIs" dxfId="1300" priority="337" operator="equal">
      <formula>"Q"</formula>
    </cfRule>
  </conditionalFormatting>
  <conditionalFormatting sqref="U11:AL11 U7:W7 AD4:AL4 V12:AL12 AD8:AL9 J3:AL3 Y7:AL7 K16:L16 J14:AL15 AW3:AW20 M16:AL17 J16:J19 L18:AL19 AA20:AL20 AC10:AL10 J13:AD13 AL13">
    <cfRule type="cellIs" dxfId="1299" priority="333" operator="equal">
      <formula>"W"</formula>
    </cfRule>
    <cfRule type="cellIs" dxfId="1298" priority="334" operator="equal">
      <formula>"P"</formula>
    </cfRule>
  </conditionalFormatting>
  <conditionalFormatting sqref="U11:AL11 U7:W7 AD4:AL4 V12:AL12 AD8:AL9 AC3:AL3 Y7:AL7 K16:L16 J14:AL15 AW3:AW20 M16:AL17 J16:J19 L18:AL19 AA20:AL20 AC10:AL10 J13:AD13 AL13">
    <cfRule type="cellIs" dxfId="1297" priority="332" operator="equal">
      <formula>"N"</formula>
    </cfRule>
  </conditionalFormatting>
  <conditionalFormatting sqref="U11:AL11 U7:W7 AD4:AL4 V12:AL12 AD8:AL9 J3:AL3 Y7:AL7 K16:L16 J14:AL15 AW3:AW20 M16:AL17 J16:J19 L18:AL19 AA20:AL20 AC10:AL10 J13:AD13 AL13">
    <cfRule type="cellIs" dxfId="1296" priority="331" operator="equal">
      <formula>"V"</formula>
    </cfRule>
  </conditionalFormatting>
  <conditionalFormatting sqref="U11:AL11 U7:W7 AD4:AL4 V12:AL12 AD8:AL9 C3:AL3 Y7:AL7 K16:L16 J14:AL15 AW3:AW20 M16:AL17 J16:J19 L18:AL19 AA20:AL20 AC10:AL10 J13:AD13 AL13">
    <cfRule type="cellIs" dxfId="1295" priority="330" operator="equal">
      <formula>"L"</formula>
    </cfRule>
  </conditionalFormatting>
  <conditionalFormatting sqref="U11:AL11 U7:W7 AD4:AL4 V12:AL12 AD8:AL9 AC3:AL3 Y7:AL7 K16:L16 J14:AL15 AW3:AW20 M16:AL17 J16:J19 L18:AL19 AA20:AL20 AC10:AL10 J13:AD13 AL13">
    <cfRule type="cellIs" dxfId="1294" priority="329" operator="equal">
      <formula>"N"</formula>
    </cfRule>
  </conditionalFormatting>
  <conditionalFormatting sqref="AW9 AW4 X13:Y17 J13:L15 M17:W17 K16:L16 Z17:AL17 AD9:AL9 AD4:AL4 J16:J19 L18:AL19 AA20:AL20">
    <cfRule type="cellIs" dxfId="1293" priority="328" operator="equal">
      <formula>"대"</formula>
    </cfRule>
  </conditionalFormatting>
  <conditionalFormatting sqref="AW9 J13:L15 X13:Y17 AW3:AW4 AC3:AL3 AD4:AL4 M17:W17 K16:L16 Z17:AL17 AD9:AL9 J16:J19 L18:AL19 AA20:AL20">
    <cfRule type="cellIs" dxfId="1292" priority="327" operator="equal">
      <formula>"N"</formula>
    </cfRule>
  </conditionalFormatting>
  <conditionalFormatting sqref="AW3 U11:AL11 U7:W7 V12:AL12 AD8:AL8 AW5:AW8 Y7:AL7 AC3:AL3 AW10:AW20 M13:W17 Z14:AL19 L18:W19 AA20:AL20 AC10:AL10 Z13:AD13 AL13">
    <cfRule type="cellIs" dxfId="1291" priority="326" operator="equal">
      <formula>"N"</formula>
    </cfRule>
  </conditionalFormatting>
  <conditionalFormatting sqref="U11:AL11 U7:W7 AD4:AL4 AD8:AL9 AC3:AL3 Y7:AL7 AW3:AW11 K16:L16 J14:AL15 AW13:AW20 M16:AL17 J16:J19 L18:AL19 AA20:AL20 AC10:AL10 J13:AD13 AL13">
    <cfRule type="cellIs" dxfId="1290" priority="325" operator="equal">
      <formula>"Q"</formula>
    </cfRule>
  </conditionalFormatting>
  <conditionalFormatting sqref="J10:O10 Q10:V10 U11:AL11 U7:W7 V12:AL12 AD8:AL9 Y7:AL7 K16:L16 AD4:AL4 J14:AL15 AW4:AW20 M16:AL17 J16:J19 L18:AL19 AA20:AL20 X10:AL10 J13:AD13 AL13">
    <cfRule type="cellIs" dxfId="1289" priority="324" operator="equal">
      <formula>"대1"</formula>
    </cfRule>
  </conditionalFormatting>
  <conditionalFormatting sqref="D3:I3">
    <cfRule type="cellIs" dxfId="1288" priority="322" operator="equal">
      <formula>"W"</formula>
    </cfRule>
    <cfRule type="cellIs" dxfId="1287" priority="323" operator="equal">
      <formula>"P"</formula>
    </cfRule>
  </conditionalFormatting>
  <conditionalFormatting sqref="D3:I3">
    <cfRule type="cellIs" dxfId="1286" priority="321" operator="equal">
      <formula>"V"</formula>
    </cfRule>
  </conditionalFormatting>
  <conditionalFormatting sqref="J10:O10 Q10:V10 X10:AB10">
    <cfRule type="cellIs" dxfId="1285" priority="320" operator="equal">
      <formula>"L"</formula>
    </cfRule>
  </conditionalFormatting>
  <conditionalFormatting sqref="J10:O10 Q10:V10 X10:AB10">
    <cfRule type="cellIs" dxfId="1284" priority="317" operator="equal">
      <formula>"N"</formula>
    </cfRule>
    <cfRule type="cellIs" dxfId="1283" priority="318" operator="equal">
      <formula>"L"</formula>
    </cfRule>
    <cfRule type="cellIs" dxfId="1282" priority="319" operator="equal">
      <formula>"Q"</formula>
    </cfRule>
  </conditionalFormatting>
  <conditionalFormatting sqref="J10:O10 Q10:V10 X10:AB10">
    <cfRule type="cellIs" dxfId="1281" priority="315" operator="equal">
      <formula>"W"</formula>
    </cfRule>
    <cfRule type="cellIs" dxfId="1280" priority="316" operator="equal">
      <formula>"P"</formula>
    </cfRule>
  </conditionalFormatting>
  <conditionalFormatting sqref="J10:O10 Q10:V10 X10:AB10">
    <cfRule type="cellIs" dxfId="1279" priority="314" operator="equal">
      <formula>"N"</formula>
    </cfRule>
  </conditionalFormatting>
  <conditionalFormatting sqref="J10:O10 Q10:V10 X10:AB10">
    <cfRule type="cellIs" dxfId="1278" priority="313" operator="equal">
      <formula>"V"</formula>
    </cfRule>
  </conditionalFormatting>
  <conditionalFormatting sqref="J10:O10 Q10:V10 X10:AB10">
    <cfRule type="cellIs" dxfId="1277" priority="312" operator="equal">
      <formula>"L"</formula>
    </cfRule>
  </conditionalFormatting>
  <conditionalFormatting sqref="J10:O10 Q10:V10 X10:AB10">
    <cfRule type="cellIs" dxfId="1276" priority="311" operator="equal">
      <formula>"N"</formula>
    </cfRule>
  </conditionalFormatting>
  <conditionalFormatting sqref="J10:O10 Q10:V10 X10:AB10">
    <cfRule type="cellIs" dxfId="1275" priority="310" operator="equal">
      <formula>"N"</formula>
    </cfRule>
  </conditionalFormatting>
  <conditionalFormatting sqref="J10:O10 Q10:V10 X10:AB10">
    <cfRule type="cellIs" dxfId="1274" priority="309" operator="equal">
      <formula>"N"</formula>
    </cfRule>
  </conditionalFormatting>
  <conditionalFormatting sqref="R11:S11 V9 S7:T7 AC4 Q4:R4 Y8:AC8">
    <cfRule type="cellIs" dxfId="1273" priority="296" operator="equal">
      <formula>"Q"</formula>
    </cfRule>
  </conditionalFormatting>
  <conditionalFormatting sqref="R11:S11 V9 S7:T7 AC4 Q4:R4 Y8:AC8">
    <cfRule type="cellIs" dxfId="1272" priority="295" operator="equal">
      <formula>"N"</formula>
    </cfRule>
  </conditionalFormatting>
  <conditionalFormatting sqref="R11:S11 V9 S7:T7 AC4 Q4:R4 Y8:AC8">
    <cfRule type="cellIs" dxfId="1271" priority="294" operator="equal">
      <formula>"V"</formula>
    </cfRule>
  </conditionalFormatting>
  <conditionalFormatting sqref="R11:S11 V9 S7:T7 AC4 Q4:R4 Y8:AC8">
    <cfRule type="cellIs" dxfId="1270" priority="293" operator="equal">
      <formula>"L"</formula>
    </cfRule>
  </conditionalFormatting>
  <conditionalFormatting sqref="R11:S11 V9 S7:T7 AC4 Q4:R4 Y8:AC8">
    <cfRule type="cellIs" dxfId="1269" priority="292" operator="equal">
      <formula>"N"</formula>
    </cfRule>
  </conditionalFormatting>
  <conditionalFormatting sqref="R11:S11 S7:T7 AC4 Q4:R4 Y8:AC8 J15 V9:V19">
    <cfRule type="cellIs" dxfId="1268" priority="290" operator="equal">
      <formula>"N"</formula>
    </cfRule>
  </conditionalFormatting>
  <conditionalFormatting sqref="J4:P4 S4:AB4 J9:U9 J11:Q11 X9:AC9 P10 W10 K7:R7 J8:X8">
    <cfRule type="cellIs" dxfId="1267" priority="307" operator="equal">
      <formula>"W"</formula>
    </cfRule>
    <cfRule type="cellIs" dxfId="1266" priority="308" operator="equal">
      <formula>"P"</formula>
    </cfRule>
  </conditionalFormatting>
  <conditionalFormatting sqref="J4:P4 S4:AB4 J9:U9 J11:Q11 X9:AC9 P10 W10 K7:R7 J8:X8">
    <cfRule type="cellIs" dxfId="1265" priority="306" operator="equal">
      <formula>"Q"</formula>
    </cfRule>
  </conditionalFormatting>
  <conditionalFormatting sqref="J4:P4 S4:AB4 J9:U9 J11:Q11 X9:AC9 P10 W10 K7:R7 J8:X8">
    <cfRule type="cellIs" dxfId="1264" priority="305" operator="equal">
      <formula>"N"</formula>
    </cfRule>
  </conditionalFormatting>
  <conditionalFormatting sqref="J4:P4 S4:AB4 J9:U9 J11:Q11 X9:AC9 P10 W10 K7:R7 J8:X8">
    <cfRule type="cellIs" dxfId="1263" priority="304" operator="equal">
      <formula>"V"</formula>
    </cfRule>
  </conditionalFormatting>
  <conditionalFormatting sqref="J4:P4 S4:AB4 J9:U9 J11:Q11 X9:AC9 P10 W10 K7:R7 J8:X8">
    <cfRule type="cellIs" dxfId="1262" priority="303" operator="equal">
      <formula>"L"</formula>
    </cfRule>
  </conditionalFormatting>
  <conditionalFormatting sqref="J4:P4 S4:AB4 J9:U9 J11:Q11 X9:AC9 P10 W10 K7:R7 J8:X8">
    <cfRule type="cellIs" dxfId="1261" priority="302" operator="equal">
      <formula>"N"</formula>
    </cfRule>
  </conditionalFormatting>
  <conditionalFormatting sqref="J4:P4 S4:AB4 J9:U9 J11:Q11 X9:AC9 P10 W10 K7:R7 J8:X8 J14">
    <cfRule type="cellIs" dxfId="1260" priority="301" operator="equal">
      <formula>"N"</formula>
    </cfRule>
  </conditionalFormatting>
  <conditionalFormatting sqref="J4:P4 S4:AB4 J9:U9 J11:Q11 X9:AC9 P10 W10 K7:R7 J8:X8">
    <cfRule type="cellIs" dxfId="1259" priority="300" operator="equal">
      <formula>"대1"</formula>
    </cfRule>
  </conditionalFormatting>
  <conditionalFormatting sqref="J4:P4 S4:AB4 J9:U9 J11:Q11 X9:AC9 P10 W10 K7:R7 J8:X8">
    <cfRule type="cellIs" dxfId="1258" priority="299" operator="equal">
      <formula>"L"</formula>
    </cfRule>
  </conditionalFormatting>
  <conditionalFormatting sqref="T11">
    <cfRule type="cellIs" dxfId="1257" priority="260" operator="equal">
      <formula>"L"</formula>
    </cfRule>
  </conditionalFormatting>
  <conditionalFormatting sqref="R11:S11 V9 S7:T7 AC4 Q4:R4 Y8:AC8">
    <cfRule type="cellIs" dxfId="1256" priority="297" operator="equal">
      <formula>"W"</formula>
    </cfRule>
    <cfRule type="cellIs" dxfId="1255" priority="298" operator="equal">
      <formula>"P"</formula>
    </cfRule>
  </conditionalFormatting>
  <conditionalFormatting sqref="R11:S11 V9 S7:T7 AC4 Q4:R4 Y8:AC8">
    <cfRule type="cellIs" dxfId="1254" priority="291" operator="equal">
      <formula>"대"</formula>
    </cfRule>
  </conditionalFormatting>
  <conditionalFormatting sqref="R11:S11 V9 S7:T7 AC4 Q4:R4 Y8:AC8">
    <cfRule type="cellIs" dxfId="1253" priority="289" operator="equal">
      <formula>"대1"</formula>
    </cfRule>
  </conditionalFormatting>
  <conditionalFormatting sqref="R11:S11 V9 S7:T7 AC4 Q4:R4 Y8:AC8">
    <cfRule type="cellIs" dxfId="1252" priority="288" operator="equal">
      <formula>"L"</formula>
    </cfRule>
  </conditionalFormatting>
  <conditionalFormatting sqref="W9">
    <cfRule type="cellIs" dxfId="1251" priority="286" operator="equal">
      <formula>"W"</formula>
    </cfRule>
    <cfRule type="cellIs" dxfId="1250" priority="287" operator="equal">
      <formula>"P"</formula>
    </cfRule>
  </conditionalFormatting>
  <conditionalFormatting sqref="W9">
    <cfRule type="cellIs" dxfId="1249" priority="285" operator="equal">
      <formula>"Q"</formula>
    </cfRule>
  </conditionalFormatting>
  <conditionalFormatting sqref="W9">
    <cfRule type="cellIs" dxfId="1248" priority="284" operator="equal">
      <formula>"N"</formula>
    </cfRule>
  </conditionalFormatting>
  <conditionalFormatting sqref="W9">
    <cfRule type="cellIs" dxfId="1247" priority="283" operator="equal">
      <formula>"V"</formula>
    </cfRule>
  </conditionalFormatting>
  <conditionalFormatting sqref="W9">
    <cfRule type="cellIs" dxfId="1246" priority="282" operator="equal">
      <formula>"L"</formula>
    </cfRule>
  </conditionalFormatting>
  <conditionalFormatting sqref="W9">
    <cfRule type="cellIs" dxfId="1245" priority="281" operator="equal">
      <formula>"N"</formula>
    </cfRule>
  </conditionalFormatting>
  <conditionalFormatting sqref="W9">
    <cfRule type="cellIs" dxfId="1244" priority="280" operator="equal">
      <formula>"대"</formula>
    </cfRule>
  </conditionalFormatting>
  <conditionalFormatting sqref="W9">
    <cfRule type="cellIs" dxfId="1243" priority="279" operator="equal">
      <formula>"N"</formula>
    </cfRule>
  </conditionalFormatting>
  <conditionalFormatting sqref="W9">
    <cfRule type="cellIs" dxfId="1242" priority="278" operator="equal">
      <formula>"대1"</formula>
    </cfRule>
  </conditionalFormatting>
  <conditionalFormatting sqref="W9">
    <cfRule type="cellIs" dxfId="1241" priority="277" operator="equal">
      <formula>"L"</formula>
    </cfRule>
  </conditionalFormatting>
  <conditionalFormatting sqref="J7">
    <cfRule type="cellIs" dxfId="1240" priority="273" operator="equal">
      <formula>"N"</formula>
    </cfRule>
  </conditionalFormatting>
  <conditionalFormatting sqref="J7">
    <cfRule type="cellIs" dxfId="1239" priority="272" operator="equal">
      <formula>"V"</formula>
    </cfRule>
  </conditionalFormatting>
  <conditionalFormatting sqref="J7">
    <cfRule type="cellIs" dxfId="1238" priority="271" operator="equal">
      <formula>"L"</formula>
    </cfRule>
  </conditionalFormatting>
  <conditionalFormatting sqref="J7">
    <cfRule type="cellIs" dxfId="1237" priority="270" operator="equal">
      <formula>"N"</formula>
    </cfRule>
  </conditionalFormatting>
  <conditionalFormatting sqref="J7">
    <cfRule type="cellIs" dxfId="1236" priority="268" operator="equal">
      <formula>"N"</formula>
    </cfRule>
  </conditionalFormatting>
  <conditionalFormatting sqref="J7">
    <cfRule type="cellIs" dxfId="1235" priority="275" operator="equal">
      <formula>"W"</formula>
    </cfRule>
    <cfRule type="cellIs" dxfId="1234" priority="276" operator="equal">
      <formula>"P"</formula>
    </cfRule>
  </conditionalFormatting>
  <conditionalFormatting sqref="J7">
    <cfRule type="cellIs" dxfId="1233" priority="274" operator="equal">
      <formula>"Q"</formula>
    </cfRule>
  </conditionalFormatting>
  <conditionalFormatting sqref="J7">
    <cfRule type="cellIs" dxfId="1232" priority="269" operator="equal">
      <formula>"대"</formula>
    </cfRule>
  </conditionalFormatting>
  <conditionalFormatting sqref="J7">
    <cfRule type="cellIs" dxfId="1231" priority="267" operator="equal">
      <formula>"대1"</formula>
    </cfRule>
  </conditionalFormatting>
  <conditionalFormatting sqref="J7">
    <cfRule type="cellIs" dxfId="1230" priority="266" operator="equal">
      <formula>"L"</formula>
    </cfRule>
  </conditionalFormatting>
  <conditionalFormatting sqref="T11">
    <cfRule type="cellIs" dxfId="1229" priority="262" operator="equal">
      <formula>"N"</formula>
    </cfRule>
  </conditionalFormatting>
  <conditionalFormatting sqref="T11">
    <cfRule type="cellIs" dxfId="1228" priority="261" operator="equal">
      <formula>"V"</formula>
    </cfRule>
  </conditionalFormatting>
  <conditionalFormatting sqref="T11">
    <cfRule type="cellIs" dxfId="1227" priority="259" operator="equal">
      <formula>"N"</formula>
    </cfRule>
  </conditionalFormatting>
  <conditionalFormatting sqref="T11">
    <cfRule type="cellIs" dxfId="1226" priority="257" operator="equal">
      <formula>"N"</formula>
    </cfRule>
  </conditionalFormatting>
  <conditionalFormatting sqref="T11">
    <cfRule type="cellIs" dxfId="1225" priority="264" operator="equal">
      <formula>"W"</formula>
    </cfRule>
    <cfRule type="cellIs" dxfId="1224" priority="265" operator="equal">
      <formula>"P"</formula>
    </cfRule>
  </conditionalFormatting>
  <conditionalFormatting sqref="T11">
    <cfRule type="cellIs" dxfId="1223" priority="263" operator="equal">
      <formula>"Q"</formula>
    </cfRule>
  </conditionalFormatting>
  <conditionalFormatting sqref="T11">
    <cfRule type="cellIs" dxfId="1222" priority="258" operator="equal">
      <formula>"대"</formula>
    </cfRule>
  </conditionalFormatting>
  <conditionalFormatting sqref="T11">
    <cfRule type="cellIs" dxfId="1221" priority="256" operator="equal">
      <formula>"대1"</formula>
    </cfRule>
  </conditionalFormatting>
  <conditionalFormatting sqref="T11">
    <cfRule type="cellIs" dxfId="1220" priority="255" operator="equal">
      <formula>"L"</formula>
    </cfRule>
  </conditionalFormatting>
  <conditionalFormatting sqref="J12:T12">
    <cfRule type="cellIs" dxfId="1219" priority="252" operator="equal">
      <formula>"N"</formula>
    </cfRule>
    <cfRule type="cellIs" dxfId="1218" priority="253" operator="equal">
      <formula>"L"</formula>
    </cfRule>
    <cfRule type="cellIs" dxfId="1217" priority="254" operator="equal">
      <formula>"Q"</formula>
    </cfRule>
  </conditionalFormatting>
  <conditionalFormatting sqref="J12:T12">
    <cfRule type="cellIs" dxfId="1216" priority="250" operator="equal">
      <formula>"W"</formula>
    </cfRule>
    <cfRule type="cellIs" dxfId="1215" priority="251" operator="equal">
      <formula>"P"</formula>
    </cfRule>
  </conditionalFormatting>
  <conditionalFormatting sqref="J12:T12">
    <cfRule type="cellIs" dxfId="1214" priority="249" operator="equal">
      <formula>"N"</formula>
    </cfRule>
  </conditionalFormatting>
  <conditionalFormatting sqref="J12:T12">
    <cfRule type="cellIs" dxfId="1213" priority="248" operator="equal">
      <formula>"V"</formula>
    </cfRule>
  </conditionalFormatting>
  <conditionalFormatting sqref="J12:T12">
    <cfRule type="cellIs" dxfId="1212" priority="247" operator="equal">
      <formula>"L"</formula>
    </cfRule>
  </conditionalFormatting>
  <conditionalFormatting sqref="J12:T12">
    <cfRule type="cellIs" dxfId="1211" priority="246" operator="equal">
      <formula>"N"</formula>
    </cfRule>
  </conditionalFormatting>
  <conditionalFormatting sqref="J12:T12">
    <cfRule type="cellIs" dxfId="1210" priority="245" operator="equal">
      <formula>"N"</formula>
    </cfRule>
  </conditionalFormatting>
  <conditionalFormatting sqref="J12:T12">
    <cfRule type="cellIs" dxfId="1209" priority="244" operator="equal">
      <formula>"대1"</formula>
    </cfRule>
  </conditionalFormatting>
  <conditionalFormatting sqref="J12:T12">
    <cfRule type="cellIs" dxfId="1208" priority="243" operator="equal">
      <formula>"L"</formula>
    </cfRule>
  </conditionalFormatting>
  <conditionalFormatting sqref="U12">
    <cfRule type="cellIs" dxfId="1207" priority="237" operator="equal">
      <formula>"L"</formula>
    </cfRule>
  </conditionalFormatting>
  <conditionalFormatting sqref="X7">
    <cfRule type="cellIs" dxfId="1206" priority="222" operator="equal">
      <formula>"L"</formula>
    </cfRule>
  </conditionalFormatting>
  <conditionalFormatting sqref="U12">
    <cfRule type="cellIs" dxfId="1205" priority="241" operator="equal">
      <formula>"W"</formula>
    </cfRule>
    <cfRule type="cellIs" dxfId="1204" priority="242" operator="equal">
      <formula>"P"</formula>
    </cfRule>
  </conditionalFormatting>
  <conditionalFormatting sqref="U12">
    <cfRule type="cellIs" dxfId="1203" priority="240" operator="equal">
      <formula>"Q"</formula>
    </cfRule>
  </conditionalFormatting>
  <conditionalFormatting sqref="U12">
    <cfRule type="cellIs" dxfId="1202" priority="239" operator="equal">
      <formula>"N"</formula>
    </cfRule>
  </conditionalFormatting>
  <conditionalFormatting sqref="U12">
    <cfRule type="cellIs" dxfId="1201" priority="238" operator="equal">
      <formula>"V"</formula>
    </cfRule>
  </conditionalFormatting>
  <conditionalFormatting sqref="U12">
    <cfRule type="cellIs" dxfId="1200" priority="236" operator="equal">
      <formula>"N"</formula>
    </cfRule>
  </conditionalFormatting>
  <conditionalFormatting sqref="U12">
    <cfRule type="cellIs" dxfId="1199" priority="235" operator="equal">
      <formula>"N"</formula>
    </cfRule>
  </conditionalFormatting>
  <conditionalFormatting sqref="U12">
    <cfRule type="cellIs" dxfId="1198" priority="234" operator="equal">
      <formula>"대1"</formula>
    </cfRule>
  </conditionalFormatting>
  <conditionalFormatting sqref="U12">
    <cfRule type="cellIs" dxfId="1197" priority="233" operator="equal">
      <formula>"L"</formula>
    </cfRule>
  </conditionalFormatting>
  <conditionalFormatting sqref="K6:T6">
    <cfRule type="cellIs" dxfId="1196" priority="210" operator="equal">
      <formula>"Q"</formula>
    </cfRule>
  </conditionalFormatting>
  <conditionalFormatting sqref="X7">
    <cfRule type="cellIs" dxfId="1195" priority="230" operator="equal">
      <formula>"Q"</formula>
    </cfRule>
  </conditionalFormatting>
  <conditionalFormatting sqref="X7">
    <cfRule type="cellIs" dxfId="1194" priority="229" operator="equal">
      <formula>"N"</formula>
    </cfRule>
  </conditionalFormatting>
  <conditionalFormatting sqref="X7">
    <cfRule type="cellIs" dxfId="1193" priority="228" operator="equal">
      <formula>"V"</formula>
    </cfRule>
  </conditionalFormatting>
  <conditionalFormatting sqref="X7">
    <cfRule type="cellIs" dxfId="1192" priority="227" operator="equal">
      <formula>"L"</formula>
    </cfRule>
  </conditionalFormatting>
  <conditionalFormatting sqref="X7">
    <cfRule type="cellIs" dxfId="1191" priority="226" operator="equal">
      <formula>"N"</formula>
    </cfRule>
  </conditionalFormatting>
  <conditionalFormatting sqref="X7">
    <cfRule type="cellIs" dxfId="1190" priority="224" operator="equal">
      <formula>"N"</formula>
    </cfRule>
  </conditionalFormatting>
  <conditionalFormatting sqref="X7">
    <cfRule type="cellIs" dxfId="1189" priority="231" operator="equal">
      <formula>"W"</formula>
    </cfRule>
    <cfRule type="cellIs" dxfId="1188" priority="232" operator="equal">
      <formula>"P"</formula>
    </cfRule>
  </conditionalFormatting>
  <conditionalFormatting sqref="X7">
    <cfRule type="cellIs" dxfId="1187" priority="225" operator="equal">
      <formula>"대"</formula>
    </cfRule>
  </conditionalFormatting>
  <conditionalFormatting sqref="X7">
    <cfRule type="cellIs" dxfId="1186" priority="223" operator="equal">
      <formula>"대1"</formula>
    </cfRule>
  </conditionalFormatting>
  <conditionalFormatting sqref="K6:T6">
    <cfRule type="cellIs" dxfId="1185" priority="203" operator="equal">
      <formula>"L"</formula>
    </cfRule>
  </conditionalFormatting>
  <conditionalFormatting sqref="W6:AL6">
    <cfRule type="cellIs" dxfId="1184" priority="220" operator="equal">
      <formula>"W"</formula>
    </cfRule>
    <cfRule type="cellIs" dxfId="1183" priority="221" operator="equal">
      <formula>"P"</formula>
    </cfRule>
  </conditionalFormatting>
  <conditionalFormatting sqref="W6:AL6">
    <cfRule type="cellIs" dxfId="1182" priority="219" operator="equal">
      <formula>"N"</formula>
    </cfRule>
  </conditionalFormatting>
  <conditionalFormatting sqref="W6:AL6">
    <cfRule type="cellIs" dxfId="1181" priority="218" operator="equal">
      <formula>"V"</formula>
    </cfRule>
  </conditionalFormatting>
  <conditionalFormatting sqref="W6:AL6">
    <cfRule type="cellIs" dxfId="1180" priority="217" operator="equal">
      <formula>"L"</formula>
    </cfRule>
  </conditionalFormatting>
  <conditionalFormatting sqref="W6:AL6">
    <cfRule type="cellIs" dxfId="1179" priority="216" operator="equal">
      <formula>"N"</formula>
    </cfRule>
  </conditionalFormatting>
  <conditionalFormatting sqref="W6:AL6">
    <cfRule type="cellIs" dxfId="1178" priority="215" operator="equal">
      <formula>"N"</formula>
    </cfRule>
  </conditionalFormatting>
  <conditionalFormatting sqref="W6:AL6">
    <cfRule type="cellIs" dxfId="1177" priority="214" operator="equal">
      <formula>"Q"</formula>
    </cfRule>
  </conditionalFormatting>
  <conditionalFormatting sqref="W6:AL6">
    <cfRule type="cellIs" dxfId="1176" priority="213" operator="equal">
      <formula>"대1"</formula>
    </cfRule>
  </conditionalFormatting>
  <conditionalFormatting sqref="U6:V6 J6">
    <cfRule type="cellIs" dxfId="1175" priority="201" operator="equal">
      <formula>"W"</formula>
    </cfRule>
    <cfRule type="cellIs" dxfId="1174" priority="202" operator="equal">
      <formula>"P"</formula>
    </cfRule>
  </conditionalFormatting>
  <conditionalFormatting sqref="U6:V6 J6">
    <cfRule type="cellIs" dxfId="1173" priority="200" operator="equal">
      <formula>"Q"</formula>
    </cfRule>
  </conditionalFormatting>
  <conditionalFormatting sqref="U6:V6 J6">
    <cfRule type="cellIs" dxfId="1172" priority="199" operator="equal">
      <formula>"N"</formula>
    </cfRule>
  </conditionalFormatting>
  <conditionalFormatting sqref="U6:V6 J6">
    <cfRule type="cellIs" dxfId="1171" priority="198" operator="equal">
      <formula>"V"</formula>
    </cfRule>
  </conditionalFormatting>
  <conditionalFormatting sqref="U6:V6 J6">
    <cfRule type="cellIs" dxfId="1170" priority="197" operator="equal">
      <formula>"L"</formula>
    </cfRule>
  </conditionalFormatting>
  <conditionalFormatting sqref="U6:V6 J6">
    <cfRule type="cellIs" dxfId="1169" priority="196" operator="equal">
      <formula>"N"</formula>
    </cfRule>
  </conditionalFormatting>
  <conditionalFormatting sqref="U6:V6 J6">
    <cfRule type="cellIs" dxfId="1168" priority="194" operator="equal">
      <formula>"N"</formula>
    </cfRule>
  </conditionalFormatting>
  <conditionalFormatting sqref="K6:T6">
    <cfRule type="cellIs" dxfId="1167" priority="211" operator="equal">
      <formula>"W"</formula>
    </cfRule>
    <cfRule type="cellIs" dxfId="1166" priority="212" operator="equal">
      <formula>"P"</formula>
    </cfRule>
  </conditionalFormatting>
  <conditionalFormatting sqref="K6:T6">
    <cfRule type="cellIs" dxfId="1165" priority="209" operator="equal">
      <formula>"N"</formula>
    </cfRule>
  </conditionalFormatting>
  <conditionalFormatting sqref="K6:T6">
    <cfRule type="cellIs" dxfId="1164" priority="208" operator="equal">
      <formula>"V"</formula>
    </cfRule>
  </conditionalFormatting>
  <conditionalFormatting sqref="K6:T6">
    <cfRule type="cellIs" dxfId="1163" priority="207" operator="equal">
      <formula>"L"</formula>
    </cfRule>
  </conditionalFormatting>
  <conditionalFormatting sqref="K6:T6">
    <cfRule type="cellIs" dxfId="1162" priority="206" operator="equal">
      <formula>"N"</formula>
    </cfRule>
  </conditionalFormatting>
  <conditionalFormatting sqref="K6:T6">
    <cfRule type="cellIs" dxfId="1161" priority="205" operator="equal">
      <formula>"N"</formula>
    </cfRule>
  </conditionalFormatting>
  <conditionalFormatting sqref="K6:T6">
    <cfRule type="cellIs" dxfId="1160" priority="204" operator="equal">
      <formula>"대1"</formula>
    </cfRule>
  </conditionalFormatting>
  <conditionalFormatting sqref="U6:V6 J6">
    <cfRule type="cellIs" dxfId="1159" priority="195" operator="equal">
      <formula>"대"</formula>
    </cfRule>
  </conditionalFormatting>
  <conditionalFormatting sqref="U6:V6 J6">
    <cfRule type="cellIs" dxfId="1158" priority="193" operator="equal">
      <formula>"대1"</formula>
    </cfRule>
  </conditionalFormatting>
  <conditionalFormatting sqref="U6:V6 J6">
    <cfRule type="cellIs" dxfId="1157" priority="192" operator="equal">
      <formula>"L"</formula>
    </cfRule>
  </conditionalFormatting>
  <conditionalFormatting sqref="AD5:AL5">
    <cfRule type="cellIs" dxfId="1156" priority="190" operator="equal">
      <formula>"W"</formula>
    </cfRule>
    <cfRule type="cellIs" dxfId="1155" priority="191" operator="equal">
      <formula>"P"</formula>
    </cfRule>
  </conditionalFormatting>
  <conditionalFormatting sqref="AD5:AL5">
    <cfRule type="cellIs" dxfId="1154" priority="189" operator="equal">
      <formula>"N"</formula>
    </cfRule>
  </conditionalFormatting>
  <conditionalFormatting sqref="AD5:AL5">
    <cfRule type="cellIs" dxfId="1153" priority="188" operator="equal">
      <formula>"V"</formula>
    </cfRule>
  </conditionalFormatting>
  <conditionalFormatting sqref="AD5:AL5">
    <cfRule type="cellIs" dxfId="1152" priority="187" operator="equal">
      <formula>"L"</formula>
    </cfRule>
  </conditionalFormatting>
  <conditionalFormatting sqref="AD5:AL5">
    <cfRule type="cellIs" dxfId="1151" priority="186" operator="equal">
      <formula>"N"</formula>
    </cfRule>
  </conditionalFormatting>
  <conditionalFormatting sqref="AD5:AL5">
    <cfRule type="cellIs" dxfId="1150" priority="185" operator="equal">
      <formula>"대"</formula>
    </cfRule>
  </conditionalFormatting>
  <conditionalFormatting sqref="AD5:AL5">
    <cfRule type="cellIs" dxfId="1149" priority="184" operator="equal">
      <formula>"N"</formula>
    </cfRule>
  </conditionalFormatting>
  <conditionalFormatting sqref="AD5:AL5">
    <cfRule type="cellIs" dxfId="1148" priority="183" operator="equal">
      <formula>"Q"</formula>
    </cfRule>
  </conditionalFormatting>
  <conditionalFormatting sqref="AD5:AL5">
    <cfRule type="cellIs" dxfId="1147" priority="182" operator="equal">
      <formula>"대1"</formula>
    </cfRule>
  </conditionalFormatting>
  <conditionalFormatting sqref="AC5 Q5:R5">
    <cfRule type="cellIs" dxfId="1146" priority="169" operator="equal">
      <formula>"Q"</formula>
    </cfRule>
  </conditionalFormatting>
  <conditionalFormatting sqref="AC5 Q5:R5">
    <cfRule type="cellIs" dxfId="1145" priority="168" operator="equal">
      <formula>"N"</formula>
    </cfRule>
  </conditionalFormatting>
  <conditionalFormatting sqref="AC5 Q5:R5">
    <cfRule type="cellIs" dxfId="1144" priority="167" operator="equal">
      <formula>"V"</formula>
    </cfRule>
  </conditionalFormatting>
  <conditionalFormatting sqref="AC5 Q5:R5">
    <cfRule type="cellIs" dxfId="1143" priority="166" operator="equal">
      <formula>"L"</formula>
    </cfRule>
  </conditionalFormatting>
  <conditionalFormatting sqref="AC5 Q5:R5">
    <cfRule type="cellIs" dxfId="1142" priority="165" operator="equal">
      <formula>"N"</formula>
    </cfRule>
  </conditionalFormatting>
  <conditionalFormatting sqref="AC5 Q5:R5">
    <cfRule type="cellIs" dxfId="1141" priority="163" operator="equal">
      <formula>"N"</formula>
    </cfRule>
  </conditionalFormatting>
  <conditionalFormatting sqref="J5:P5 S5:AB5">
    <cfRule type="cellIs" dxfId="1140" priority="180" operator="equal">
      <formula>"W"</formula>
    </cfRule>
    <cfRule type="cellIs" dxfId="1139" priority="181" operator="equal">
      <formula>"P"</formula>
    </cfRule>
  </conditionalFormatting>
  <conditionalFormatting sqref="J5:P5 S5:AB5">
    <cfRule type="cellIs" dxfId="1138" priority="179" operator="equal">
      <formula>"Q"</formula>
    </cfRule>
  </conditionalFormatting>
  <conditionalFormatting sqref="J5:P5 S5:AB5">
    <cfRule type="cellIs" dxfId="1137" priority="178" operator="equal">
      <formula>"N"</formula>
    </cfRule>
  </conditionalFormatting>
  <conditionalFormatting sqref="J5:P5 S5:AB5">
    <cfRule type="cellIs" dxfId="1136" priority="177" operator="equal">
      <formula>"V"</formula>
    </cfRule>
  </conditionalFormatting>
  <conditionalFormatting sqref="J5:P5 S5:AB5">
    <cfRule type="cellIs" dxfId="1135" priority="176" operator="equal">
      <formula>"L"</formula>
    </cfRule>
  </conditionalFormatting>
  <conditionalFormatting sqref="J5:P5 S5:AB5">
    <cfRule type="cellIs" dxfId="1134" priority="175" operator="equal">
      <formula>"N"</formula>
    </cfRule>
  </conditionalFormatting>
  <conditionalFormatting sqref="J5:P5 S5:AB5">
    <cfRule type="cellIs" dxfId="1133" priority="174" operator="equal">
      <formula>"N"</formula>
    </cfRule>
  </conditionalFormatting>
  <conditionalFormatting sqref="J5:P5 S5:AB5">
    <cfRule type="cellIs" dxfId="1132" priority="173" operator="equal">
      <formula>"대1"</formula>
    </cfRule>
  </conditionalFormatting>
  <conditionalFormatting sqref="J5:P5 S5:AB5">
    <cfRule type="cellIs" dxfId="1131" priority="172" operator="equal">
      <formula>"L"</formula>
    </cfRule>
  </conditionalFormatting>
  <conditionalFormatting sqref="AC5 Q5:R5">
    <cfRule type="cellIs" dxfId="1130" priority="170" operator="equal">
      <formula>"W"</formula>
    </cfRule>
    <cfRule type="cellIs" dxfId="1129" priority="171" operator="equal">
      <formula>"P"</formula>
    </cfRule>
  </conditionalFormatting>
  <conditionalFormatting sqref="AC5 Q5:R5">
    <cfRule type="cellIs" dxfId="1128" priority="164" operator="equal">
      <formula>"대"</formula>
    </cfRule>
  </conditionalFormatting>
  <conditionalFormatting sqref="AC5 Q5:R5">
    <cfRule type="cellIs" dxfId="1127" priority="162" operator="equal">
      <formula>"대1"</formula>
    </cfRule>
  </conditionalFormatting>
  <conditionalFormatting sqref="AC5 Q5:R5">
    <cfRule type="cellIs" dxfId="1126" priority="161" operator="equal">
      <formula>"L"</formula>
    </cfRule>
  </conditionalFormatting>
  <conditionalFormatting sqref="L17 K17:K19">
    <cfRule type="cellIs" dxfId="1125" priority="159" operator="equal">
      <formula>"W"</formula>
    </cfRule>
    <cfRule type="cellIs" dxfId="1124" priority="160" operator="equal">
      <formula>"P"</formula>
    </cfRule>
  </conditionalFormatting>
  <conditionalFormatting sqref="L17 K17:K19">
    <cfRule type="cellIs" dxfId="1123" priority="158" operator="equal">
      <formula>"N"</formula>
    </cfRule>
  </conditionalFormatting>
  <conditionalFormatting sqref="L17 K17:K19">
    <cfRule type="cellIs" dxfId="1122" priority="157" operator="equal">
      <formula>"V"</formula>
    </cfRule>
  </conditionalFormatting>
  <conditionalFormatting sqref="L17 K17:K19">
    <cfRule type="cellIs" dxfId="1121" priority="156" operator="equal">
      <formula>"L"</formula>
    </cfRule>
  </conditionalFormatting>
  <conditionalFormatting sqref="L17 K17:K19">
    <cfRule type="cellIs" dxfId="1120" priority="155" operator="equal">
      <formula>"N"</formula>
    </cfRule>
  </conditionalFormatting>
  <conditionalFormatting sqref="L17 K17:K19">
    <cfRule type="cellIs" dxfId="1119" priority="154" operator="equal">
      <formula>"대"</formula>
    </cfRule>
  </conditionalFormatting>
  <conditionalFormatting sqref="L17 K17:K19">
    <cfRule type="cellIs" dxfId="1118" priority="153" operator="equal">
      <formula>"N"</formula>
    </cfRule>
  </conditionalFormatting>
  <conditionalFormatting sqref="L17 K17:K19">
    <cfRule type="cellIs" dxfId="1117" priority="152" operator="equal">
      <formula>"Q"</formula>
    </cfRule>
  </conditionalFormatting>
  <conditionalFormatting sqref="L17 K17:K19">
    <cfRule type="cellIs" dxfId="1116" priority="151" operator="equal">
      <formula>"대1"</formula>
    </cfRule>
  </conditionalFormatting>
  <conditionalFormatting sqref="C5:I5">
    <cfRule type="cellIs" dxfId="1115" priority="52" operator="equal">
      <formula>"대1"</formula>
    </cfRule>
  </conditionalFormatting>
  <conditionalFormatting sqref="C12:I12">
    <cfRule type="cellIs" dxfId="1114" priority="82" operator="equal">
      <formula>"N"</formula>
    </cfRule>
    <cfRule type="cellIs" dxfId="1113" priority="83" operator="equal">
      <formula>"L"</formula>
    </cfRule>
    <cfRule type="cellIs" dxfId="1112" priority="84" operator="equal">
      <formula>"Q"</formula>
    </cfRule>
  </conditionalFormatting>
  <conditionalFormatting sqref="C4:I4 C7:I19">
    <cfRule type="cellIs" dxfId="1111" priority="80" operator="equal">
      <formula>"W"</formula>
    </cfRule>
    <cfRule type="cellIs" dxfId="1110" priority="81" operator="equal">
      <formula>"P"</formula>
    </cfRule>
  </conditionalFormatting>
  <conditionalFormatting sqref="C4:I4 C7:I19">
    <cfRule type="cellIs" dxfId="1109" priority="79" operator="equal">
      <formula>"N"</formula>
    </cfRule>
  </conditionalFormatting>
  <conditionalFormatting sqref="C4:I4 C7:I19">
    <cfRule type="cellIs" dxfId="1108" priority="78" operator="equal">
      <formula>"V"</formula>
    </cfRule>
  </conditionalFormatting>
  <conditionalFormatting sqref="C4:I4 C7:I19">
    <cfRule type="cellIs" dxfId="1107" priority="77" operator="equal">
      <formula>"L"</formula>
    </cfRule>
  </conditionalFormatting>
  <conditionalFormatting sqref="C4:I4 C7:I19">
    <cfRule type="cellIs" dxfId="1106" priority="76" operator="equal">
      <formula>"N"</formula>
    </cfRule>
  </conditionalFormatting>
  <conditionalFormatting sqref="C9:I9 C4:I4 C17:I19">
    <cfRule type="cellIs" dxfId="1105" priority="75" operator="equal">
      <formula>"대"</formula>
    </cfRule>
  </conditionalFormatting>
  <conditionalFormatting sqref="C4:I4 C9:I9 C17:I19">
    <cfRule type="cellIs" dxfId="1104" priority="74" operator="equal">
      <formula>"N"</formula>
    </cfRule>
  </conditionalFormatting>
  <conditionalFormatting sqref="C7:I8 C10:I19">
    <cfRule type="cellIs" dxfId="1103" priority="73" operator="equal">
      <formula>"N"</formula>
    </cfRule>
  </conditionalFormatting>
  <conditionalFormatting sqref="C4:I4 C7:I11 C13:I19">
    <cfRule type="cellIs" dxfId="1102" priority="72" operator="equal">
      <formula>"Q"</formula>
    </cfRule>
  </conditionalFormatting>
  <conditionalFormatting sqref="C4:I4 C7:I19">
    <cfRule type="cellIs" dxfId="1101" priority="71" operator="equal">
      <formula>"대1"</formula>
    </cfRule>
  </conditionalFormatting>
  <conditionalFormatting sqref="C6:I6">
    <cfRule type="cellIs" dxfId="1100" priority="69" operator="equal">
      <formula>"W"</formula>
    </cfRule>
    <cfRule type="cellIs" dxfId="1099" priority="70" operator="equal">
      <formula>"P"</formula>
    </cfRule>
  </conditionalFormatting>
  <conditionalFormatting sqref="C6:I6">
    <cfRule type="cellIs" dxfId="1098" priority="68" operator="equal">
      <formula>"N"</formula>
    </cfRule>
  </conditionalFormatting>
  <conditionalFormatting sqref="C6:I6">
    <cfRule type="cellIs" dxfId="1097" priority="67" operator="equal">
      <formula>"V"</formula>
    </cfRule>
  </conditionalFormatting>
  <conditionalFormatting sqref="C6:I6">
    <cfRule type="cellIs" dxfId="1096" priority="66" operator="equal">
      <formula>"L"</formula>
    </cfRule>
  </conditionalFormatting>
  <conditionalFormatting sqref="C6:I6">
    <cfRule type="cellIs" dxfId="1095" priority="65" operator="equal">
      <formula>"N"</formula>
    </cfRule>
  </conditionalFormatting>
  <conditionalFormatting sqref="C6:I6">
    <cfRule type="cellIs" dxfId="1094" priority="64" operator="equal">
      <formula>"N"</formula>
    </cfRule>
  </conditionalFormatting>
  <conditionalFormatting sqref="C6:I6">
    <cfRule type="cellIs" dxfId="1093" priority="63" operator="equal">
      <formula>"Q"</formula>
    </cfRule>
  </conditionalFormatting>
  <conditionalFormatting sqref="C6:I6">
    <cfRule type="cellIs" dxfId="1092" priority="62" operator="equal">
      <formula>"대1"</formula>
    </cfRule>
  </conditionalFormatting>
  <conditionalFormatting sqref="C5:I5">
    <cfRule type="cellIs" dxfId="1091" priority="60" operator="equal">
      <formula>"W"</formula>
    </cfRule>
    <cfRule type="cellIs" dxfId="1090" priority="61" operator="equal">
      <formula>"P"</formula>
    </cfRule>
  </conditionalFormatting>
  <conditionalFormatting sqref="C5:I5">
    <cfRule type="cellIs" dxfId="1089" priority="59" operator="equal">
      <formula>"N"</formula>
    </cfRule>
  </conditionalFormatting>
  <conditionalFormatting sqref="C5:I5">
    <cfRule type="cellIs" dxfId="1088" priority="58" operator="equal">
      <formula>"V"</formula>
    </cfRule>
  </conditionalFormatting>
  <conditionalFormatting sqref="C5:I5">
    <cfRule type="cellIs" dxfId="1087" priority="57" operator="equal">
      <formula>"L"</formula>
    </cfRule>
  </conditionalFormatting>
  <conditionalFormatting sqref="C5:I5">
    <cfRule type="cellIs" dxfId="1086" priority="56" operator="equal">
      <formula>"N"</formula>
    </cfRule>
  </conditionalFormatting>
  <conditionalFormatting sqref="C5:I5">
    <cfRule type="cellIs" dxfId="1085" priority="55" operator="equal">
      <formula>"대"</formula>
    </cfRule>
  </conditionalFormatting>
  <conditionalFormatting sqref="C5:I5">
    <cfRule type="cellIs" dxfId="1084" priority="54" operator="equal">
      <formula>"N"</formula>
    </cfRule>
  </conditionalFormatting>
  <conditionalFormatting sqref="C5:I5">
    <cfRule type="cellIs" dxfId="1083" priority="53" operator="equal">
      <formula>"Q"</formula>
    </cfRule>
  </conditionalFormatting>
  <conditionalFormatting sqref="J20:O20 Q20:V20 X20:Z20">
    <cfRule type="cellIs" dxfId="1082" priority="51" operator="equal">
      <formula>"대1"</formula>
    </cfRule>
  </conditionalFormatting>
  <conditionalFormatting sqref="J20:O20 Q20:V20 X20:Z20">
    <cfRule type="cellIs" dxfId="1081" priority="50" operator="equal">
      <formula>"L"</formula>
    </cfRule>
  </conditionalFormatting>
  <conditionalFormatting sqref="J20:O20 Q20:V20 X20:Z20">
    <cfRule type="cellIs" dxfId="1080" priority="47" operator="equal">
      <formula>"N"</formula>
    </cfRule>
    <cfRule type="cellIs" dxfId="1079" priority="48" operator="equal">
      <formula>"L"</formula>
    </cfRule>
    <cfRule type="cellIs" dxfId="1078" priority="49" operator="equal">
      <formula>"Q"</formula>
    </cfRule>
  </conditionalFormatting>
  <conditionalFormatting sqref="J20:O20 Q20:V20 X20:Z20">
    <cfRule type="cellIs" dxfId="1077" priority="45" operator="equal">
      <formula>"W"</formula>
    </cfRule>
    <cfRule type="cellIs" dxfId="1076" priority="46" operator="equal">
      <formula>"P"</formula>
    </cfRule>
  </conditionalFormatting>
  <conditionalFormatting sqref="J20:O20 Q20:V20 X20:Z20">
    <cfRule type="cellIs" dxfId="1075" priority="44" operator="equal">
      <formula>"N"</formula>
    </cfRule>
  </conditionalFormatting>
  <conditionalFormatting sqref="J20:O20 Q20:V20 X20:Z20">
    <cfRule type="cellIs" dxfId="1074" priority="43" operator="equal">
      <formula>"V"</formula>
    </cfRule>
  </conditionalFormatting>
  <conditionalFormatting sqref="J20:O20 Q20:V20 X20:Z20">
    <cfRule type="cellIs" dxfId="1073" priority="42" operator="equal">
      <formula>"L"</formula>
    </cfRule>
  </conditionalFormatting>
  <conditionalFormatting sqref="J20:O20 Q20:V20 X20:Z20">
    <cfRule type="cellIs" dxfId="1072" priority="41" operator="equal">
      <formula>"N"</formula>
    </cfRule>
  </conditionalFormatting>
  <conditionalFormatting sqref="J20:O20 Q20:V20 X20:Z20">
    <cfRule type="cellIs" dxfId="1071" priority="40" operator="equal">
      <formula>"N"</formula>
    </cfRule>
  </conditionalFormatting>
  <conditionalFormatting sqref="J20:O20 Q20:V20 X20:Z20">
    <cfRule type="cellIs" dxfId="1070" priority="39" operator="equal">
      <formula>"N"</formula>
    </cfRule>
  </conditionalFormatting>
  <conditionalFormatting sqref="V20">
    <cfRule type="cellIs" dxfId="1069" priority="28" operator="equal">
      <formula>"N"</formula>
    </cfRule>
  </conditionalFormatting>
  <conditionalFormatting sqref="P20 W20">
    <cfRule type="cellIs" dxfId="1068" priority="37" operator="equal">
      <formula>"W"</formula>
    </cfRule>
    <cfRule type="cellIs" dxfId="1067" priority="38" operator="equal">
      <formula>"P"</formula>
    </cfRule>
  </conditionalFormatting>
  <conditionalFormatting sqref="P20 W20">
    <cfRule type="cellIs" dxfId="1066" priority="36" operator="equal">
      <formula>"Q"</formula>
    </cfRule>
  </conditionalFormatting>
  <conditionalFormatting sqref="P20 W20">
    <cfRule type="cellIs" dxfId="1065" priority="35" operator="equal">
      <formula>"N"</formula>
    </cfRule>
  </conditionalFormatting>
  <conditionalFormatting sqref="P20 W20">
    <cfRule type="cellIs" dxfId="1064" priority="34" operator="equal">
      <formula>"V"</formula>
    </cfRule>
  </conditionalFormatting>
  <conditionalFormatting sqref="P20 W20">
    <cfRule type="cellIs" dxfId="1063" priority="33" operator="equal">
      <formula>"L"</formula>
    </cfRule>
  </conditionalFormatting>
  <conditionalFormatting sqref="P20 W20">
    <cfRule type="cellIs" dxfId="1062" priority="32" operator="equal">
      <formula>"N"</formula>
    </cfRule>
  </conditionalFormatting>
  <conditionalFormatting sqref="P20 W20">
    <cfRule type="cellIs" dxfId="1061" priority="31" operator="equal">
      <formula>"N"</formula>
    </cfRule>
  </conditionalFormatting>
  <conditionalFormatting sqref="P20 W20">
    <cfRule type="cellIs" dxfId="1060" priority="30" operator="equal">
      <formula>"대1"</formula>
    </cfRule>
  </conditionalFormatting>
  <conditionalFormatting sqref="P20 W20">
    <cfRule type="cellIs" dxfId="1059" priority="29" operator="equal">
      <formula>"L"</formula>
    </cfRule>
  </conditionalFormatting>
  <conditionalFormatting sqref="C20:I20">
    <cfRule type="cellIs" dxfId="1058" priority="26" operator="equal">
      <formula>"W"</formula>
    </cfRule>
    <cfRule type="cellIs" dxfId="1057" priority="27" operator="equal">
      <formula>"P"</formula>
    </cfRule>
  </conditionalFormatting>
  <conditionalFormatting sqref="C20:I20">
    <cfRule type="cellIs" dxfId="1056" priority="25" operator="equal">
      <formula>"N"</formula>
    </cfRule>
  </conditionalFormatting>
  <conditionalFormatting sqref="C20:I20">
    <cfRule type="cellIs" dxfId="1055" priority="24" operator="equal">
      <formula>"V"</formula>
    </cfRule>
  </conditionalFormatting>
  <conditionalFormatting sqref="C20:I20">
    <cfRule type="cellIs" dxfId="1054" priority="23" operator="equal">
      <formula>"L"</formula>
    </cfRule>
  </conditionalFormatting>
  <conditionalFormatting sqref="C20:I20">
    <cfRule type="cellIs" dxfId="1053" priority="22" operator="equal">
      <formula>"N"</formula>
    </cfRule>
  </conditionalFormatting>
  <conditionalFormatting sqref="C20:I20">
    <cfRule type="cellIs" dxfId="1052" priority="21" operator="equal">
      <formula>"N"</formula>
    </cfRule>
  </conditionalFormatting>
  <conditionalFormatting sqref="C20:I20">
    <cfRule type="cellIs" dxfId="1051" priority="20" operator="equal">
      <formula>"Q"</formula>
    </cfRule>
  </conditionalFormatting>
  <conditionalFormatting sqref="C20:I20">
    <cfRule type="cellIs" dxfId="1050" priority="19" operator="equal">
      <formula>"대1"</formula>
    </cfRule>
  </conditionalFormatting>
  <conditionalFormatting sqref="AE26:AK26">
    <cfRule type="cellIs" dxfId="1049" priority="17" operator="equal">
      <formula>"W"</formula>
    </cfRule>
    <cfRule type="cellIs" dxfId="1048" priority="18" operator="equal">
      <formula>"P"</formula>
    </cfRule>
  </conditionalFormatting>
  <conditionalFormatting sqref="AE26:AK26">
    <cfRule type="cellIs" dxfId="1047" priority="16" operator="equal">
      <formula>"N"</formula>
    </cfRule>
  </conditionalFormatting>
  <conditionalFormatting sqref="AE26:AK26">
    <cfRule type="cellIs" dxfId="1046" priority="15" operator="equal">
      <formula>"V"</formula>
    </cfRule>
  </conditionalFormatting>
  <conditionalFormatting sqref="AE26:AK26">
    <cfRule type="cellIs" dxfId="1045" priority="14" operator="equal">
      <formula>"L"</formula>
    </cfRule>
  </conditionalFormatting>
  <conditionalFormatting sqref="AE26:AK26">
    <cfRule type="cellIs" dxfId="1044" priority="13" operator="equal">
      <formula>"N"</formula>
    </cfRule>
  </conditionalFormatting>
  <conditionalFormatting sqref="AE26:AK26">
    <cfRule type="cellIs" dxfId="1043" priority="12" operator="equal">
      <formula>"N"</formula>
    </cfRule>
  </conditionalFormatting>
  <conditionalFormatting sqref="AE26:AK26">
    <cfRule type="cellIs" dxfId="1042" priority="11" operator="equal">
      <formula>"Q"</formula>
    </cfRule>
  </conditionalFormatting>
  <conditionalFormatting sqref="AE26:AK26">
    <cfRule type="cellIs" dxfId="1041" priority="10" operator="equal">
      <formula>"대1"</formula>
    </cfRule>
  </conditionalFormatting>
  <conditionalFormatting sqref="AE13:AK13">
    <cfRule type="cellIs" dxfId="1040" priority="8" operator="equal">
      <formula>"W"</formula>
    </cfRule>
    <cfRule type="cellIs" dxfId="1039" priority="9" operator="equal">
      <formula>"P"</formula>
    </cfRule>
  </conditionalFormatting>
  <conditionalFormatting sqref="AE13:AK13">
    <cfRule type="cellIs" dxfId="1038" priority="7" operator="equal">
      <formula>"N"</formula>
    </cfRule>
  </conditionalFormatting>
  <conditionalFormatting sqref="AE13:AK13">
    <cfRule type="cellIs" dxfId="1037" priority="6" operator="equal">
      <formula>"V"</formula>
    </cfRule>
  </conditionalFormatting>
  <conditionalFormatting sqref="AE13:AK13">
    <cfRule type="cellIs" dxfId="1036" priority="5" operator="equal">
      <formula>"L"</formula>
    </cfRule>
  </conditionalFormatting>
  <conditionalFormatting sqref="AE13:AK13">
    <cfRule type="cellIs" dxfId="1035" priority="4" operator="equal">
      <formula>"N"</formula>
    </cfRule>
  </conditionalFormatting>
  <conditionalFormatting sqref="AE13:AK13">
    <cfRule type="cellIs" dxfId="1034" priority="3" operator="equal">
      <formula>"N"</formula>
    </cfRule>
  </conditionalFormatting>
  <conditionalFormatting sqref="AE13:AK13">
    <cfRule type="cellIs" dxfId="1033" priority="2" operator="equal">
      <formula>"Q"</formula>
    </cfRule>
  </conditionalFormatting>
  <conditionalFormatting sqref="AE13:AK13">
    <cfRule type="cellIs" dxfId="1032" priority="1" operator="equal">
      <formula>"대1"</formula>
    </cfRule>
  </conditionalFormatting>
  <pageMargins left="0.7" right="0.7" top="0.75" bottom="0.75" header="0.3" footer="0.3"/>
  <pageSetup paperSize="9" scale="74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O42"/>
  <sheetViews>
    <sheetView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I7" sqref="AI7"/>
    </sheetView>
  </sheetViews>
  <sheetFormatPr defaultColWidth="3.875" defaultRowHeight="15.75" customHeight="1" x14ac:dyDescent="0.3"/>
  <cols>
    <col min="1" max="1" width="3.375" style="4" customWidth="1"/>
    <col min="2" max="2" width="9.75" style="4" customWidth="1"/>
    <col min="3" max="6" width="3.875" style="4"/>
    <col min="7" max="38" width="4.125" style="4" customWidth="1"/>
    <col min="39" max="39" width="11.25" style="522" customWidth="1"/>
    <col min="40" max="40" width="6.875" style="522" customWidth="1"/>
    <col min="41" max="16384" width="3.875" style="4"/>
  </cols>
  <sheetData>
    <row r="1" spans="1:41" ht="23.25" customHeight="1" x14ac:dyDescent="0.3">
      <c r="A1" s="1"/>
      <c r="B1" s="1143" t="s">
        <v>886</v>
      </c>
      <c r="C1" s="222">
        <v>28</v>
      </c>
      <c r="D1" s="223">
        <v>29</v>
      </c>
      <c r="E1" s="108">
        <v>30</v>
      </c>
      <c r="F1" s="224">
        <v>31</v>
      </c>
      <c r="G1" s="108">
        <v>1</v>
      </c>
      <c r="H1" s="223">
        <v>2</v>
      </c>
      <c r="I1" s="190">
        <v>3</v>
      </c>
      <c r="J1" s="108">
        <v>4</v>
      </c>
      <c r="K1" s="2">
        <v>5</v>
      </c>
      <c r="L1" s="116">
        <v>6</v>
      </c>
      <c r="M1" s="2">
        <v>7</v>
      </c>
      <c r="N1" s="116">
        <v>8</v>
      </c>
      <c r="O1" s="2">
        <v>9</v>
      </c>
      <c r="P1" s="151">
        <v>10</v>
      </c>
      <c r="Q1" s="178">
        <v>11</v>
      </c>
      <c r="R1" s="116">
        <v>12</v>
      </c>
      <c r="S1" s="2">
        <v>13</v>
      </c>
      <c r="T1" s="116">
        <v>14</v>
      </c>
      <c r="U1" s="2">
        <v>15</v>
      </c>
      <c r="V1" s="116">
        <v>16</v>
      </c>
      <c r="W1" s="3">
        <v>17</v>
      </c>
      <c r="X1" s="183">
        <v>18</v>
      </c>
      <c r="Y1" s="2">
        <v>19</v>
      </c>
      <c r="Z1" s="116">
        <v>20</v>
      </c>
      <c r="AA1" s="2">
        <v>21</v>
      </c>
      <c r="AB1" s="116">
        <v>22</v>
      </c>
      <c r="AC1" s="2">
        <v>23</v>
      </c>
      <c r="AD1" s="190">
        <v>24</v>
      </c>
      <c r="AE1" s="222">
        <v>25</v>
      </c>
      <c r="AF1" s="351">
        <v>26</v>
      </c>
      <c r="AG1" s="108">
        <v>27</v>
      </c>
      <c r="AH1" s="197">
        <v>28</v>
      </c>
      <c r="AI1" s="125">
        <v>29</v>
      </c>
      <c r="AJ1" s="474">
        <v>30</v>
      </c>
      <c r="AK1" s="190">
        <v>1</v>
      </c>
      <c r="AL1" s="490"/>
      <c r="AM1" s="1145" t="s">
        <v>1133</v>
      </c>
      <c r="AN1" s="1087" t="s">
        <v>1134</v>
      </c>
      <c r="AO1" s="629"/>
    </row>
    <row r="2" spans="1:41" ht="23.25" customHeight="1" x14ac:dyDescent="0.3">
      <c r="A2" s="5"/>
      <c r="B2" s="1144"/>
      <c r="C2" s="253" t="s">
        <v>3</v>
      </c>
      <c r="D2" s="6" t="s">
        <v>4</v>
      </c>
      <c r="E2" s="8" t="s">
        <v>5</v>
      </c>
      <c r="F2" s="152" t="s">
        <v>6</v>
      </c>
      <c r="G2" s="133" t="s">
        <v>7</v>
      </c>
      <c r="H2" s="10" t="s">
        <v>8</v>
      </c>
      <c r="I2" s="155" t="s">
        <v>9</v>
      </c>
      <c r="J2" s="109" t="s">
        <v>3</v>
      </c>
      <c r="K2" s="10" t="s">
        <v>4</v>
      </c>
      <c r="L2" s="6" t="s">
        <v>5</v>
      </c>
      <c r="M2" s="6" t="s">
        <v>6</v>
      </c>
      <c r="N2" s="6" t="s">
        <v>474</v>
      </c>
      <c r="O2" s="6" t="s">
        <v>8</v>
      </c>
      <c r="P2" s="9" t="s">
        <v>9</v>
      </c>
      <c r="Q2" s="179" t="s">
        <v>3</v>
      </c>
      <c r="R2" s="6" t="s">
        <v>10</v>
      </c>
      <c r="S2" s="6" t="s">
        <v>5</v>
      </c>
      <c r="T2" s="6" t="s">
        <v>6</v>
      </c>
      <c r="U2" s="6" t="s">
        <v>7</v>
      </c>
      <c r="V2" s="7" t="s">
        <v>8</v>
      </c>
      <c r="W2" s="9" t="s">
        <v>9</v>
      </c>
      <c r="X2" s="109" t="s">
        <v>3</v>
      </c>
      <c r="Y2" s="10" t="s">
        <v>4</v>
      </c>
      <c r="Z2" s="6" t="s">
        <v>5</v>
      </c>
      <c r="AA2" s="8" t="s">
        <v>6</v>
      </c>
      <c r="AB2" s="10" t="s">
        <v>7</v>
      </c>
      <c r="AC2" s="7" t="s">
        <v>8</v>
      </c>
      <c r="AD2" s="191" t="s">
        <v>9</v>
      </c>
      <c r="AE2" s="248" t="s">
        <v>3</v>
      </c>
      <c r="AF2" s="395" t="s">
        <v>4</v>
      </c>
      <c r="AG2" s="10" t="s">
        <v>5</v>
      </c>
      <c r="AH2" s="164" t="s">
        <v>6</v>
      </c>
      <c r="AI2" s="198" t="s">
        <v>7</v>
      </c>
      <c r="AJ2" s="475" t="s">
        <v>8</v>
      </c>
      <c r="AK2" s="191" t="s">
        <v>9</v>
      </c>
      <c r="AL2" s="191"/>
      <c r="AM2" s="1146"/>
      <c r="AN2" s="1088"/>
      <c r="AO2" s="207"/>
    </row>
    <row r="3" spans="1:41" s="24" customFormat="1" ht="21.95" customHeight="1" x14ac:dyDescent="0.3">
      <c r="A3" s="11"/>
      <c r="B3" s="12"/>
      <c r="C3" s="254"/>
      <c r="D3" s="13"/>
      <c r="E3" s="13"/>
      <c r="F3" s="95"/>
      <c r="G3" s="93"/>
      <c r="H3" s="93" t="s">
        <v>24</v>
      </c>
      <c r="I3" s="156" t="s">
        <v>24</v>
      </c>
      <c r="J3" s="176"/>
      <c r="K3" s="93"/>
      <c r="L3" s="13"/>
      <c r="M3" s="13"/>
      <c r="N3" s="177"/>
      <c r="O3" s="13" t="s">
        <v>24</v>
      </c>
      <c r="P3" s="106" t="s">
        <v>24</v>
      </c>
      <c r="Q3" s="93"/>
      <c r="R3" s="13"/>
      <c r="S3" s="13"/>
      <c r="T3" s="13"/>
      <c r="U3" s="13"/>
      <c r="V3" s="13" t="s">
        <v>24</v>
      </c>
      <c r="W3" s="106" t="s">
        <v>24</v>
      </c>
      <c r="X3" s="176"/>
      <c r="Y3" s="93"/>
      <c r="Z3" s="13"/>
      <c r="AA3" s="13"/>
      <c r="AB3" s="93"/>
      <c r="AC3" s="13" t="s">
        <v>24</v>
      </c>
      <c r="AD3" s="156" t="s">
        <v>24</v>
      </c>
      <c r="AE3" s="176"/>
      <c r="AF3" s="13"/>
      <c r="AG3" s="93"/>
      <c r="AH3" s="93" t="s">
        <v>1069</v>
      </c>
      <c r="AI3" s="13" t="s">
        <v>1070</v>
      </c>
      <c r="AJ3" s="95" t="s">
        <v>1071</v>
      </c>
      <c r="AK3" s="156" t="s">
        <v>1068</v>
      </c>
      <c r="AL3" s="156"/>
      <c r="AM3" s="515"/>
      <c r="AN3" s="515"/>
      <c r="AO3" s="208"/>
    </row>
    <row r="4" spans="1:41" s="43" customFormat="1" ht="21.95" customHeight="1" x14ac:dyDescent="0.3">
      <c r="A4" s="56">
        <v>2</v>
      </c>
      <c r="B4" s="115" t="s">
        <v>586</v>
      </c>
      <c r="C4" s="58" t="s">
        <v>24</v>
      </c>
      <c r="D4" s="48" t="s">
        <v>20</v>
      </c>
      <c r="E4" s="46" t="s">
        <v>20</v>
      </c>
      <c r="F4" s="99" t="s">
        <v>24</v>
      </c>
      <c r="G4" s="46" t="s">
        <v>40</v>
      </c>
      <c r="H4" s="46" t="s">
        <v>29</v>
      </c>
      <c r="I4" s="625" t="s">
        <v>29</v>
      </c>
      <c r="J4" s="37" t="s">
        <v>1075</v>
      </c>
      <c r="K4" s="37" t="s">
        <v>1075</v>
      </c>
      <c r="L4" s="37" t="s">
        <v>1105</v>
      </c>
      <c r="M4" s="37" t="s">
        <v>1050</v>
      </c>
      <c r="N4" s="37" t="s">
        <v>945</v>
      </c>
      <c r="O4" s="37" t="s">
        <v>945</v>
      </c>
      <c r="P4" s="38" t="s">
        <v>1049</v>
      </c>
      <c r="Q4" s="37" t="s">
        <v>74</v>
      </c>
      <c r="R4" s="37" t="s">
        <v>1050</v>
      </c>
      <c r="S4" s="37" t="s">
        <v>1085</v>
      </c>
      <c r="T4" s="37" t="s">
        <v>1074</v>
      </c>
      <c r="U4" s="37" t="s">
        <v>1074</v>
      </c>
      <c r="V4" s="37" t="s">
        <v>1074</v>
      </c>
      <c r="W4" s="38" t="s">
        <v>1051</v>
      </c>
      <c r="X4" s="36" t="s">
        <v>945</v>
      </c>
      <c r="Y4" s="626" t="s">
        <v>945</v>
      </c>
      <c r="Z4" s="37" t="s">
        <v>1108</v>
      </c>
      <c r="AA4" s="37" t="s">
        <v>1050</v>
      </c>
      <c r="AB4" s="626" t="s">
        <v>1050</v>
      </c>
      <c r="AC4" s="37" t="s">
        <v>1075</v>
      </c>
      <c r="AD4" s="465" t="s">
        <v>1075</v>
      </c>
      <c r="AE4" s="58" t="s">
        <v>1075</v>
      </c>
      <c r="AF4" s="48" t="s">
        <v>1075</v>
      </c>
      <c r="AG4" s="46" t="s">
        <v>44</v>
      </c>
      <c r="AH4" s="46" t="s">
        <v>945</v>
      </c>
      <c r="AI4" s="48" t="s">
        <v>945</v>
      </c>
      <c r="AJ4" s="99" t="s">
        <v>1120</v>
      </c>
      <c r="AK4" s="625" t="s">
        <v>1050</v>
      </c>
      <c r="AL4" s="625"/>
      <c r="AM4" s="517"/>
      <c r="AN4" s="524"/>
      <c r="AO4" s="230"/>
    </row>
    <row r="5" spans="1:41" s="43" customFormat="1" ht="21.95" customHeight="1" x14ac:dyDescent="0.3">
      <c r="A5" s="44">
        <v>3</v>
      </c>
      <c r="B5" s="35" t="s">
        <v>224</v>
      </c>
      <c r="C5" s="58" t="s">
        <v>29</v>
      </c>
      <c r="D5" s="48" t="s">
        <v>731</v>
      </c>
      <c r="E5" s="46" t="s">
        <v>27</v>
      </c>
      <c r="F5" s="99" t="s">
        <v>24</v>
      </c>
      <c r="G5" s="46" t="s">
        <v>24</v>
      </c>
      <c r="H5" s="46" t="s">
        <v>20</v>
      </c>
      <c r="I5" s="625" t="s">
        <v>20</v>
      </c>
      <c r="J5" s="37" t="s">
        <v>40</v>
      </c>
      <c r="K5" s="37" t="s">
        <v>1050</v>
      </c>
      <c r="L5" s="37" t="s">
        <v>1102</v>
      </c>
      <c r="M5" s="37" t="s">
        <v>1077</v>
      </c>
      <c r="N5" s="37" t="s">
        <v>1075</v>
      </c>
      <c r="O5" s="37" t="s">
        <v>1078</v>
      </c>
      <c r="P5" s="38" t="s">
        <v>1076</v>
      </c>
      <c r="Q5" s="626" t="s">
        <v>104</v>
      </c>
      <c r="R5" s="37" t="s">
        <v>945</v>
      </c>
      <c r="S5" s="37" t="s">
        <v>966</v>
      </c>
      <c r="T5" s="37" t="s">
        <v>78</v>
      </c>
      <c r="U5" s="37" t="s">
        <v>1049</v>
      </c>
      <c r="V5" s="37" t="s">
        <v>1050</v>
      </c>
      <c r="W5" s="38" t="s">
        <v>1074</v>
      </c>
      <c r="X5" s="36" t="s">
        <v>1074</v>
      </c>
      <c r="Y5" s="626" t="s">
        <v>1074</v>
      </c>
      <c r="Z5" s="37" t="s">
        <v>1074</v>
      </c>
      <c r="AA5" s="37" t="s">
        <v>1050</v>
      </c>
      <c r="AB5" s="626" t="s">
        <v>950</v>
      </c>
      <c r="AC5" s="37" t="s">
        <v>958</v>
      </c>
      <c r="AD5" s="465" t="s">
        <v>1050</v>
      </c>
      <c r="AE5" s="58" t="s">
        <v>1051</v>
      </c>
      <c r="AF5" s="122" t="s">
        <v>61</v>
      </c>
      <c r="AG5" s="46" t="s">
        <v>1235</v>
      </c>
      <c r="AH5" s="46" t="s">
        <v>1078</v>
      </c>
      <c r="AI5" s="48" t="s">
        <v>1069</v>
      </c>
      <c r="AJ5" s="99" t="s">
        <v>1107</v>
      </c>
      <c r="AK5" s="625" t="s">
        <v>1074</v>
      </c>
      <c r="AL5" s="625" t="s">
        <v>1065</v>
      </c>
      <c r="AM5" s="517"/>
      <c r="AN5" s="524"/>
      <c r="AO5" s="230"/>
    </row>
    <row r="6" spans="1:41" s="43" customFormat="1" ht="21.95" customHeight="1" x14ac:dyDescent="0.3">
      <c r="A6" s="44">
        <v>4</v>
      </c>
      <c r="B6" s="35" t="s">
        <v>12</v>
      </c>
      <c r="C6" s="58" t="s">
        <v>84</v>
      </c>
      <c r="D6" s="48" t="s">
        <v>29</v>
      </c>
      <c r="E6" s="297" t="s">
        <v>29</v>
      </c>
      <c r="F6" s="99" t="s">
        <v>29</v>
      </c>
      <c r="G6" s="46" t="s">
        <v>29</v>
      </c>
      <c r="H6" s="46" t="s">
        <v>24</v>
      </c>
      <c r="I6" s="625" t="s">
        <v>24</v>
      </c>
      <c r="J6" s="37" t="s">
        <v>945</v>
      </c>
      <c r="K6" s="37" t="s">
        <v>945</v>
      </c>
      <c r="L6" s="37" t="s">
        <v>40</v>
      </c>
      <c r="M6" s="37" t="s">
        <v>1050</v>
      </c>
      <c r="N6" s="128" t="s">
        <v>1050</v>
      </c>
      <c r="O6" s="37" t="s">
        <v>1087</v>
      </c>
      <c r="P6" s="38" t="s">
        <v>1074</v>
      </c>
      <c r="Q6" s="626" t="s">
        <v>1074</v>
      </c>
      <c r="R6" s="37" t="s">
        <v>1085</v>
      </c>
      <c r="S6" s="37" t="s">
        <v>29</v>
      </c>
      <c r="T6" s="37" t="s">
        <v>24</v>
      </c>
      <c r="U6" s="37" t="s">
        <v>24</v>
      </c>
      <c r="V6" s="37" t="s">
        <v>20</v>
      </c>
      <c r="W6" s="38" t="s">
        <v>20</v>
      </c>
      <c r="X6" s="626" t="s">
        <v>104</v>
      </c>
      <c r="Y6" s="37" t="s">
        <v>24</v>
      </c>
      <c r="Z6" s="37" t="s">
        <v>24</v>
      </c>
      <c r="AA6" s="37" t="s">
        <v>27</v>
      </c>
      <c r="AB6" s="37" t="s">
        <v>27</v>
      </c>
      <c r="AC6" s="37" t="s">
        <v>27</v>
      </c>
      <c r="AD6" s="465" t="s">
        <v>27</v>
      </c>
      <c r="AE6" s="36" t="s">
        <v>1111</v>
      </c>
      <c r="AF6" s="37" t="s">
        <v>20</v>
      </c>
      <c r="AG6" s="626" t="s">
        <v>20</v>
      </c>
      <c r="AH6" s="626" t="s">
        <v>1109</v>
      </c>
      <c r="AI6" s="37" t="s">
        <v>1069</v>
      </c>
      <c r="AJ6" s="97" t="s">
        <v>29</v>
      </c>
      <c r="AK6" s="625" t="s">
        <v>1088</v>
      </c>
      <c r="AL6" s="625"/>
      <c r="AM6" s="517" t="s">
        <v>1131</v>
      </c>
      <c r="AN6" s="524"/>
      <c r="AO6" s="117"/>
    </row>
    <row r="7" spans="1:41" s="43" customFormat="1" ht="21.95" customHeight="1" x14ac:dyDescent="0.3">
      <c r="A7" s="210">
        <v>5</v>
      </c>
      <c r="B7" s="35" t="s">
        <v>13</v>
      </c>
      <c r="C7" s="51" t="s">
        <v>41</v>
      </c>
      <c r="D7" s="39" t="s">
        <v>84</v>
      </c>
      <c r="E7" s="52" t="s">
        <v>24</v>
      </c>
      <c r="F7" s="98" t="s">
        <v>24</v>
      </c>
      <c r="G7" s="52" t="s">
        <v>27</v>
      </c>
      <c r="H7" s="52" t="s">
        <v>27</v>
      </c>
      <c r="I7" s="467" t="s">
        <v>27</v>
      </c>
      <c r="J7" s="36" t="s">
        <v>1074</v>
      </c>
      <c r="K7" s="626" t="s">
        <v>40</v>
      </c>
      <c r="L7" s="626" t="s">
        <v>965</v>
      </c>
      <c r="M7" s="626" t="s">
        <v>945</v>
      </c>
      <c r="N7" s="626" t="s">
        <v>1050</v>
      </c>
      <c r="O7" s="626" t="s">
        <v>1050</v>
      </c>
      <c r="P7" s="38" t="s">
        <v>29</v>
      </c>
      <c r="Q7" s="110" t="s">
        <v>1077</v>
      </c>
      <c r="R7" s="128" t="s">
        <v>1075</v>
      </c>
      <c r="S7" s="128" t="s">
        <v>57</v>
      </c>
      <c r="T7" s="37" t="s">
        <v>1</v>
      </c>
      <c r="U7" s="37" t="s">
        <v>1</v>
      </c>
      <c r="V7" s="37" t="s">
        <v>55</v>
      </c>
      <c r="W7" s="38" t="s">
        <v>55</v>
      </c>
      <c r="X7" s="110" t="s">
        <v>55</v>
      </c>
      <c r="Y7" s="37" t="s">
        <v>18</v>
      </c>
      <c r="Z7" s="37" t="s">
        <v>18</v>
      </c>
      <c r="AA7" s="37" t="s">
        <v>18</v>
      </c>
      <c r="AB7" s="37" t="s">
        <v>18</v>
      </c>
      <c r="AC7" s="37" t="s">
        <v>55</v>
      </c>
      <c r="AD7" s="465" t="s">
        <v>1</v>
      </c>
      <c r="AE7" s="36" t="s">
        <v>1</v>
      </c>
      <c r="AF7" s="37" t="s">
        <v>1110</v>
      </c>
      <c r="AG7" s="626" t="s">
        <v>1129</v>
      </c>
      <c r="AH7" s="626" t="s">
        <v>17</v>
      </c>
      <c r="AI7" s="37" t="s">
        <v>17</v>
      </c>
      <c r="AJ7" s="97" t="s">
        <v>1128</v>
      </c>
      <c r="AK7" s="465" t="s">
        <v>1127</v>
      </c>
      <c r="AL7" s="625" t="s">
        <v>1053</v>
      </c>
      <c r="AM7" s="517"/>
      <c r="AN7" s="524"/>
      <c r="AO7" s="229"/>
    </row>
    <row r="8" spans="1:41" s="43" customFormat="1" ht="21.95" customHeight="1" x14ac:dyDescent="0.3">
      <c r="A8" s="49"/>
      <c r="B8" s="185" t="s">
        <v>14</v>
      </c>
      <c r="C8" s="104" t="s">
        <v>27</v>
      </c>
      <c r="D8" s="64" t="s">
        <v>27</v>
      </c>
      <c r="E8" s="627" t="s">
        <v>84</v>
      </c>
      <c r="F8" s="100" t="s">
        <v>20</v>
      </c>
      <c r="G8" s="627" t="s">
        <v>20</v>
      </c>
      <c r="H8" s="627" t="s">
        <v>24</v>
      </c>
      <c r="I8" s="192" t="s">
        <v>24</v>
      </c>
      <c r="J8" s="104" t="s">
        <v>1050</v>
      </c>
      <c r="K8" s="64" t="s">
        <v>1074</v>
      </c>
      <c r="L8" s="64" t="s">
        <v>1074</v>
      </c>
      <c r="M8" s="64" t="s">
        <v>1074</v>
      </c>
      <c r="N8" s="64" t="s">
        <v>1074</v>
      </c>
      <c r="O8" s="64" t="s">
        <v>1050</v>
      </c>
      <c r="P8" s="65" t="s">
        <v>956</v>
      </c>
      <c r="Q8" s="627" t="s">
        <v>945</v>
      </c>
      <c r="R8" s="64" t="s">
        <v>1052</v>
      </c>
      <c r="S8" s="64" t="s">
        <v>1050</v>
      </c>
      <c r="T8" s="64" t="s">
        <v>29</v>
      </c>
      <c r="U8" s="64" t="s">
        <v>1075</v>
      </c>
      <c r="V8" s="64" t="s">
        <v>1075</v>
      </c>
      <c r="W8" s="192" t="s">
        <v>1075</v>
      </c>
      <c r="X8" s="104" t="s">
        <v>1075</v>
      </c>
      <c r="Y8" s="627" t="s">
        <v>1117</v>
      </c>
      <c r="Z8" s="64" t="s">
        <v>945</v>
      </c>
      <c r="AA8" s="64" t="s">
        <v>955</v>
      </c>
      <c r="AB8" s="627" t="s">
        <v>104</v>
      </c>
      <c r="AC8" s="64" t="s">
        <v>1050</v>
      </c>
      <c r="AD8" s="65" t="s">
        <v>1052</v>
      </c>
      <c r="AE8" s="104" t="s">
        <v>1074</v>
      </c>
      <c r="AF8" s="64" t="s">
        <v>1074</v>
      </c>
      <c r="AG8" s="627" t="s">
        <v>1074</v>
      </c>
      <c r="AH8" s="627" t="s">
        <v>1069</v>
      </c>
      <c r="AI8" s="64" t="s">
        <v>1118</v>
      </c>
      <c r="AJ8" s="100" t="s">
        <v>945</v>
      </c>
      <c r="AK8" s="192" t="s">
        <v>967</v>
      </c>
      <c r="AL8" s="201"/>
      <c r="AM8" s="517" t="s">
        <v>1132</v>
      </c>
      <c r="AN8" s="524"/>
      <c r="AO8" s="130"/>
    </row>
    <row r="9" spans="1:41" s="43" customFormat="1" ht="21.95" customHeight="1" x14ac:dyDescent="0.3">
      <c r="A9" s="56">
        <v>2</v>
      </c>
      <c r="B9" s="212" t="s">
        <v>1045</v>
      </c>
      <c r="C9" s="26" t="s">
        <v>27</v>
      </c>
      <c r="D9" s="27" t="s">
        <v>29</v>
      </c>
      <c r="E9" s="628" t="s">
        <v>29</v>
      </c>
      <c r="F9" s="96" t="s">
        <v>29</v>
      </c>
      <c r="G9" s="628" t="s">
        <v>24</v>
      </c>
      <c r="H9" s="628" t="s">
        <v>24</v>
      </c>
      <c r="I9" s="624" t="s">
        <v>20</v>
      </c>
      <c r="J9" s="48" t="s">
        <v>1046</v>
      </c>
      <c r="K9" s="48" t="s">
        <v>1112</v>
      </c>
      <c r="L9" s="48" t="s">
        <v>104</v>
      </c>
      <c r="M9" s="48" t="s">
        <v>1074</v>
      </c>
      <c r="N9" s="48" t="s">
        <v>27</v>
      </c>
      <c r="O9" s="171" t="s">
        <v>1076</v>
      </c>
      <c r="P9" s="167" t="s">
        <v>1050</v>
      </c>
      <c r="Q9" s="48" t="s">
        <v>1046</v>
      </c>
      <c r="R9" s="48" t="s">
        <v>1047</v>
      </c>
      <c r="S9" s="48" t="s">
        <v>44</v>
      </c>
      <c r="T9" s="48" t="s">
        <v>1050</v>
      </c>
      <c r="U9" s="48" t="s">
        <v>1074</v>
      </c>
      <c r="V9" s="48" t="s">
        <v>1074</v>
      </c>
      <c r="W9" s="47" t="s">
        <v>24</v>
      </c>
      <c r="X9" s="48" t="s">
        <v>1088</v>
      </c>
      <c r="Y9" s="48" t="s">
        <v>58</v>
      </c>
      <c r="Z9" s="48" t="s">
        <v>84</v>
      </c>
      <c r="AA9" s="48" t="s">
        <v>1046</v>
      </c>
      <c r="AB9" s="46" t="s">
        <v>1046</v>
      </c>
      <c r="AC9" s="48" t="s">
        <v>1054</v>
      </c>
      <c r="AD9" s="625" t="s">
        <v>1051</v>
      </c>
      <c r="AE9" s="58" t="s">
        <v>27</v>
      </c>
      <c r="AF9" s="122" t="s">
        <v>1097</v>
      </c>
      <c r="AG9" s="46" t="s">
        <v>1075</v>
      </c>
      <c r="AH9" s="46" t="s">
        <v>1069</v>
      </c>
      <c r="AI9" s="48" t="s">
        <v>1075</v>
      </c>
      <c r="AJ9" s="99" t="s">
        <v>1113</v>
      </c>
      <c r="AK9" s="625" t="s">
        <v>1236</v>
      </c>
      <c r="AL9" s="625"/>
      <c r="AM9" s="517"/>
      <c r="AN9" s="524"/>
      <c r="AO9" s="117"/>
    </row>
    <row r="10" spans="1:41" s="43" customFormat="1" ht="21.95" customHeight="1" x14ac:dyDescent="0.3">
      <c r="A10" s="49">
        <v>4</v>
      </c>
      <c r="B10" s="119" t="s">
        <v>53</v>
      </c>
      <c r="C10" s="36" t="s">
        <v>78</v>
      </c>
      <c r="D10" s="37" t="s">
        <v>27</v>
      </c>
      <c r="E10" s="626" t="s">
        <v>20</v>
      </c>
      <c r="F10" s="97" t="s">
        <v>20</v>
      </c>
      <c r="G10" s="626" t="s">
        <v>40</v>
      </c>
      <c r="H10" s="364" t="s">
        <v>918</v>
      </c>
      <c r="I10" s="465" t="s">
        <v>918</v>
      </c>
      <c r="J10" s="37" t="s">
        <v>961</v>
      </c>
      <c r="K10" s="37" t="s">
        <v>961</v>
      </c>
      <c r="L10" s="37" t="s">
        <v>961</v>
      </c>
      <c r="M10" s="37" t="s">
        <v>961</v>
      </c>
      <c r="N10" s="37" t="s">
        <v>961</v>
      </c>
      <c r="O10" s="37" t="s">
        <v>24</v>
      </c>
      <c r="P10" s="38" t="s">
        <v>923</v>
      </c>
      <c r="Q10" s="626" t="s">
        <v>41</v>
      </c>
      <c r="R10" s="37" t="s">
        <v>78</v>
      </c>
      <c r="S10" s="37" t="s">
        <v>1010</v>
      </c>
      <c r="T10" s="37" t="s">
        <v>1011</v>
      </c>
      <c r="U10" s="37" t="s">
        <v>1038</v>
      </c>
      <c r="V10" s="37" t="s">
        <v>1038</v>
      </c>
      <c r="W10" s="38" t="s">
        <v>1074</v>
      </c>
      <c r="X10" s="169" t="s">
        <v>1076</v>
      </c>
      <c r="Y10" s="626" t="s">
        <v>1082</v>
      </c>
      <c r="Z10" s="37" t="s">
        <v>1075</v>
      </c>
      <c r="AA10" s="37" t="s">
        <v>1088</v>
      </c>
      <c r="AB10" s="626" t="s">
        <v>1050</v>
      </c>
      <c r="AC10" s="37" t="s">
        <v>1046</v>
      </c>
      <c r="AD10" s="465" t="s">
        <v>1046</v>
      </c>
      <c r="AE10" s="58" t="s">
        <v>84</v>
      </c>
      <c r="AF10" s="638" t="s">
        <v>1238</v>
      </c>
      <c r="AG10" s="14" t="s">
        <v>1115</v>
      </c>
      <c r="AH10" s="14" t="s">
        <v>1237</v>
      </c>
      <c r="AI10" s="48" t="s">
        <v>1075</v>
      </c>
      <c r="AJ10" s="99" t="s">
        <v>1088</v>
      </c>
      <c r="AK10" s="625" t="s">
        <v>1076</v>
      </c>
      <c r="AL10" s="625"/>
      <c r="AM10" s="517"/>
      <c r="AN10" s="524"/>
      <c r="AO10" s="117"/>
    </row>
    <row r="11" spans="1:41" s="62" customFormat="1" ht="21.95" customHeight="1" x14ac:dyDescent="0.3">
      <c r="A11" s="49">
        <v>1</v>
      </c>
      <c r="B11" s="119" t="s">
        <v>106</v>
      </c>
      <c r="C11" s="36" t="s">
        <v>20</v>
      </c>
      <c r="D11" s="37" t="s">
        <v>20</v>
      </c>
      <c r="E11" s="626" t="s">
        <v>78</v>
      </c>
      <c r="F11" s="97" t="s">
        <v>104</v>
      </c>
      <c r="G11" s="626" t="s">
        <v>27</v>
      </c>
      <c r="H11" s="110" t="s">
        <v>1116</v>
      </c>
      <c r="I11" s="465" t="s">
        <v>24</v>
      </c>
      <c r="J11" s="52" t="s">
        <v>1082</v>
      </c>
      <c r="K11" s="39" t="s">
        <v>40</v>
      </c>
      <c r="L11" s="39" t="s">
        <v>1101</v>
      </c>
      <c r="M11" s="39" t="s">
        <v>1046</v>
      </c>
      <c r="N11" s="39" t="s">
        <v>1046</v>
      </c>
      <c r="O11" s="39" t="s">
        <v>1050</v>
      </c>
      <c r="P11" s="467" t="s">
        <v>1055</v>
      </c>
      <c r="Q11" s="52" t="s">
        <v>1074</v>
      </c>
      <c r="R11" s="39" t="s">
        <v>1074</v>
      </c>
      <c r="S11" s="39" t="s">
        <v>1074</v>
      </c>
      <c r="T11" s="39" t="s">
        <v>1089</v>
      </c>
      <c r="U11" s="39" t="s">
        <v>1080</v>
      </c>
      <c r="V11" s="39" t="s">
        <v>20</v>
      </c>
      <c r="W11" s="467" t="s">
        <v>1076</v>
      </c>
      <c r="X11" s="52" t="s">
        <v>104</v>
      </c>
      <c r="Y11" s="39" t="s">
        <v>74</v>
      </c>
      <c r="Z11" s="39" t="s">
        <v>84</v>
      </c>
      <c r="AA11" s="39" t="s">
        <v>1074</v>
      </c>
      <c r="AB11" s="52" t="s">
        <v>1077</v>
      </c>
      <c r="AC11" s="39" t="s">
        <v>1076</v>
      </c>
      <c r="AD11" s="467" t="s">
        <v>1091</v>
      </c>
      <c r="AE11" s="51" t="s">
        <v>1075</v>
      </c>
      <c r="AF11" s="40" t="s">
        <v>1089</v>
      </c>
      <c r="AG11" s="513" t="s">
        <v>1248</v>
      </c>
      <c r="AH11" s="513" t="s">
        <v>58</v>
      </c>
      <c r="AI11" s="52" t="s">
        <v>1109</v>
      </c>
      <c r="AJ11" s="98" t="s">
        <v>1106</v>
      </c>
      <c r="AK11" s="467" t="s">
        <v>58</v>
      </c>
      <c r="AL11" s="201"/>
      <c r="AM11" s="517"/>
      <c r="AN11" s="524"/>
      <c r="AO11" s="117"/>
    </row>
    <row r="12" spans="1:41" s="43" customFormat="1" ht="21.95" customHeight="1" x14ac:dyDescent="0.3">
      <c r="A12" s="44">
        <v>3</v>
      </c>
      <c r="B12" s="61" t="s">
        <v>91</v>
      </c>
      <c r="C12" s="36" t="s">
        <v>29</v>
      </c>
      <c r="D12" s="37" t="s">
        <v>24</v>
      </c>
      <c r="E12" s="626" t="s">
        <v>24</v>
      </c>
      <c r="F12" s="97" t="s">
        <v>27</v>
      </c>
      <c r="G12" s="626" t="s">
        <v>20</v>
      </c>
      <c r="H12" s="626" t="s">
        <v>20</v>
      </c>
      <c r="I12" s="465" t="s">
        <v>28</v>
      </c>
      <c r="J12" s="37" t="s">
        <v>1050</v>
      </c>
      <c r="K12" s="37" t="s">
        <v>1074</v>
      </c>
      <c r="L12" s="37" t="s">
        <v>1082</v>
      </c>
      <c r="M12" s="37" t="s">
        <v>1075</v>
      </c>
      <c r="N12" s="37" t="s">
        <v>28</v>
      </c>
      <c r="O12" s="37" t="s">
        <v>1046</v>
      </c>
      <c r="P12" s="38" t="s">
        <v>1046</v>
      </c>
      <c r="Q12" s="626" t="s">
        <v>1130</v>
      </c>
      <c r="R12" s="37" t="s">
        <v>1050</v>
      </c>
      <c r="S12" s="37" t="s">
        <v>1075</v>
      </c>
      <c r="T12" s="37" t="s">
        <v>1075</v>
      </c>
      <c r="U12" s="37" t="s">
        <v>1075</v>
      </c>
      <c r="V12" s="37" t="s">
        <v>1078</v>
      </c>
      <c r="W12" s="38" t="s">
        <v>29</v>
      </c>
      <c r="X12" s="36" t="s">
        <v>1240</v>
      </c>
      <c r="Y12" s="626" t="s">
        <v>1046</v>
      </c>
      <c r="Z12" s="37" t="s">
        <v>1046</v>
      </c>
      <c r="AA12" s="37" t="s">
        <v>1242</v>
      </c>
      <c r="AB12" s="626" t="s">
        <v>1241</v>
      </c>
      <c r="AC12" s="37" t="s">
        <v>1089</v>
      </c>
      <c r="AD12" s="38" t="s">
        <v>1076</v>
      </c>
      <c r="AE12" s="36" t="s">
        <v>1115</v>
      </c>
      <c r="AF12" s="37" t="s">
        <v>1229</v>
      </c>
      <c r="AG12" s="46" t="s">
        <v>58</v>
      </c>
      <c r="AH12" s="46" t="s">
        <v>1119</v>
      </c>
      <c r="AI12" s="37" t="s">
        <v>1046</v>
      </c>
      <c r="AJ12" s="97" t="s">
        <v>1048</v>
      </c>
      <c r="AK12" s="465" t="s">
        <v>1050</v>
      </c>
      <c r="AL12" s="625"/>
      <c r="AM12" s="517"/>
      <c r="AN12" s="524"/>
      <c r="AO12" s="117"/>
    </row>
    <row r="13" spans="1:41" s="62" customFormat="1" ht="21.95" customHeight="1" x14ac:dyDescent="0.3">
      <c r="A13" s="56">
        <v>5</v>
      </c>
      <c r="B13" s="507" t="s">
        <v>289</v>
      </c>
      <c r="C13" s="104" t="s">
        <v>78</v>
      </c>
      <c r="D13" s="64" t="s">
        <v>24</v>
      </c>
      <c r="E13" s="627" t="s">
        <v>27</v>
      </c>
      <c r="F13" s="100" t="s">
        <v>27</v>
      </c>
      <c r="G13" s="276" t="s">
        <v>31</v>
      </c>
      <c r="H13" s="52" t="s">
        <v>29</v>
      </c>
      <c r="I13" s="45" t="s">
        <v>24</v>
      </c>
      <c r="J13" s="64" t="s">
        <v>27</v>
      </c>
      <c r="K13" s="64" t="s">
        <v>1046</v>
      </c>
      <c r="L13" s="64" t="s">
        <v>1046</v>
      </c>
      <c r="M13" s="64" t="s">
        <v>1050</v>
      </c>
      <c r="N13" s="627" t="s">
        <v>1125</v>
      </c>
      <c r="O13" s="189" t="s">
        <v>27</v>
      </c>
      <c r="P13" s="65" t="s">
        <v>27</v>
      </c>
      <c r="Q13" s="627" t="s">
        <v>1104</v>
      </c>
      <c r="R13" s="64" t="s">
        <v>1075</v>
      </c>
      <c r="S13" s="627" t="s">
        <v>40</v>
      </c>
      <c r="T13" s="64" t="s">
        <v>1093</v>
      </c>
      <c r="U13" s="189" t="s">
        <v>1076</v>
      </c>
      <c r="V13" s="189" t="s">
        <v>1094</v>
      </c>
      <c r="W13" s="139" t="s">
        <v>1081</v>
      </c>
      <c r="X13" s="104" t="s">
        <v>1079</v>
      </c>
      <c r="Y13" s="627" t="s">
        <v>1122</v>
      </c>
      <c r="Z13" s="64" t="s">
        <v>1123</v>
      </c>
      <c r="AA13" s="64" t="s">
        <v>1076</v>
      </c>
      <c r="AB13" s="627" t="s">
        <v>1074</v>
      </c>
      <c r="AC13" s="64" t="s">
        <v>1075</v>
      </c>
      <c r="AD13" s="65" t="s">
        <v>1050</v>
      </c>
      <c r="AE13" s="104" t="s">
        <v>1046</v>
      </c>
      <c r="AF13" s="64" t="s">
        <v>1048</v>
      </c>
      <c r="AG13" s="627" t="s">
        <v>58</v>
      </c>
      <c r="AH13" s="627" t="s">
        <v>1109</v>
      </c>
      <c r="AI13" s="627" t="s">
        <v>1109</v>
      </c>
      <c r="AJ13" s="100" t="s">
        <v>1106</v>
      </c>
      <c r="AK13" s="192" t="s">
        <v>1074</v>
      </c>
      <c r="AL13" s="201"/>
      <c r="AM13" s="517"/>
      <c r="AN13" s="524"/>
      <c r="AO13" s="117"/>
    </row>
    <row r="14" spans="1:41" s="62" customFormat="1" ht="21.95" customHeight="1" x14ac:dyDescent="0.3">
      <c r="A14" s="42">
        <v>1</v>
      </c>
      <c r="B14" s="461" t="s">
        <v>290</v>
      </c>
      <c r="C14" s="154" t="s">
        <v>24</v>
      </c>
      <c r="D14" s="15" t="s">
        <v>29</v>
      </c>
      <c r="E14" s="14" t="s">
        <v>29</v>
      </c>
      <c r="F14" s="153" t="s">
        <v>29</v>
      </c>
      <c r="G14" s="277" t="s">
        <v>29</v>
      </c>
      <c r="H14" s="628" t="s">
        <v>24</v>
      </c>
      <c r="I14" s="624" t="s">
        <v>29</v>
      </c>
      <c r="J14" s="27" t="s">
        <v>40</v>
      </c>
      <c r="K14" s="27" t="s">
        <v>1009</v>
      </c>
      <c r="L14" s="27" t="s">
        <v>1012</v>
      </c>
      <c r="M14" s="27" t="s">
        <v>1050</v>
      </c>
      <c r="N14" s="628" t="s">
        <v>1050</v>
      </c>
      <c r="O14" s="27" t="s">
        <v>29</v>
      </c>
      <c r="P14" s="28" t="s">
        <v>1103</v>
      </c>
      <c r="Q14" s="27" t="s">
        <v>29</v>
      </c>
      <c r="R14" s="27" t="s">
        <v>104</v>
      </c>
      <c r="S14" s="628" t="s">
        <v>1079</v>
      </c>
      <c r="T14" s="628" t="s">
        <v>1062</v>
      </c>
      <c r="U14" s="27" t="s">
        <v>78</v>
      </c>
      <c r="V14" s="27" t="s">
        <v>1063</v>
      </c>
      <c r="W14" s="28" t="s">
        <v>1076</v>
      </c>
      <c r="X14" s="27" t="s">
        <v>1085</v>
      </c>
      <c r="Y14" s="27" t="s">
        <v>1074</v>
      </c>
      <c r="Z14" s="27" t="s">
        <v>1074</v>
      </c>
      <c r="AA14" s="27" t="s">
        <v>1076</v>
      </c>
      <c r="AB14" s="27" t="s">
        <v>1090</v>
      </c>
      <c r="AC14" s="27" t="s">
        <v>1074</v>
      </c>
      <c r="AD14" s="28" t="s">
        <v>1074</v>
      </c>
      <c r="AE14" s="26" t="s">
        <v>1074</v>
      </c>
      <c r="AF14" s="640" t="s">
        <v>74</v>
      </c>
      <c r="AG14" s="628" t="s">
        <v>20</v>
      </c>
      <c r="AH14" s="628" t="s">
        <v>1121</v>
      </c>
      <c r="AI14" s="27" t="s">
        <v>1109</v>
      </c>
      <c r="AJ14" s="96" t="s">
        <v>1106</v>
      </c>
      <c r="AK14" s="624" t="s">
        <v>1076</v>
      </c>
      <c r="AL14" s="624"/>
      <c r="AM14" s="517"/>
      <c r="AN14" s="524"/>
      <c r="AO14" s="117"/>
    </row>
    <row r="15" spans="1:41" s="62" customFormat="1" ht="21.95" customHeight="1" x14ac:dyDescent="0.3">
      <c r="A15" s="56">
        <v>3</v>
      </c>
      <c r="B15" s="278" t="s">
        <v>463</v>
      </c>
      <c r="C15" s="52" t="s">
        <v>29</v>
      </c>
      <c r="D15" s="39" t="s">
        <v>24</v>
      </c>
      <c r="E15" s="52" t="s">
        <v>20</v>
      </c>
      <c r="F15" s="98" t="s">
        <v>20</v>
      </c>
      <c r="G15" s="14" t="s">
        <v>24</v>
      </c>
      <c r="H15" s="14" t="s">
        <v>1228</v>
      </c>
      <c r="I15" s="201" t="s">
        <v>27</v>
      </c>
      <c r="J15" s="510" t="s">
        <v>1072</v>
      </c>
      <c r="K15" s="15" t="s">
        <v>1056</v>
      </c>
      <c r="L15" s="15" t="s">
        <v>1056</v>
      </c>
      <c r="M15" s="15" t="s">
        <v>1056</v>
      </c>
      <c r="N15" s="14" t="s">
        <v>1056</v>
      </c>
      <c r="O15" s="15" t="s">
        <v>1057</v>
      </c>
      <c r="P15" s="16" t="s">
        <v>1058</v>
      </c>
      <c r="Q15" s="14" t="s">
        <v>1058</v>
      </c>
      <c r="R15" s="15" t="s">
        <v>1059</v>
      </c>
      <c r="S15" s="15" t="s">
        <v>1059</v>
      </c>
      <c r="T15" s="14" t="s">
        <v>1058</v>
      </c>
      <c r="U15" s="15" t="s">
        <v>1060</v>
      </c>
      <c r="V15" s="15" t="s">
        <v>1056</v>
      </c>
      <c r="W15" s="16" t="s">
        <v>1056</v>
      </c>
      <c r="X15" s="14" t="s">
        <v>1075</v>
      </c>
      <c r="Y15" s="15" t="s">
        <v>104</v>
      </c>
      <c r="Z15" s="15" t="s">
        <v>1066</v>
      </c>
      <c r="AA15" s="15" t="s">
        <v>1062</v>
      </c>
      <c r="AB15" s="15" t="s">
        <v>40</v>
      </c>
      <c r="AC15" s="15" t="s">
        <v>1090</v>
      </c>
      <c r="AD15" s="16" t="s">
        <v>1076</v>
      </c>
      <c r="AE15" s="14" t="s">
        <v>78</v>
      </c>
      <c r="AF15" s="508" t="s">
        <v>1097</v>
      </c>
      <c r="AG15" s="14" t="s">
        <v>1082</v>
      </c>
      <c r="AH15" s="14" t="s">
        <v>1175</v>
      </c>
      <c r="AI15" s="15" t="s">
        <v>1109</v>
      </c>
      <c r="AJ15" s="153" t="s">
        <v>1106</v>
      </c>
      <c r="AK15" s="201" t="s">
        <v>1210</v>
      </c>
      <c r="AL15" s="201" t="s">
        <v>1067</v>
      </c>
      <c r="AM15" s="517" t="s">
        <v>1251</v>
      </c>
      <c r="AN15" s="524"/>
      <c r="AO15" s="117"/>
    </row>
    <row r="16" spans="1:41" s="62" customFormat="1" ht="21.95" customHeight="1" x14ac:dyDescent="0.3">
      <c r="A16" s="56">
        <v>2</v>
      </c>
      <c r="B16" s="61" t="s">
        <v>464</v>
      </c>
      <c r="C16" s="626" t="s">
        <v>20</v>
      </c>
      <c r="D16" s="37" t="s">
        <v>20</v>
      </c>
      <c r="E16" s="626" t="s">
        <v>24</v>
      </c>
      <c r="F16" s="97" t="s">
        <v>24</v>
      </c>
      <c r="G16" s="626" t="s">
        <v>28</v>
      </c>
      <c r="H16" s="626" t="s">
        <v>27</v>
      </c>
      <c r="I16" s="38" t="s">
        <v>1243</v>
      </c>
      <c r="J16" s="36" t="s">
        <v>1074</v>
      </c>
      <c r="K16" s="37" t="s">
        <v>1075</v>
      </c>
      <c r="L16" s="37" t="s">
        <v>104</v>
      </c>
      <c r="M16" s="37" t="s">
        <v>1014</v>
      </c>
      <c r="N16" s="37" t="s">
        <v>1121</v>
      </c>
      <c r="O16" s="37" t="s">
        <v>24</v>
      </c>
      <c r="P16" s="38" t="s">
        <v>1050</v>
      </c>
      <c r="Q16" s="641" t="s">
        <v>1244</v>
      </c>
      <c r="R16" s="37" t="s">
        <v>1074</v>
      </c>
      <c r="S16" s="37" t="s">
        <v>1074</v>
      </c>
      <c r="T16" s="626" t="s">
        <v>1074</v>
      </c>
      <c r="U16" s="37" t="s">
        <v>1074</v>
      </c>
      <c r="V16" s="37" t="s">
        <v>1076</v>
      </c>
      <c r="W16" s="38" t="s">
        <v>1090</v>
      </c>
      <c r="X16" s="626" t="s">
        <v>1062</v>
      </c>
      <c r="Y16" s="37" t="s">
        <v>20</v>
      </c>
      <c r="Z16" s="37" t="s">
        <v>1123</v>
      </c>
      <c r="AA16" s="37" t="s">
        <v>41</v>
      </c>
      <c r="AB16" s="37" t="s">
        <v>1092</v>
      </c>
      <c r="AC16" s="37" t="s">
        <v>1076</v>
      </c>
      <c r="AD16" s="38" t="s">
        <v>1075</v>
      </c>
      <c r="AE16" s="626" t="s">
        <v>1075</v>
      </c>
      <c r="AF16" s="37" t="s">
        <v>1230</v>
      </c>
      <c r="AG16" s="626" t="s">
        <v>1126</v>
      </c>
      <c r="AH16" s="37" t="s">
        <v>1109</v>
      </c>
      <c r="AI16" s="37" t="s">
        <v>1098</v>
      </c>
      <c r="AJ16" s="97" t="s">
        <v>1107</v>
      </c>
      <c r="AK16" s="465" t="s">
        <v>1076</v>
      </c>
      <c r="AL16" s="625"/>
      <c r="AM16" s="517"/>
      <c r="AN16" s="524"/>
      <c r="AO16" s="117"/>
    </row>
    <row r="17" spans="1:41" s="62" customFormat="1" ht="21.95" customHeight="1" x14ac:dyDescent="0.3">
      <c r="A17" s="56">
        <v>4</v>
      </c>
      <c r="B17" s="492" t="s">
        <v>770</v>
      </c>
      <c r="C17" s="105" t="s">
        <v>27</v>
      </c>
      <c r="D17" s="103" t="s">
        <v>27</v>
      </c>
      <c r="E17" s="105" t="s">
        <v>27</v>
      </c>
      <c r="F17" s="302" t="s">
        <v>24</v>
      </c>
      <c r="G17" s="105" t="s">
        <v>20</v>
      </c>
      <c r="H17" s="105" t="s">
        <v>1245</v>
      </c>
      <c r="I17" s="315" t="s">
        <v>28</v>
      </c>
      <c r="J17" s="154" t="s">
        <v>1235</v>
      </c>
      <c r="K17" s="15" t="s">
        <v>40</v>
      </c>
      <c r="L17" s="15" t="s">
        <v>28</v>
      </c>
      <c r="M17" s="15" t="s">
        <v>29</v>
      </c>
      <c r="N17" s="15" t="s">
        <v>1124</v>
      </c>
      <c r="O17" s="15" t="s">
        <v>24</v>
      </c>
      <c r="P17" s="16" t="s">
        <v>31</v>
      </c>
      <c r="Q17" s="14" t="s">
        <v>1061</v>
      </c>
      <c r="R17" s="39" t="s">
        <v>20</v>
      </c>
      <c r="S17" s="14" t="s">
        <v>104</v>
      </c>
      <c r="T17" s="14" t="s">
        <v>24</v>
      </c>
      <c r="U17" s="15" t="s">
        <v>1076</v>
      </c>
      <c r="V17" s="15" t="s">
        <v>1084</v>
      </c>
      <c r="W17" s="16" t="s">
        <v>1083</v>
      </c>
      <c r="X17" s="14" t="s">
        <v>731</v>
      </c>
      <c r="Y17" s="15" t="s">
        <v>1095</v>
      </c>
      <c r="Z17" s="15" t="s">
        <v>1088</v>
      </c>
      <c r="AA17" s="15" t="s">
        <v>1075</v>
      </c>
      <c r="AB17" s="15" t="s">
        <v>1075</v>
      </c>
      <c r="AC17" s="15" t="s">
        <v>1076</v>
      </c>
      <c r="AD17" s="16" t="s">
        <v>1090</v>
      </c>
      <c r="AE17" s="14" t="s">
        <v>1061</v>
      </c>
      <c r="AF17" s="15" t="s">
        <v>1067</v>
      </c>
      <c r="AG17" s="14" t="s">
        <v>1126</v>
      </c>
      <c r="AH17" s="15" t="s">
        <v>1109</v>
      </c>
      <c r="AI17" s="15" t="s">
        <v>1109</v>
      </c>
      <c r="AJ17" s="153" t="s">
        <v>27</v>
      </c>
      <c r="AK17" s="201" t="s">
        <v>28</v>
      </c>
      <c r="AL17" s="201"/>
      <c r="AM17" s="517"/>
      <c r="AN17" s="524"/>
      <c r="AO17" s="117"/>
    </row>
    <row r="18" spans="1:41" s="62" customFormat="1" ht="21.95" customHeight="1" x14ac:dyDescent="0.3">
      <c r="A18" s="56"/>
      <c r="B18" s="61" t="s">
        <v>963</v>
      </c>
      <c r="C18" s="628" t="s">
        <v>24</v>
      </c>
      <c r="D18" s="27" t="s">
        <v>78</v>
      </c>
      <c r="E18" s="628" t="s">
        <v>31</v>
      </c>
      <c r="F18" s="96" t="s">
        <v>31</v>
      </c>
      <c r="G18" s="628" t="s">
        <v>22</v>
      </c>
      <c r="H18" s="628" t="s">
        <v>22</v>
      </c>
      <c r="I18" s="28" t="s">
        <v>26</v>
      </c>
      <c r="J18" s="36" t="s">
        <v>26</v>
      </c>
      <c r="K18" s="37" t="s">
        <v>1085</v>
      </c>
      <c r="L18" s="37" t="s">
        <v>1086</v>
      </c>
      <c r="M18" s="37" t="s">
        <v>1074</v>
      </c>
      <c r="N18" s="37" t="s">
        <v>31</v>
      </c>
      <c r="O18" s="37" t="s">
        <v>31</v>
      </c>
      <c r="P18" s="38" t="s">
        <v>24</v>
      </c>
      <c r="Q18" s="36" t="s">
        <v>1078</v>
      </c>
      <c r="R18" s="626" t="s">
        <v>1075</v>
      </c>
      <c r="S18" s="626" t="s">
        <v>1078</v>
      </c>
      <c r="T18" s="626" t="s">
        <v>1076</v>
      </c>
      <c r="U18" s="37" t="s">
        <v>20</v>
      </c>
      <c r="V18" s="37" t="s">
        <v>1064</v>
      </c>
      <c r="W18" s="38" t="s">
        <v>24</v>
      </c>
      <c r="X18" s="626" t="s">
        <v>40</v>
      </c>
      <c r="Y18" s="37" t="s">
        <v>1076</v>
      </c>
      <c r="Z18" s="37" t="s">
        <v>1089</v>
      </c>
      <c r="AA18" s="37" t="s">
        <v>1074</v>
      </c>
      <c r="AB18" s="37" t="s">
        <v>1085</v>
      </c>
      <c r="AC18" s="37" t="s">
        <v>1084</v>
      </c>
      <c r="AD18" s="38" t="s">
        <v>1096</v>
      </c>
      <c r="AE18" s="626" t="s">
        <v>104</v>
      </c>
      <c r="AF18" s="37" t="s">
        <v>1082</v>
      </c>
      <c r="AG18" s="626" t="s">
        <v>1126</v>
      </c>
      <c r="AH18" s="41" t="s">
        <v>1109</v>
      </c>
      <c r="AI18" s="273" t="s">
        <v>1249</v>
      </c>
      <c r="AJ18" s="95" t="s">
        <v>1250</v>
      </c>
      <c r="AK18" s="465" t="s">
        <v>1076</v>
      </c>
      <c r="AL18" s="625" t="s">
        <v>1076</v>
      </c>
      <c r="AM18" s="517"/>
      <c r="AN18" s="524"/>
      <c r="AO18" s="117"/>
    </row>
    <row r="19" spans="1:41" s="62" customFormat="1" ht="21.95" customHeight="1" x14ac:dyDescent="0.3">
      <c r="A19" s="56"/>
      <c r="B19" s="466" t="s">
        <v>964</v>
      </c>
      <c r="C19" s="627" t="s">
        <v>20</v>
      </c>
      <c r="D19" s="64" t="s">
        <v>74</v>
      </c>
      <c r="E19" s="627" t="s">
        <v>24</v>
      </c>
      <c r="F19" s="100" t="s">
        <v>24</v>
      </c>
      <c r="G19" s="627" t="s">
        <v>78</v>
      </c>
      <c r="H19" s="627" t="s">
        <v>1246</v>
      </c>
      <c r="I19" s="65" t="s">
        <v>1100</v>
      </c>
      <c r="J19" s="104" t="s">
        <v>1075</v>
      </c>
      <c r="K19" s="64" t="s">
        <v>1075</v>
      </c>
      <c r="L19" s="64" t="s">
        <v>1075</v>
      </c>
      <c r="M19" s="64" t="s">
        <v>1076</v>
      </c>
      <c r="N19" s="64" t="s">
        <v>1050</v>
      </c>
      <c r="O19" s="64" t="s">
        <v>1011</v>
      </c>
      <c r="P19" s="65" t="s">
        <v>1013</v>
      </c>
      <c r="Q19" s="104" t="s">
        <v>40</v>
      </c>
      <c r="R19" s="627" t="s">
        <v>1105</v>
      </c>
      <c r="S19" s="627" t="s">
        <v>731</v>
      </c>
      <c r="T19" s="627" t="s">
        <v>1082</v>
      </c>
      <c r="U19" s="64" t="s">
        <v>1075</v>
      </c>
      <c r="V19" s="64" t="s">
        <v>1076</v>
      </c>
      <c r="W19" s="65" t="s">
        <v>1076</v>
      </c>
      <c r="X19" s="627" t="s">
        <v>1093</v>
      </c>
      <c r="Y19" s="64" t="s">
        <v>1093</v>
      </c>
      <c r="Z19" s="64" t="s">
        <v>1074</v>
      </c>
      <c r="AA19" s="64" t="s">
        <v>1050</v>
      </c>
      <c r="AB19" s="64" t="s">
        <v>1065</v>
      </c>
      <c r="AC19" s="64" t="s">
        <v>1062</v>
      </c>
      <c r="AD19" s="65" t="s">
        <v>1076</v>
      </c>
      <c r="AE19" s="639" t="s">
        <v>1247</v>
      </c>
      <c r="AF19" s="64" t="s">
        <v>1074</v>
      </c>
      <c r="AG19" s="627" t="s">
        <v>1074</v>
      </c>
      <c r="AH19" s="64" t="s">
        <v>1246</v>
      </c>
      <c r="AI19" s="103" t="s">
        <v>1069</v>
      </c>
      <c r="AJ19" s="302" t="s">
        <v>1106</v>
      </c>
      <c r="AK19" s="192" t="s">
        <v>1246</v>
      </c>
      <c r="AL19" s="201"/>
      <c r="AM19" s="517" t="s">
        <v>1252</v>
      </c>
      <c r="AN19" s="525"/>
      <c r="AO19" s="117"/>
    </row>
    <row r="20" spans="1:41" s="62" customFormat="1" ht="21.95" customHeight="1" x14ac:dyDescent="0.3">
      <c r="A20" s="526" t="s">
        <v>1154</v>
      </c>
      <c r="B20" s="257" t="s">
        <v>1135</v>
      </c>
      <c r="C20" s="26"/>
      <c r="D20" s="27"/>
      <c r="E20" s="628"/>
      <c r="F20" s="96"/>
      <c r="G20" s="628" t="s">
        <v>1140</v>
      </c>
      <c r="H20" s="628" t="s">
        <v>1137</v>
      </c>
      <c r="I20" s="28" t="s">
        <v>1138</v>
      </c>
      <c r="J20" s="1108" t="s">
        <v>1141</v>
      </c>
      <c r="K20" s="1090"/>
      <c r="L20" s="1090"/>
      <c r="M20" s="1109"/>
      <c r="N20" s="27" t="s">
        <v>1142</v>
      </c>
      <c r="O20" s="27" t="s">
        <v>1138</v>
      </c>
      <c r="P20" s="28" t="s">
        <v>1138</v>
      </c>
      <c r="Q20" s="26" t="s">
        <v>1142</v>
      </c>
      <c r="R20" s="628" t="s">
        <v>1142</v>
      </c>
      <c r="S20" s="628" t="s">
        <v>1239</v>
      </c>
      <c r="T20" s="628" t="s">
        <v>1146</v>
      </c>
      <c r="U20" s="27" t="s">
        <v>1138</v>
      </c>
      <c r="V20" s="27" t="s">
        <v>1138</v>
      </c>
      <c r="W20" s="28" t="s">
        <v>1144</v>
      </c>
      <c r="X20" s="628" t="s">
        <v>1145</v>
      </c>
      <c r="Y20" s="27" t="s">
        <v>1143</v>
      </c>
      <c r="Z20" s="27" t="s">
        <v>1143</v>
      </c>
      <c r="AA20" s="27" t="s">
        <v>1143</v>
      </c>
      <c r="AB20" s="27" t="s">
        <v>1138</v>
      </c>
      <c r="AC20" s="27" t="s">
        <v>1147</v>
      </c>
      <c r="AD20" s="28" t="s">
        <v>1142</v>
      </c>
      <c r="AE20" s="628" t="s">
        <v>1151</v>
      </c>
      <c r="AF20" s="27" t="s">
        <v>1142</v>
      </c>
      <c r="AG20" s="628" t="s">
        <v>1142</v>
      </c>
      <c r="AH20" s="27" t="s">
        <v>1069</v>
      </c>
      <c r="AI20" s="27" t="s">
        <v>1069</v>
      </c>
      <c r="AJ20" s="96" t="s">
        <v>1107</v>
      </c>
      <c r="AK20" s="624" t="s">
        <v>1138</v>
      </c>
      <c r="AL20" s="201"/>
      <c r="AM20" s="517"/>
      <c r="AN20" s="525"/>
      <c r="AO20" s="625"/>
    </row>
    <row r="21" spans="1:41" s="62" customFormat="1" ht="21.95" customHeight="1" thickBot="1" x14ac:dyDescent="0.35">
      <c r="A21" s="56"/>
      <c r="B21" s="643" t="s">
        <v>1136</v>
      </c>
      <c r="C21" s="134"/>
      <c r="D21" s="135"/>
      <c r="E21" s="345"/>
      <c r="F21" s="136"/>
      <c r="G21" s="345" t="s">
        <v>1140</v>
      </c>
      <c r="H21" s="345" t="s">
        <v>1138</v>
      </c>
      <c r="I21" s="137" t="s">
        <v>1139</v>
      </c>
      <c r="J21" s="1140" t="s">
        <v>1141</v>
      </c>
      <c r="K21" s="1141"/>
      <c r="L21" s="1141"/>
      <c r="M21" s="1142"/>
      <c r="N21" s="135" t="s">
        <v>1142</v>
      </c>
      <c r="O21" s="135" t="s">
        <v>1138</v>
      </c>
      <c r="P21" s="137" t="s">
        <v>1138</v>
      </c>
      <c r="Q21" s="134" t="s">
        <v>1142</v>
      </c>
      <c r="R21" s="345" t="s">
        <v>1149</v>
      </c>
      <c r="S21" s="345" t="s">
        <v>1239</v>
      </c>
      <c r="T21" s="345" t="s">
        <v>1150</v>
      </c>
      <c r="U21" s="135" t="s">
        <v>1143</v>
      </c>
      <c r="V21" s="135" t="s">
        <v>1143</v>
      </c>
      <c r="W21" s="137" t="s">
        <v>1145</v>
      </c>
      <c r="X21" s="345" t="s">
        <v>1147</v>
      </c>
      <c r="Y21" s="135" t="s">
        <v>1146</v>
      </c>
      <c r="Z21" s="135" t="s">
        <v>1148</v>
      </c>
      <c r="AA21" s="135" t="s">
        <v>1142</v>
      </c>
      <c r="AB21" s="135" t="s">
        <v>1143</v>
      </c>
      <c r="AC21" s="135" t="s">
        <v>1152</v>
      </c>
      <c r="AD21" s="137" t="s">
        <v>1153</v>
      </c>
      <c r="AE21" s="345" t="s">
        <v>1143</v>
      </c>
      <c r="AF21" s="135" t="s">
        <v>1138</v>
      </c>
      <c r="AG21" s="644" t="s">
        <v>74</v>
      </c>
      <c r="AH21" s="135" t="s">
        <v>1069</v>
      </c>
      <c r="AI21" s="135" t="s">
        <v>1069</v>
      </c>
      <c r="AJ21" s="136" t="s">
        <v>1107</v>
      </c>
      <c r="AK21" s="157" t="s">
        <v>1143</v>
      </c>
      <c r="AL21" s="336"/>
      <c r="AM21" s="645"/>
      <c r="AN21" s="646"/>
      <c r="AO21" s="336"/>
    </row>
    <row r="22" spans="1:41" s="34" customFormat="1" ht="21.95" customHeight="1" x14ac:dyDescent="0.3">
      <c r="A22" s="25"/>
      <c r="B22" s="74" t="s">
        <v>17</v>
      </c>
      <c r="C22" s="76">
        <f>COUNTIF(C4:C21,"D")</f>
        <v>3</v>
      </c>
      <c r="D22" s="76">
        <f t="shared" ref="D22:AK22" si="0">COUNTIF(D4:D21,"D")</f>
        <v>3</v>
      </c>
      <c r="E22" s="76">
        <f t="shared" si="0"/>
        <v>3</v>
      </c>
      <c r="F22" s="76">
        <f t="shared" si="0"/>
        <v>2</v>
      </c>
      <c r="G22" s="76">
        <f t="shared" si="0"/>
        <v>2</v>
      </c>
      <c r="H22" s="76">
        <f t="shared" si="0"/>
        <v>3</v>
      </c>
      <c r="I22" s="76">
        <f t="shared" si="0"/>
        <v>2</v>
      </c>
      <c r="J22" s="76">
        <f t="shared" si="0"/>
        <v>3</v>
      </c>
      <c r="K22" s="76">
        <f t="shared" si="0"/>
        <v>3</v>
      </c>
      <c r="L22" s="76">
        <f t="shared" si="0"/>
        <v>3</v>
      </c>
      <c r="M22" s="76">
        <f t="shared" si="0"/>
        <v>3</v>
      </c>
      <c r="N22" s="76">
        <f t="shared" si="0"/>
        <v>4</v>
      </c>
      <c r="O22" s="76">
        <f t="shared" si="0"/>
        <v>2</v>
      </c>
      <c r="P22" s="76">
        <f t="shared" si="0"/>
        <v>2</v>
      </c>
      <c r="Q22" s="76">
        <f t="shared" si="0"/>
        <v>5</v>
      </c>
      <c r="R22" s="76">
        <f t="shared" si="0"/>
        <v>5</v>
      </c>
      <c r="S22" s="76">
        <f t="shared" si="0"/>
        <v>3</v>
      </c>
      <c r="T22" s="76">
        <f t="shared" si="0"/>
        <v>3</v>
      </c>
      <c r="U22" s="76">
        <f t="shared" si="0"/>
        <v>3</v>
      </c>
      <c r="V22" s="76">
        <f t="shared" si="0"/>
        <v>2</v>
      </c>
      <c r="W22" s="76">
        <f t="shared" si="0"/>
        <v>3</v>
      </c>
      <c r="X22" s="76">
        <f t="shared" si="0"/>
        <v>3</v>
      </c>
      <c r="Y22" s="76">
        <f t="shared" si="0"/>
        <v>3</v>
      </c>
      <c r="Z22" s="76">
        <f t="shared" si="0"/>
        <v>4</v>
      </c>
      <c r="AA22" s="76">
        <f t="shared" si="0"/>
        <v>4</v>
      </c>
      <c r="AB22" s="76">
        <f t="shared" si="0"/>
        <v>3</v>
      </c>
      <c r="AC22" s="76">
        <f t="shared" si="0"/>
        <v>2</v>
      </c>
      <c r="AD22" s="76">
        <f t="shared" si="0"/>
        <v>3</v>
      </c>
      <c r="AE22" s="76">
        <f t="shared" si="0"/>
        <v>4</v>
      </c>
      <c r="AF22" s="76">
        <f t="shared" si="0"/>
        <v>3</v>
      </c>
      <c r="AG22" s="76">
        <f t="shared" si="0"/>
        <v>3</v>
      </c>
      <c r="AH22" s="76">
        <f t="shared" si="0"/>
        <v>2</v>
      </c>
      <c r="AI22" s="76">
        <f t="shared" si="0"/>
        <v>2</v>
      </c>
      <c r="AJ22" s="76">
        <f t="shared" si="0"/>
        <v>2</v>
      </c>
      <c r="AK22" s="76">
        <f t="shared" si="0"/>
        <v>3</v>
      </c>
      <c r="AL22" s="76"/>
      <c r="AM22" s="642"/>
      <c r="AN22" s="642"/>
      <c r="AO22" s="75"/>
    </row>
    <row r="23" spans="1:41" ht="21.95" customHeight="1" x14ac:dyDescent="0.3">
      <c r="A23" s="5"/>
      <c r="B23" s="77" t="s">
        <v>18</v>
      </c>
      <c r="C23" s="143">
        <f>COUNTIF(C4:C21,"E")</f>
        <v>3</v>
      </c>
      <c r="D23" s="143">
        <f t="shared" ref="D23:AJ23" si="1">COUNTIF(D4:D21,"E")</f>
        <v>3</v>
      </c>
      <c r="E23" s="143">
        <f t="shared" si="1"/>
        <v>3</v>
      </c>
      <c r="F23" s="143">
        <f t="shared" si="1"/>
        <v>3</v>
      </c>
      <c r="G23" s="143">
        <f t="shared" si="1"/>
        <v>2</v>
      </c>
      <c r="H23" s="143">
        <f t="shared" si="1"/>
        <v>2</v>
      </c>
      <c r="I23" s="143">
        <f t="shared" si="1"/>
        <v>2</v>
      </c>
      <c r="J23" s="143">
        <f t="shared" si="1"/>
        <v>3</v>
      </c>
      <c r="K23" s="143">
        <f t="shared" si="1"/>
        <v>3</v>
      </c>
      <c r="L23" s="143">
        <f t="shared" si="1"/>
        <v>3</v>
      </c>
      <c r="M23" s="143">
        <f t="shared" si="1"/>
        <v>3</v>
      </c>
      <c r="N23" s="143">
        <f t="shared" si="1"/>
        <v>2</v>
      </c>
      <c r="O23" s="143">
        <f t="shared" si="1"/>
        <v>2</v>
      </c>
      <c r="P23" s="143">
        <f t="shared" si="1"/>
        <v>2</v>
      </c>
      <c r="Q23" s="143">
        <f t="shared" si="1"/>
        <v>3</v>
      </c>
      <c r="R23" s="143">
        <f t="shared" si="1"/>
        <v>3</v>
      </c>
      <c r="S23" s="143">
        <f t="shared" si="1"/>
        <v>3</v>
      </c>
      <c r="T23" s="143">
        <f t="shared" si="1"/>
        <v>3</v>
      </c>
      <c r="U23" s="143">
        <f t="shared" si="1"/>
        <v>4</v>
      </c>
      <c r="V23" s="143">
        <f t="shared" si="1"/>
        <v>3</v>
      </c>
      <c r="W23" s="143">
        <f t="shared" si="1"/>
        <v>2</v>
      </c>
      <c r="X23" s="143">
        <f t="shared" si="1"/>
        <v>3</v>
      </c>
      <c r="Y23" s="143">
        <f t="shared" si="1"/>
        <v>4</v>
      </c>
      <c r="Z23" s="143">
        <f t="shared" si="1"/>
        <v>4</v>
      </c>
      <c r="AA23" s="143">
        <f t="shared" si="1"/>
        <v>4</v>
      </c>
      <c r="AB23" s="143">
        <f t="shared" si="1"/>
        <v>4</v>
      </c>
      <c r="AC23" s="143">
        <f t="shared" si="1"/>
        <v>2</v>
      </c>
      <c r="AD23" s="143">
        <f t="shared" si="1"/>
        <v>2</v>
      </c>
      <c r="AE23" s="143">
        <f t="shared" si="1"/>
        <v>4</v>
      </c>
      <c r="AF23" s="143">
        <f t="shared" si="1"/>
        <v>2</v>
      </c>
      <c r="AG23" s="143">
        <f t="shared" si="1"/>
        <v>2</v>
      </c>
      <c r="AH23" s="143">
        <f t="shared" si="1"/>
        <v>2</v>
      </c>
      <c r="AI23" s="143">
        <f t="shared" si="1"/>
        <v>2</v>
      </c>
      <c r="AJ23" s="143">
        <f t="shared" si="1"/>
        <v>2</v>
      </c>
      <c r="AK23" s="143">
        <f>COUNTIF(AK4:AK21,"E")</f>
        <v>2</v>
      </c>
      <c r="AL23" s="143"/>
      <c r="AM23" s="518"/>
      <c r="AN23" s="518"/>
      <c r="AO23" s="78"/>
    </row>
    <row r="24" spans="1:41" ht="21.95" customHeight="1" x14ac:dyDescent="0.3">
      <c r="A24" s="5"/>
      <c r="B24" s="77" t="s">
        <v>1</v>
      </c>
      <c r="C24" s="144">
        <f>COUNTIF(C4:C21,"N")</f>
        <v>3</v>
      </c>
      <c r="D24" s="144">
        <f t="shared" ref="D24:AK24" si="2">COUNTIF(D4:D21,"N")</f>
        <v>3</v>
      </c>
      <c r="E24" s="144">
        <f t="shared" si="2"/>
        <v>3</v>
      </c>
      <c r="F24" s="144">
        <f t="shared" si="2"/>
        <v>3</v>
      </c>
      <c r="G24" s="144">
        <f t="shared" si="2"/>
        <v>4</v>
      </c>
      <c r="H24" s="144">
        <f t="shared" si="2"/>
        <v>4</v>
      </c>
      <c r="I24" s="144">
        <f t="shared" si="2"/>
        <v>2</v>
      </c>
      <c r="J24" s="144">
        <f t="shared" si="2"/>
        <v>2</v>
      </c>
      <c r="K24" s="144">
        <f t="shared" si="2"/>
        <v>3</v>
      </c>
      <c r="L24" s="144">
        <f t="shared" si="2"/>
        <v>3</v>
      </c>
      <c r="M24" s="144">
        <f t="shared" si="2"/>
        <v>3</v>
      </c>
      <c r="N24" s="144">
        <f t="shared" si="2"/>
        <v>3</v>
      </c>
      <c r="O24" s="144">
        <f t="shared" si="2"/>
        <v>3</v>
      </c>
      <c r="P24" s="144">
        <f t="shared" si="2"/>
        <v>3</v>
      </c>
      <c r="Q24" s="144">
        <f t="shared" si="2"/>
        <v>3</v>
      </c>
      <c r="R24" s="144">
        <f t="shared" si="2"/>
        <v>3</v>
      </c>
      <c r="S24" s="144">
        <f t="shared" si="2"/>
        <v>3</v>
      </c>
      <c r="T24" s="144">
        <f t="shared" si="2"/>
        <v>3</v>
      </c>
      <c r="U24" s="144">
        <f t="shared" si="2"/>
        <v>3</v>
      </c>
      <c r="V24" s="144">
        <f t="shared" si="2"/>
        <v>3</v>
      </c>
      <c r="W24" s="144">
        <f t="shared" si="2"/>
        <v>2</v>
      </c>
      <c r="X24" s="144">
        <f t="shared" si="2"/>
        <v>3</v>
      </c>
      <c r="Y24" s="144">
        <f t="shared" si="2"/>
        <v>3</v>
      </c>
      <c r="Z24" s="144">
        <f t="shared" si="2"/>
        <v>3</v>
      </c>
      <c r="AA24" s="144">
        <f t="shared" si="2"/>
        <v>3</v>
      </c>
      <c r="AB24" s="144">
        <f t="shared" si="2"/>
        <v>3</v>
      </c>
      <c r="AC24" s="144">
        <f t="shared" si="2"/>
        <v>3</v>
      </c>
      <c r="AD24" s="144">
        <f t="shared" si="2"/>
        <v>2</v>
      </c>
      <c r="AE24" s="144">
        <f t="shared" si="2"/>
        <v>3</v>
      </c>
      <c r="AF24" s="144">
        <f t="shared" si="2"/>
        <v>3</v>
      </c>
      <c r="AG24" s="144">
        <f t="shared" si="2"/>
        <v>2</v>
      </c>
      <c r="AH24" s="144">
        <f t="shared" si="2"/>
        <v>2</v>
      </c>
      <c r="AI24" s="144">
        <f t="shared" si="2"/>
        <v>2</v>
      </c>
      <c r="AJ24" s="144">
        <f t="shared" si="2"/>
        <v>2</v>
      </c>
      <c r="AK24" s="144">
        <f t="shared" si="2"/>
        <v>2</v>
      </c>
      <c r="AL24" s="144"/>
      <c r="AM24" s="518"/>
      <c r="AN24" s="518"/>
      <c r="AO24" s="79"/>
    </row>
    <row r="25" spans="1:41" ht="21.95" customHeight="1" thickBot="1" x14ac:dyDescent="0.35">
      <c r="A25" s="80"/>
      <c r="B25" s="81" t="s">
        <v>19</v>
      </c>
      <c r="C25" s="107">
        <f>COUNTIF(C4:C21,"J")</f>
        <v>0</v>
      </c>
      <c r="D25" s="107">
        <f t="shared" ref="D25:AK25" si="3">COUNTIF(D4:D21,"J")</f>
        <v>0</v>
      </c>
      <c r="E25" s="107">
        <f t="shared" si="3"/>
        <v>1</v>
      </c>
      <c r="F25" s="107">
        <f t="shared" si="3"/>
        <v>1</v>
      </c>
      <c r="G25" s="107">
        <f t="shared" si="3"/>
        <v>1</v>
      </c>
      <c r="H25" s="107">
        <f t="shared" si="3"/>
        <v>0</v>
      </c>
      <c r="I25" s="107">
        <f t="shared" si="3"/>
        <v>2</v>
      </c>
      <c r="J25" s="107">
        <f t="shared" si="3"/>
        <v>0</v>
      </c>
      <c r="K25" s="107">
        <f t="shared" si="3"/>
        <v>0</v>
      </c>
      <c r="L25" s="107">
        <f t="shared" si="3"/>
        <v>0</v>
      </c>
      <c r="M25" s="107">
        <f t="shared" si="3"/>
        <v>0</v>
      </c>
      <c r="N25" s="107">
        <f t="shared" si="3"/>
        <v>1</v>
      </c>
      <c r="O25" s="107">
        <f t="shared" si="3"/>
        <v>1</v>
      </c>
      <c r="P25" s="107">
        <f t="shared" si="3"/>
        <v>1</v>
      </c>
      <c r="Q25" s="107">
        <f t="shared" si="3"/>
        <v>0</v>
      </c>
      <c r="R25" s="107">
        <f t="shared" si="3"/>
        <v>0</v>
      </c>
      <c r="S25" s="107">
        <f t="shared" si="3"/>
        <v>0</v>
      </c>
      <c r="T25" s="107">
        <f t="shared" si="3"/>
        <v>0</v>
      </c>
      <c r="U25" s="107">
        <f t="shared" si="3"/>
        <v>0</v>
      </c>
      <c r="V25" s="107">
        <f t="shared" si="3"/>
        <v>1</v>
      </c>
      <c r="W25" s="107">
        <f t="shared" si="3"/>
        <v>1</v>
      </c>
      <c r="X25" s="107">
        <f t="shared" si="3"/>
        <v>0</v>
      </c>
      <c r="Y25" s="107">
        <f t="shared" si="3"/>
        <v>0</v>
      </c>
      <c r="Z25" s="107">
        <f t="shared" si="3"/>
        <v>0</v>
      </c>
      <c r="AA25" s="107">
        <f t="shared" si="3"/>
        <v>0</v>
      </c>
      <c r="AB25" s="107">
        <f t="shared" si="3"/>
        <v>0</v>
      </c>
      <c r="AC25" s="107">
        <f t="shared" si="3"/>
        <v>1</v>
      </c>
      <c r="AD25" s="107">
        <f t="shared" si="3"/>
        <v>1</v>
      </c>
      <c r="AE25" s="107">
        <f t="shared" si="3"/>
        <v>0</v>
      </c>
      <c r="AF25" s="107">
        <f t="shared" si="3"/>
        <v>0</v>
      </c>
      <c r="AG25" s="107">
        <f t="shared" si="3"/>
        <v>0</v>
      </c>
      <c r="AH25" s="107">
        <f t="shared" si="3"/>
        <v>0</v>
      </c>
      <c r="AI25" s="107">
        <f t="shared" si="3"/>
        <v>0</v>
      </c>
      <c r="AJ25" s="107">
        <f t="shared" si="3"/>
        <v>0</v>
      </c>
      <c r="AK25" s="107">
        <f t="shared" si="3"/>
        <v>0</v>
      </c>
      <c r="AL25" s="107"/>
      <c r="AM25" s="519"/>
      <c r="AN25" s="519"/>
      <c r="AO25" s="107"/>
    </row>
    <row r="26" spans="1:41" s="326" customFormat="1" ht="18" customHeight="1" x14ac:dyDescent="0.3">
      <c r="A26" s="366" t="s">
        <v>75</v>
      </c>
      <c r="B26" s="367"/>
      <c r="C26" s="367"/>
      <c r="D26" s="367"/>
      <c r="E26" s="368"/>
      <c r="F26" s="367"/>
      <c r="G26" s="367"/>
      <c r="H26" s="511" t="s">
        <v>1073</v>
      </c>
      <c r="I26" s="367"/>
      <c r="J26" s="512" t="s">
        <v>1099</v>
      </c>
      <c r="K26" s="367"/>
      <c r="L26" s="365"/>
      <c r="M26" s="365"/>
      <c r="N26" s="365"/>
      <c r="O26" s="365"/>
      <c r="P26" s="365"/>
      <c r="Q26" s="365"/>
      <c r="R26" s="365"/>
      <c r="S26" s="365"/>
      <c r="T26" s="365"/>
      <c r="U26" s="454"/>
      <c r="V26" s="365"/>
      <c r="W26" s="365"/>
      <c r="X26" s="365"/>
      <c r="Y26" s="365"/>
      <c r="Z26" s="365"/>
      <c r="AA26" s="365"/>
      <c r="AB26" s="365"/>
      <c r="AC26" s="365"/>
      <c r="AD26" s="365"/>
      <c r="AE26" s="365"/>
      <c r="AF26" s="375" t="s">
        <v>1007</v>
      </c>
      <c r="AG26" s="365"/>
      <c r="AH26" s="365"/>
      <c r="AI26" s="365"/>
      <c r="AJ26" s="367"/>
      <c r="AK26" s="367"/>
      <c r="AL26" s="457"/>
      <c r="AM26" s="520"/>
      <c r="AN26" s="520"/>
    </row>
    <row r="27" spans="1:41" s="43" customFormat="1" ht="15" customHeight="1" x14ac:dyDescent="0.3">
      <c r="A27" s="56"/>
      <c r="B27" s="62"/>
      <c r="C27" s="62"/>
      <c r="D27" s="62"/>
      <c r="E27" s="62"/>
      <c r="F27" s="62"/>
      <c r="G27" s="62"/>
      <c r="H27" s="62"/>
      <c r="I27" s="62"/>
      <c r="J27" s="430"/>
      <c r="K27" s="62"/>
      <c r="L27" s="62"/>
      <c r="M27" s="62"/>
      <c r="N27" s="62"/>
      <c r="O27" s="62"/>
      <c r="P27" s="62"/>
      <c r="Q27" s="62"/>
      <c r="R27" s="62"/>
      <c r="S27" s="430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1137" t="s">
        <v>1114</v>
      </c>
      <c r="AF27" s="1138"/>
      <c r="AG27" s="1138"/>
      <c r="AH27" s="1138"/>
      <c r="AI27" s="1138"/>
      <c r="AJ27" s="1138"/>
      <c r="AK27" s="1139"/>
      <c r="AL27" s="62"/>
      <c r="AM27" s="521"/>
      <c r="AN27" s="521"/>
    </row>
    <row r="28" spans="1:41" ht="19.5" customHeight="1" x14ac:dyDescent="0.3"/>
    <row r="29" spans="1:41" ht="19.5" customHeight="1" x14ac:dyDescent="0.3"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514"/>
      <c r="AH29" s="37"/>
      <c r="AI29" s="37"/>
      <c r="AJ29" s="37"/>
      <c r="AK29" s="37"/>
    </row>
    <row r="30" spans="1:41" s="84" customFormat="1" ht="19.5" customHeight="1" x14ac:dyDescent="0.3">
      <c r="A30" s="91"/>
      <c r="AM30" s="523"/>
      <c r="AN30" s="523"/>
    </row>
    <row r="31" spans="1:41" ht="19.5" customHeight="1" x14ac:dyDescent="0.3"/>
    <row r="32" spans="1:41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</sheetData>
  <mergeCells count="6">
    <mergeCell ref="AE27:AK27"/>
    <mergeCell ref="AN1:AN2"/>
    <mergeCell ref="J20:M20"/>
    <mergeCell ref="J21:M21"/>
    <mergeCell ref="B1:B2"/>
    <mergeCell ref="AM1:AM2"/>
  </mergeCells>
  <phoneticPr fontId="3" type="noConversion"/>
  <conditionalFormatting sqref="AO3 AC3:AL3 V11:AL11 AO11:AO21">
    <cfRule type="cellIs" dxfId="1031" priority="333" operator="equal">
      <formula>"N"</formula>
    </cfRule>
    <cfRule type="cellIs" dxfId="1030" priority="334" operator="equal">
      <formula>"L"</formula>
    </cfRule>
    <cfRule type="cellIs" dxfId="1029" priority="335" operator="equal">
      <formula>"Q"</formula>
    </cfRule>
  </conditionalFormatting>
  <conditionalFormatting sqref="U10:AL10 AC9:AL9 V11:AL11 AD7:AL8 J3:AL3 AK6:AL6 K15:L15 J12:AL14 M15:AL16 J15:J21 L17:AL19 N20:AL21 AO3:AO21">
    <cfRule type="cellIs" dxfId="1028" priority="331" operator="equal">
      <formula>"W"</formula>
    </cfRule>
    <cfRule type="cellIs" dxfId="1027" priority="332" operator="equal">
      <formula>"P"</formula>
    </cfRule>
  </conditionalFormatting>
  <conditionalFormatting sqref="U10:AL10 AC9:AL9 V11:AL11 AD7:AL8 AC3:AL3 AK6:AL6 K15:L15 J12:AL14 M15:AL16 J15:J21 L17:AL19 N20:AL21 AO3:AO21">
    <cfRule type="cellIs" dxfId="1026" priority="330" operator="equal">
      <formula>"N"</formula>
    </cfRule>
  </conditionalFormatting>
  <conditionalFormatting sqref="U10:AL10 AC9:AL9 V11:AL11 AD7:AL8 J3:AL3 AK6:AL6 K15:L15 J12:AL14 M15:AL16 J15:J21 L17:AL19 N20:AL21 AO3:AO21">
    <cfRule type="cellIs" dxfId="1025" priority="329" operator="equal">
      <formula>"V"</formula>
    </cfRule>
  </conditionalFormatting>
  <conditionalFormatting sqref="U10:AL10 AC9:AL9 V11:AL11 AD7:AL8 C3:AL3 AK6:AL6 K15:L15 J12:AL14 M15:AL16 J15:J21 L17:AL19 N20:AL21 AO3:AO21">
    <cfRule type="cellIs" dxfId="1024" priority="328" operator="equal">
      <formula>"L"</formula>
    </cfRule>
  </conditionalFormatting>
  <conditionalFormatting sqref="U10:AL10 AC9:AL9 V11:AL11 AD7:AL8 AC3:AL3 AK6:AL6 K15:L15 J12:AL14 M15:AL16 J15:J21 L17:AL19 N20:AL21 AO3:AO21">
    <cfRule type="cellIs" dxfId="1023" priority="327" operator="equal">
      <formula>"N"</formula>
    </cfRule>
  </conditionalFormatting>
  <conditionalFormatting sqref="AO8 X12:Y16 J12:L14 M16:W16 K15:L15 Z16:AL16 AD8:AL8 J15:J21 L17:AL19 N20:AL21">
    <cfRule type="cellIs" dxfId="1022" priority="326" operator="equal">
      <formula>"대"</formula>
    </cfRule>
  </conditionalFormatting>
  <conditionalFormatting sqref="AO8 J12:L14 X12:Y16 AO3 AC3:AL3 M16:W16 K15:L15 Z16:AL16 AD8:AL8 J15:J21 L17:AL19 N20:AL21">
    <cfRule type="cellIs" dxfId="1021" priority="325" operator="equal">
      <formula>"N"</formula>
    </cfRule>
  </conditionalFormatting>
  <conditionalFormatting sqref="U10:AL10 AC9:AL9 V11:AL11 AD7:AL7 AO3:AO7 AK6:AL6 AC3:AL3 M12:W16 AO9:AO21 Z12:AL21 L17:W19 N20:W21">
    <cfRule type="cellIs" dxfId="1020" priority="324" operator="equal">
      <formula>"N"</formula>
    </cfRule>
  </conditionalFormatting>
  <conditionalFormatting sqref="U10:AL10 AC9:AL9 AD7:AL8 AC3:AL3 AK6:AL6 K15:L15 J12:AL14 M15:AL16 AO12:AO21 J15:J21 L17:AL19 N20:AL21 AO3:AO10">
    <cfRule type="cellIs" dxfId="1019" priority="323" operator="equal">
      <formula>"Q"</formula>
    </cfRule>
  </conditionalFormatting>
  <conditionalFormatting sqref="J9:O9 Q9:V9 U10:AL10 X9:AL9 V11:AL11 AD7:AL8 AK6:AL6 K15:L15 J12:AL14 M15:AL16 J15:J21 L17:AL19 N20:AL21 AO4:AO21">
    <cfRule type="cellIs" dxfId="1018" priority="322" operator="equal">
      <formula>"대1"</formula>
    </cfRule>
  </conditionalFormatting>
  <conditionalFormatting sqref="D3:I3">
    <cfRule type="cellIs" dxfId="1017" priority="320" operator="equal">
      <formula>"W"</formula>
    </cfRule>
    <cfRule type="cellIs" dxfId="1016" priority="321" operator="equal">
      <formula>"P"</formula>
    </cfRule>
  </conditionalFormatting>
  <conditionalFormatting sqref="D3:I3">
    <cfRule type="cellIs" dxfId="1015" priority="319" operator="equal">
      <formula>"V"</formula>
    </cfRule>
  </conditionalFormatting>
  <conditionalFormatting sqref="J9:O9 Q9:V9 X9:AB9">
    <cfRule type="cellIs" dxfId="1014" priority="318" operator="equal">
      <formula>"L"</formula>
    </cfRule>
  </conditionalFormatting>
  <conditionalFormatting sqref="J9:O9 Q9:V9 X9:AB9">
    <cfRule type="cellIs" dxfId="1013" priority="315" operator="equal">
      <formula>"N"</formula>
    </cfRule>
    <cfRule type="cellIs" dxfId="1012" priority="316" operator="equal">
      <formula>"L"</formula>
    </cfRule>
    <cfRule type="cellIs" dxfId="1011" priority="317" operator="equal">
      <formula>"Q"</formula>
    </cfRule>
  </conditionalFormatting>
  <conditionalFormatting sqref="J9:O9 Q9:V9 X9:AB9">
    <cfRule type="cellIs" dxfId="1010" priority="313" operator="equal">
      <formula>"W"</formula>
    </cfRule>
    <cfRule type="cellIs" dxfId="1009" priority="314" operator="equal">
      <formula>"P"</formula>
    </cfRule>
  </conditionalFormatting>
  <conditionalFormatting sqref="J9:O9 Q9:V9 X9:AB9">
    <cfRule type="cellIs" dxfId="1008" priority="312" operator="equal">
      <formula>"N"</formula>
    </cfRule>
  </conditionalFormatting>
  <conditionalFormatting sqref="J9:O9 Q9:V9 X9:AB9">
    <cfRule type="cellIs" dxfId="1007" priority="311" operator="equal">
      <formula>"V"</formula>
    </cfRule>
  </conditionalFormatting>
  <conditionalFormatting sqref="J9:O9 Q9:V9 X9:AB9">
    <cfRule type="cellIs" dxfId="1006" priority="310" operator="equal">
      <formula>"L"</formula>
    </cfRule>
  </conditionalFormatting>
  <conditionalFormatting sqref="J9:O9 Q9:V9 X9:AB9">
    <cfRule type="cellIs" dxfId="1005" priority="309" operator="equal">
      <formula>"N"</formula>
    </cfRule>
  </conditionalFormatting>
  <conditionalFormatting sqref="J9:O9 Q9:V9 X9:AB9">
    <cfRule type="cellIs" dxfId="1004" priority="308" operator="equal">
      <formula>"N"</formula>
    </cfRule>
  </conditionalFormatting>
  <conditionalFormatting sqref="J9:O9 Q9:V9 X9:AB9">
    <cfRule type="cellIs" dxfId="1003" priority="307" operator="equal">
      <formula>"N"</formula>
    </cfRule>
  </conditionalFormatting>
  <conditionalFormatting sqref="R10:S10 V8 Y7:AC7">
    <cfRule type="cellIs" dxfId="1002" priority="294" operator="equal">
      <formula>"Q"</formula>
    </cfRule>
  </conditionalFormatting>
  <conditionalFormatting sqref="R10:S10 V8 Y7:AC7">
    <cfRule type="cellIs" dxfId="1001" priority="293" operator="equal">
      <formula>"N"</formula>
    </cfRule>
  </conditionalFormatting>
  <conditionalFormatting sqref="R10:S10 V8 Y7:AC7">
    <cfRule type="cellIs" dxfId="1000" priority="292" operator="equal">
      <formula>"V"</formula>
    </cfRule>
  </conditionalFormatting>
  <conditionalFormatting sqref="R10:S10 V8 Y7:AC7">
    <cfRule type="cellIs" dxfId="999" priority="291" operator="equal">
      <formula>"L"</formula>
    </cfRule>
  </conditionalFormatting>
  <conditionalFormatting sqref="R10:S10 V8 Y7:AC7">
    <cfRule type="cellIs" dxfId="998" priority="290" operator="equal">
      <formula>"N"</formula>
    </cfRule>
  </conditionalFormatting>
  <conditionalFormatting sqref="R10:S10 Y7:AC7 J14 V8:V21">
    <cfRule type="cellIs" dxfId="997" priority="288" operator="equal">
      <formula>"N"</formula>
    </cfRule>
  </conditionalFormatting>
  <conditionalFormatting sqref="J8:U8 J10:Q10 X8:AC8 P9 W9 K6:R6 J7:X7">
    <cfRule type="cellIs" dxfId="996" priority="305" operator="equal">
      <formula>"W"</formula>
    </cfRule>
    <cfRule type="cellIs" dxfId="995" priority="306" operator="equal">
      <formula>"P"</formula>
    </cfRule>
  </conditionalFormatting>
  <conditionalFormatting sqref="J8:U8 J10:Q10 X8:AC8 P9 W9 K6:R6 J7:X7">
    <cfRule type="cellIs" dxfId="994" priority="304" operator="equal">
      <formula>"Q"</formula>
    </cfRule>
  </conditionalFormatting>
  <conditionalFormatting sqref="J8:U8 J10:Q10 X8:AC8 P9 W9 K6:R6 J7:X7">
    <cfRule type="cellIs" dxfId="993" priority="303" operator="equal">
      <formula>"N"</formula>
    </cfRule>
  </conditionalFormatting>
  <conditionalFormatting sqref="J8:U8 J10:Q10 X8:AC8 P9 W9 K6:R6 J7:X7">
    <cfRule type="cellIs" dxfId="992" priority="302" operator="equal">
      <formula>"V"</formula>
    </cfRule>
  </conditionalFormatting>
  <conditionalFormatting sqref="J8:U8 J10:Q10 X8:AC8 P9 W9 K6:R6 J7:X7">
    <cfRule type="cellIs" dxfId="991" priority="301" operator="equal">
      <formula>"L"</formula>
    </cfRule>
  </conditionalFormatting>
  <conditionalFormatting sqref="J8:U8 J10:Q10 X8:AC8 P9 W9 K6:R6 J7:X7">
    <cfRule type="cellIs" dxfId="990" priority="300" operator="equal">
      <formula>"N"</formula>
    </cfRule>
  </conditionalFormatting>
  <conditionalFormatting sqref="J8:U8 J10:Q10 X8:AC8 P9 W9 K6:R6 J7:X7 J13">
    <cfRule type="cellIs" dxfId="989" priority="299" operator="equal">
      <formula>"N"</formula>
    </cfRule>
  </conditionalFormatting>
  <conditionalFormatting sqref="J8:U8 J10:Q10 X8:AC8 P9 W9 K6:R6 J7:X7">
    <cfRule type="cellIs" dxfId="988" priority="298" operator="equal">
      <formula>"대1"</formula>
    </cfRule>
  </conditionalFormatting>
  <conditionalFormatting sqref="J8:U8 J10:Q10 X8:AC8 P9 W9 K6:R6 J7:X7">
    <cfRule type="cellIs" dxfId="987" priority="297" operator="equal">
      <formula>"L"</formula>
    </cfRule>
  </conditionalFormatting>
  <conditionalFormatting sqref="T10">
    <cfRule type="cellIs" dxfId="986" priority="258" operator="equal">
      <formula>"L"</formula>
    </cfRule>
  </conditionalFormatting>
  <conditionalFormatting sqref="R10:S10 V8 Y7:AC7">
    <cfRule type="cellIs" dxfId="985" priority="295" operator="equal">
      <formula>"W"</formula>
    </cfRule>
    <cfRule type="cellIs" dxfId="984" priority="296" operator="equal">
      <formula>"P"</formula>
    </cfRule>
  </conditionalFormatting>
  <conditionalFormatting sqref="R10:S10 V8 Y7:AC7">
    <cfRule type="cellIs" dxfId="983" priority="289" operator="equal">
      <formula>"대"</formula>
    </cfRule>
  </conditionalFormatting>
  <conditionalFormatting sqref="R10:S10 V8 Y7:AC7">
    <cfRule type="cellIs" dxfId="982" priority="287" operator="equal">
      <formula>"대1"</formula>
    </cfRule>
  </conditionalFormatting>
  <conditionalFormatting sqref="R10:S10 V8 Y7:AC7">
    <cfRule type="cellIs" dxfId="981" priority="286" operator="equal">
      <formula>"L"</formula>
    </cfRule>
  </conditionalFormatting>
  <conditionalFormatting sqref="W8">
    <cfRule type="cellIs" dxfId="980" priority="284" operator="equal">
      <formula>"W"</formula>
    </cfRule>
    <cfRule type="cellIs" dxfId="979" priority="285" operator="equal">
      <formula>"P"</formula>
    </cfRule>
  </conditionalFormatting>
  <conditionalFormatting sqref="W8">
    <cfRule type="cellIs" dxfId="978" priority="283" operator="equal">
      <formula>"Q"</formula>
    </cfRule>
  </conditionalFormatting>
  <conditionalFormatting sqref="W8">
    <cfRule type="cellIs" dxfId="977" priority="282" operator="equal">
      <formula>"N"</formula>
    </cfRule>
  </conditionalFormatting>
  <conditionalFormatting sqref="W8">
    <cfRule type="cellIs" dxfId="976" priority="281" operator="equal">
      <formula>"V"</formula>
    </cfRule>
  </conditionalFormatting>
  <conditionalFormatting sqref="W8">
    <cfRule type="cellIs" dxfId="975" priority="280" operator="equal">
      <formula>"L"</formula>
    </cfRule>
  </conditionalFormatting>
  <conditionalFormatting sqref="W8">
    <cfRule type="cellIs" dxfId="974" priority="279" operator="equal">
      <formula>"N"</formula>
    </cfRule>
  </conditionalFormatting>
  <conditionalFormatting sqref="W8">
    <cfRule type="cellIs" dxfId="973" priority="278" operator="equal">
      <formula>"대"</formula>
    </cfRule>
  </conditionalFormatting>
  <conditionalFormatting sqref="W8">
    <cfRule type="cellIs" dxfId="972" priority="277" operator="equal">
      <formula>"N"</formula>
    </cfRule>
  </conditionalFormatting>
  <conditionalFormatting sqref="W8">
    <cfRule type="cellIs" dxfId="971" priority="276" operator="equal">
      <formula>"대1"</formula>
    </cfRule>
  </conditionalFormatting>
  <conditionalFormatting sqref="W8">
    <cfRule type="cellIs" dxfId="970" priority="275" operator="equal">
      <formula>"L"</formula>
    </cfRule>
  </conditionalFormatting>
  <conditionalFormatting sqref="J6">
    <cfRule type="cellIs" dxfId="969" priority="271" operator="equal">
      <formula>"N"</formula>
    </cfRule>
  </conditionalFormatting>
  <conditionalFormatting sqref="J6">
    <cfRule type="cellIs" dxfId="968" priority="270" operator="equal">
      <formula>"V"</formula>
    </cfRule>
  </conditionalFormatting>
  <conditionalFormatting sqref="J6">
    <cfRule type="cellIs" dxfId="967" priority="269" operator="equal">
      <formula>"L"</formula>
    </cfRule>
  </conditionalFormatting>
  <conditionalFormatting sqref="J6">
    <cfRule type="cellIs" dxfId="966" priority="268" operator="equal">
      <formula>"N"</formula>
    </cfRule>
  </conditionalFormatting>
  <conditionalFormatting sqref="J6">
    <cfRule type="cellIs" dxfId="965" priority="266" operator="equal">
      <formula>"N"</formula>
    </cfRule>
  </conditionalFormatting>
  <conditionalFormatting sqref="J6">
    <cfRule type="cellIs" dxfId="964" priority="273" operator="equal">
      <formula>"W"</formula>
    </cfRule>
    <cfRule type="cellIs" dxfId="963" priority="274" operator="equal">
      <formula>"P"</formula>
    </cfRule>
  </conditionalFormatting>
  <conditionalFormatting sqref="J6">
    <cfRule type="cellIs" dxfId="962" priority="272" operator="equal">
      <formula>"Q"</formula>
    </cfRule>
  </conditionalFormatting>
  <conditionalFormatting sqref="J6">
    <cfRule type="cellIs" dxfId="961" priority="267" operator="equal">
      <formula>"대"</formula>
    </cfRule>
  </conditionalFormatting>
  <conditionalFormatting sqref="J6">
    <cfRule type="cellIs" dxfId="960" priority="265" operator="equal">
      <formula>"대1"</formula>
    </cfRule>
  </conditionalFormatting>
  <conditionalFormatting sqref="J6">
    <cfRule type="cellIs" dxfId="959" priority="264" operator="equal">
      <formula>"L"</formula>
    </cfRule>
  </conditionalFormatting>
  <conditionalFormatting sqref="T10">
    <cfRule type="cellIs" dxfId="958" priority="260" operator="equal">
      <formula>"N"</formula>
    </cfRule>
  </conditionalFormatting>
  <conditionalFormatting sqref="T10">
    <cfRule type="cellIs" dxfId="957" priority="259" operator="equal">
      <formula>"V"</formula>
    </cfRule>
  </conditionalFormatting>
  <conditionalFormatting sqref="T10">
    <cfRule type="cellIs" dxfId="956" priority="257" operator="equal">
      <formula>"N"</formula>
    </cfRule>
  </conditionalFormatting>
  <conditionalFormatting sqref="T10">
    <cfRule type="cellIs" dxfId="955" priority="255" operator="equal">
      <formula>"N"</formula>
    </cfRule>
  </conditionalFormatting>
  <conditionalFormatting sqref="T10">
    <cfRule type="cellIs" dxfId="954" priority="262" operator="equal">
      <formula>"W"</formula>
    </cfRule>
    <cfRule type="cellIs" dxfId="953" priority="263" operator="equal">
      <formula>"P"</formula>
    </cfRule>
  </conditionalFormatting>
  <conditionalFormatting sqref="T10">
    <cfRule type="cellIs" dxfId="952" priority="261" operator="equal">
      <formula>"Q"</formula>
    </cfRule>
  </conditionalFormatting>
  <conditionalFormatting sqref="T10">
    <cfRule type="cellIs" dxfId="951" priority="256" operator="equal">
      <formula>"대"</formula>
    </cfRule>
  </conditionalFormatting>
  <conditionalFormatting sqref="T10">
    <cfRule type="cellIs" dxfId="950" priority="254" operator="equal">
      <formula>"대1"</formula>
    </cfRule>
  </conditionalFormatting>
  <conditionalFormatting sqref="T10">
    <cfRule type="cellIs" dxfId="949" priority="253" operator="equal">
      <formula>"L"</formula>
    </cfRule>
  </conditionalFormatting>
  <conditionalFormatting sqref="J11:T11">
    <cfRule type="cellIs" dxfId="948" priority="250" operator="equal">
      <formula>"N"</formula>
    </cfRule>
    <cfRule type="cellIs" dxfId="947" priority="251" operator="equal">
      <formula>"L"</formula>
    </cfRule>
    <cfRule type="cellIs" dxfId="946" priority="252" operator="equal">
      <formula>"Q"</formula>
    </cfRule>
  </conditionalFormatting>
  <conditionalFormatting sqref="J11:T11">
    <cfRule type="cellIs" dxfId="945" priority="248" operator="equal">
      <formula>"W"</formula>
    </cfRule>
    <cfRule type="cellIs" dxfId="944" priority="249" operator="equal">
      <formula>"P"</formula>
    </cfRule>
  </conditionalFormatting>
  <conditionalFormatting sqref="J11:T11">
    <cfRule type="cellIs" dxfId="943" priority="247" operator="equal">
      <formula>"N"</formula>
    </cfRule>
  </conditionalFormatting>
  <conditionalFormatting sqref="J11:T11">
    <cfRule type="cellIs" dxfId="942" priority="246" operator="equal">
      <formula>"V"</formula>
    </cfRule>
  </conditionalFormatting>
  <conditionalFormatting sqref="J11:T11">
    <cfRule type="cellIs" dxfId="941" priority="245" operator="equal">
      <formula>"L"</formula>
    </cfRule>
  </conditionalFormatting>
  <conditionalFormatting sqref="J11:T11">
    <cfRule type="cellIs" dxfId="940" priority="244" operator="equal">
      <formula>"N"</formula>
    </cfRule>
  </conditionalFormatting>
  <conditionalFormatting sqref="J11:T11">
    <cfRule type="cellIs" dxfId="939" priority="243" operator="equal">
      <formula>"N"</formula>
    </cfRule>
  </conditionalFormatting>
  <conditionalFormatting sqref="J11:T11">
    <cfRule type="cellIs" dxfId="938" priority="242" operator="equal">
      <formula>"대1"</formula>
    </cfRule>
  </conditionalFormatting>
  <conditionalFormatting sqref="J11:T11">
    <cfRule type="cellIs" dxfId="937" priority="241" operator="equal">
      <formula>"L"</formula>
    </cfRule>
  </conditionalFormatting>
  <conditionalFormatting sqref="U11">
    <cfRule type="cellIs" dxfId="936" priority="235" operator="equal">
      <formula>"L"</formula>
    </cfRule>
  </conditionalFormatting>
  <conditionalFormatting sqref="U11">
    <cfRule type="cellIs" dxfId="935" priority="239" operator="equal">
      <formula>"W"</formula>
    </cfRule>
    <cfRule type="cellIs" dxfId="934" priority="240" operator="equal">
      <formula>"P"</formula>
    </cfRule>
  </conditionalFormatting>
  <conditionalFormatting sqref="U11">
    <cfRule type="cellIs" dxfId="933" priority="238" operator="equal">
      <formula>"Q"</formula>
    </cfRule>
  </conditionalFormatting>
  <conditionalFormatting sqref="U11">
    <cfRule type="cellIs" dxfId="932" priority="237" operator="equal">
      <formula>"N"</formula>
    </cfRule>
  </conditionalFormatting>
  <conditionalFormatting sqref="U11">
    <cfRule type="cellIs" dxfId="931" priority="236" operator="equal">
      <formula>"V"</formula>
    </cfRule>
  </conditionalFormatting>
  <conditionalFormatting sqref="U11">
    <cfRule type="cellIs" dxfId="930" priority="234" operator="equal">
      <formula>"N"</formula>
    </cfRule>
  </conditionalFormatting>
  <conditionalFormatting sqref="U11">
    <cfRule type="cellIs" dxfId="929" priority="233" operator="equal">
      <formula>"N"</formula>
    </cfRule>
  </conditionalFormatting>
  <conditionalFormatting sqref="U11">
    <cfRule type="cellIs" dxfId="928" priority="232" operator="equal">
      <formula>"대1"</formula>
    </cfRule>
  </conditionalFormatting>
  <conditionalFormatting sqref="U11">
    <cfRule type="cellIs" dxfId="927" priority="231" operator="equal">
      <formula>"L"</formula>
    </cfRule>
  </conditionalFormatting>
  <conditionalFormatting sqref="K5:T5">
    <cfRule type="cellIs" dxfId="926" priority="208" operator="equal">
      <formula>"Q"</formula>
    </cfRule>
  </conditionalFormatting>
  <conditionalFormatting sqref="K5:T5">
    <cfRule type="cellIs" dxfId="925" priority="201" operator="equal">
      <formula>"L"</formula>
    </cfRule>
  </conditionalFormatting>
  <conditionalFormatting sqref="W5:AI5 AK5:AL5">
    <cfRule type="cellIs" dxfId="924" priority="218" operator="equal">
      <formula>"W"</formula>
    </cfRule>
    <cfRule type="cellIs" dxfId="923" priority="219" operator="equal">
      <formula>"P"</formula>
    </cfRule>
  </conditionalFormatting>
  <conditionalFormatting sqref="W5:AI5 AK5:AL5">
    <cfRule type="cellIs" dxfId="922" priority="217" operator="equal">
      <formula>"N"</formula>
    </cfRule>
  </conditionalFormatting>
  <conditionalFormatting sqref="W5:AI5 AK5:AL5">
    <cfRule type="cellIs" dxfId="921" priority="216" operator="equal">
      <formula>"V"</formula>
    </cfRule>
  </conditionalFormatting>
  <conditionalFormatting sqref="W5:AI5 AK5:AL5">
    <cfRule type="cellIs" dxfId="920" priority="215" operator="equal">
      <formula>"L"</formula>
    </cfRule>
  </conditionalFormatting>
  <conditionalFormatting sqref="W5:AI5 AK5:AL5">
    <cfRule type="cellIs" dxfId="919" priority="214" operator="equal">
      <formula>"N"</formula>
    </cfRule>
  </conditionalFormatting>
  <conditionalFormatting sqref="W5:AI5 AK5:AL5">
    <cfRule type="cellIs" dxfId="918" priority="213" operator="equal">
      <formula>"N"</formula>
    </cfRule>
  </conditionalFormatting>
  <conditionalFormatting sqref="W5:AI5 AK5:AL5">
    <cfRule type="cellIs" dxfId="917" priority="212" operator="equal">
      <formula>"Q"</formula>
    </cfRule>
  </conditionalFormatting>
  <conditionalFormatting sqref="W5:AI5 AK5:AL5">
    <cfRule type="cellIs" dxfId="916" priority="211" operator="equal">
      <formula>"대1"</formula>
    </cfRule>
  </conditionalFormatting>
  <conditionalFormatting sqref="U5:V5 J5">
    <cfRule type="cellIs" dxfId="915" priority="199" operator="equal">
      <formula>"W"</formula>
    </cfRule>
    <cfRule type="cellIs" dxfId="914" priority="200" operator="equal">
      <formula>"P"</formula>
    </cfRule>
  </conditionalFormatting>
  <conditionalFormatting sqref="U5:V5 J5">
    <cfRule type="cellIs" dxfId="913" priority="198" operator="equal">
      <formula>"Q"</formula>
    </cfRule>
  </conditionalFormatting>
  <conditionalFormatting sqref="U5:V5 J5">
    <cfRule type="cellIs" dxfId="912" priority="197" operator="equal">
      <formula>"N"</formula>
    </cfRule>
  </conditionalFormatting>
  <conditionalFormatting sqref="U5:V5 J5">
    <cfRule type="cellIs" dxfId="911" priority="196" operator="equal">
      <formula>"V"</formula>
    </cfRule>
  </conditionalFormatting>
  <conditionalFormatting sqref="U5:V5 J5">
    <cfRule type="cellIs" dxfId="910" priority="195" operator="equal">
      <formula>"L"</formula>
    </cfRule>
  </conditionalFormatting>
  <conditionalFormatting sqref="U5:V5 J5">
    <cfRule type="cellIs" dxfId="909" priority="194" operator="equal">
      <formula>"N"</formula>
    </cfRule>
  </conditionalFormatting>
  <conditionalFormatting sqref="U5:V5 J5">
    <cfRule type="cellIs" dxfId="908" priority="192" operator="equal">
      <formula>"N"</formula>
    </cfRule>
  </conditionalFormatting>
  <conditionalFormatting sqref="K5:T5">
    <cfRule type="cellIs" dxfId="907" priority="209" operator="equal">
      <formula>"W"</formula>
    </cfRule>
    <cfRule type="cellIs" dxfId="906" priority="210" operator="equal">
      <formula>"P"</formula>
    </cfRule>
  </conditionalFormatting>
  <conditionalFormatting sqref="K5:T5">
    <cfRule type="cellIs" dxfId="905" priority="207" operator="equal">
      <formula>"N"</formula>
    </cfRule>
  </conditionalFormatting>
  <conditionalFormatting sqref="K5:T5">
    <cfRule type="cellIs" dxfId="904" priority="206" operator="equal">
      <formula>"V"</formula>
    </cfRule>
  </conditionalFormatting>
  <conditionalFormatting sqref="K5:T5">
    <cfRule type="cellIs" dxfId="903" priority="205" operator="equal">
      <formula>"L"</formula>
    </cfRule>
  </conditionalFormatting>
  <conditionalFormatting sqref="K5:T5">
    <cfRule type="cellIs" dxfId="902" priority="204" operator="equal">
      <formula>"N"</formula>
    </cfRule>
  </conditionalFormatting>
  <conditionalFormatting sqref="K5:T5">
    <cfRule type="cellIs" dxfId="901" priority="203" operator="equal">
      <formula>"N"</formula>
    </cfRule>
  </conditionalFormatting>
  <conditionalFormatting sqref="K5:T5">
    <cfRule type="cellIs" dxfId="900" priority="202" operator="equal">
      <formula>"대1"</formula>
    </cfRule>
  </conditionalFormatting>
  <conditionalFormatting sqref="U5:V5 J5">
    <cfRule type="cellIs" dxfId="899" priority="193" operator="equal">
      <formula>"대"</formula>
    </cfRule>
  </conditionalFormatting>
  <conditionalFormatting sqref="U5:V5 J5">
    <cfRule type="cellIs" dxfId="898" priority="191" operator="equal">
      <formula>"대1"</formula>
    </cfRule>
  </conditionalFormatting>
  <conditionalFormatting sqref="U5:V5 J5">
    <cfRule type="cellIs" dxfId="897" priority="190" operator="equal">
      <formula>"L"</formula>
    </cfRule>
  </conditionalFormatting>
  <conditionalFormatting sqref="AD4:AL4 AJ5">
    <cfRule type="cellIs" dxfId="896" priority="188" operator="equal">
      <formula>"W"</formula>
    </cfRule>
    <cfRule type="cellIs" dxfId="895" priority="189" operator="equal">
      <formula>"P"</formula>
    </cfRule>
  </conditionalFormatting>
  <conditionalFormatting sqref="AD4:AL4 AJ5">
    <cfRule type="cellIs" dxfId="894" priority="187" operator="equal">
      <formula>"N"</formula>
    </cfRule>
  </conditionalFormatting>
  <conditionalFormatting sqref="AD4:AL4 AJ5">
    <cfRule type="cellIs" dxfId="893" priority="186" operator="equal">
      <formula>"V"</formula>
    </cfRule>
  </conditionalFormatting>
  <conditionalFormatting sqref="AD4:AL4 AJ5">
    <cfRule type="cellIs" dxfId="892" priority="185" operator="equal">
      <formula>"L"</formula>
    </cfRule>
  </conditionalFormatting>
  <conditionalFormatting sqref="AD4:AL4 AJ5">
    <cfRule type="cellIs" dxfId="891" priority="184" operator="equal">
      <formula>"N"</formula>
    </cfRule>
  </conditionalFormatting>
  <conditionalFormatting sqref="AD4:AL4 AJ5">
    <cfRule type="cellIs" dxfId="890" priority="183" operator="equal">
      <formula>"대"</formula>
    </cfRule>
  </conditionalFormatting>
  <conditionalFormatting sqref="AD4:AL4 AJ5">
    <cfRule type="cellIs" dxfId="889" priority="182" operator="equal">
      <formula>"N"</formula>
    </cfRule>
  </conditionalFormatting>
  <conditionalFormatting sqref="AD4:AL4 AJ5">
    <cfRule type="cellIs" dxfId="888" priority="181" operator="equal">
      <formula>"Q"</formula>
    </cfRule>
  </conditionalFormatting>
  <conditionalFormatting sqref="AD4:AL4 AJ5">
    <cfRule type="cellIs" dxfId="887" priority="180" operator="equal">
      <formula>"대1"</formula>
    </cfRule>
  </conditionalFormatting>
  <conditionalFormatting sqref="AC4 Q4:R4">
    <cfRule type="cellIs" dxfId="886" priority="167" operator="equal">
      <formula>"Q"</formula>
    </cfRule>
  </conditionalFormatting>
  <conditionalFormatting sqref="AC4 Q4:R4">
    <cfRule type="cellIs" dxfId="885" priority="166" operator="equal">
      <formula>"N"</formula>
    </cfRule>
  </conditionalFormatting>
  <conditionalFormatting sqref="AC4 Q4:R4">
    <cfRule type="cellIs" dxfId="884" priority="165" operator="equal">
      <formula>"V"</formula>
    </cfRule>
  </conditionalFormatting>
  <conditionalFormatting sqref="AC4 Q4:R4">
    <cfRule type="cellIs" dxfId="883" priority="164" operator="equal">
      <formula>"L"</formula>
    </cfRule>
  </conditionalFormatting>
  <conditionalFormatting sqref="AC4 Q4:R4">
    <cfRule type="cellIs" dxfId="882" priority="163" operator="equal">
      <formula>"N"</formula>
    </cfRule>
  </conditionalFormatting>
  <conditionalFormatting sqref="AC4 Q4:R4">
    <cfRule type="cellIs" dxfId="881" priority="161" operator="equal">
      <formula>"N"</formula>
    </cfRule>
  </conditionalFormatting>
  <conditionalFormatting sqref="J4:P4 S4:AB4">
    <cfRule type="cellIs" dxfId="880" priority="178" operator="equal">
      <formula>"W"</formula>
    </cfRule>
    <cfRule type="cellIs" dxfId="879" priority="179" operator="equal">
      <formula>"P"</formula>
    </cfRule>
  </conditionalFormatting>
  <conditionalFormatting sqref="J4:P4 S4:AB4">
    <cfRule type="cellIs" dxfId="878" priority="177" operator="equal">
      <formula>"Q"</formula>
    </cfRule>
  </conditionalFormatting>
  <conditionalFormatting sqref="J4:P4 S4:AB4">
    <cfRule type="cellIs" dxfId="877" priority="176" operator="equal">
      <formula>"N"</formula>
    </cfRule>
  </conditionalFormatting>
  <conditionalFormatting sqref="J4:P4 S4:AB4">
    <cfRule type="cellIs" dxfId="876" priority="175" operator="equal">
      <formula>"V"</formula>
    </cfRule>
  </conditionalFormatting>
  <conditionalFormatting sqref="J4:P4 S4:AB4">
    <cfRule type="cellIs" dxfId="875" priority="174" operator="equal">
      <formula>"L"</formula>
    </cfRule>
  </conditionalFormatting>
  <conditionalFormatting sqref="J4:P4 S4:AB4">
    <cfRule type="cellIs" dxfId="874" priority="173" operator="equal">
      <formula>"N"</formula>
    </cfRule>
  </conditionalFormatting>
  <conditionalFormatting sqref="J4:P4 S4:AB4">
    <cfRule type="cellIs" dxfId="873" priority="172" operator="equal">
      <formula>"N"</formula>
    </cfRule>
  </conditionalFormatting>
  <conditionalFormatting sqref="J4:P4 S4:AB4">
    <cfRule type="cellIs" dxfId="872" priority="171" operator="equal">
      <formula>"대1"</formula>
    </cfRule>
  </conditionalFormatting>
  <conditionalFormatting sqref="J4:P4 S4:AB4">
    <cfRule type="cellIs" dxfId="871" priority="170" operator="equal">
      <formula>"L"</formula>
    </cfRule>
  </conditionalFormatting>
  <conditionalFormatting sqref="AC4 Q4:R4">
    <cfRule type="cellIs" dxfId="870" priority="168" operator="equal">
      <formula>"W"</formula>
    </cfRule>
    <cfRule type="cellIs" dxfId="869" priority="169" operator="equal">
      <formula>"P"</formula>
    </cfRule>
  </conditionalFormatting>
  <conditionalFormatting sqref="AC4 Q4:R4">
    <cfRule type="cellIs" dxfId="868" priority="162" operator="equal">
      <formula>"대"</formula>
    </cfRule>
  </conditionalFormatting>
  <conditionalFormatting sqref="AC4 Q4:R4">
    <cfRule type="cellIs" dxfId="867" priority="160" operator="equal">
      <formula>"대1"</formula>
    </cfRule>
  </conditionalFormatting>
  <conditionalFormatting sqref="AC4 Q4:R4">
    <cfRule type="cellIs" dxfId="866" priority="159" operator="equal">
      <formula>"L"</formula>
    </cfRule>
  </conditionalFormatting>
  <conditionalFormatting sqref="L16 K16:K19">
    <cfRule type="cellIs" dxfId="865" priority="157" operator="equal">
      <formula>"W"</formula>
    </cfRule>
    <cfRule type="cellIs" dxfId="864" priority="158" operator="equal">
      <formula>"P"</formula>
    </cfRule>
  </conditionalFormatting>
  <conditionalFormatting sqref="L16 K16:K19">
    <cfRule type="cellIs" dxfId="863" priority="156" operator="equal">
      <formula>"N"</formula>
    </cfRule>
  </conditionalFormatting>
  <conditionalFormatting sqref="L16 K16:K19">
    <cfRule type="cellIs" dxfId="862" priority="155" operator="equal">
      <formula>"V"</formula>
    </cfRule>
  </conditionalFormatting>
  <conditionalFormatting sqref="L16 K16:K19">
    <cfRule type="cellIs" dxfId="861" priority="154" operator="equal">
      <formula>"L"</formula>
    </cfRule>
  </conditionalFormatting>
  <conditionalFormatting sqref="L16 K16:K19">
    <cfRule type="cellIs" dxfId="860" priority="153" operator="equal">
      <formula>"N"</formula>
    </cfRule>
  </conditionalFormatting>
  <conditionalFormatting sqref="L16 K16:K19">
    <cfRule type="cellIs" dxfId="859" priority="152" operator="equal">
      <formula>"대"</formula>
    </cfRule>
  </conditionalFormatting>
  <conditionalFormatting sqref="L16 K16:K19">
    <cfRule type="cellIs" dxfId="858" priority="151" operator="equal">
      <formula>"N"</formula>
    </cfRule>
  </conditionalFormatting>
  <conditionalFormatting sqref="L16 K16:K19">
    <cfRule type="cellIs" dxfId="857" priority="150" operator="equal">
      <formula>"Q"</formula>
    </cfRule>
  </conditionalFormatting>
  <conditionalFormatting sqref="L16 K16:K19">
    <cfRule type="cellIs" dxfId="856" priority="149" operator="equal">
      <formula>"대1"</formula>
    </cfRule>
  </conditionalFormatting>
  <conditionalFormatting sqref="C11:I11">
    <cfRule type="cellIs" dxfId="855" priority="102" operator="equal">
      <formula>"N"</formula>
    </cfRule>
    <cfRule type="cellIs" dxfId="854" priority="103" operator="equal">
      <formula>"L"</formula>
    </cfRule>
    <cfRule type="cellIs" dxfId="853" priority="104" operator="equal">
      <formula>"Q"</formula>
    </cfRule>
  </conditionalFormatting>
  <conditionalFormatting sqref="C6:I11 C13:I21">
    <cfRule type="cellIs" dxfId="852" priority="100" operator="equal">
      <formula>"W"</formula>
    </cfRule>
    <cfRule type="cellIs" dxfId="851" priority="101" operator="equal">
      <formula>"P"</formula>
    </cfRule>
  </conditionalFormatting>
  <conditionalFormatting sqref="C6:I11 C13:I21">
    <cfRule type="cellIs" dxfId="850" priority="99" operator="equal">
      <formula>"N"</formula>
    </cfRule>
  </conditionalFormatting>
  <conditionalFormatting sqref="C6:I11 C13:I21">
    <cfRule type="cellIs" dxfId="849" priority="98" operator="equal">
      <formula>"V"</formula>
    </cfRule>
  </conditionalFormatting>
  <conditionalFormatting sqref="C6:I11 C13:I21">
    <cfRule type="cellIs" dxfId="848" priority="97" operator="equal">
      <formula>"L"</formula>
    </cfRule>
  </conditionalFormatting>
  <conditionalFormatting sqref="C6:I11 C13:I21">
    <cfRule type="cellIs" dxfId="847" priority="96" operator="equal">
      <formula>"N"</formula>
    </cfRule>
  </conditionalFormatting>
  <conditionalFormatting sqref="C8:I8 C16:I21">
    <cfRule type="cellIs" dxfId="846" priority="95" operator="equal">
      <formula>"대"</formula>
    </cfRule>
  </conditionalFormatting>
  <conditionalFormatting sqref="C8:I8 C16:I21">
    <cfRule type="cellIs" dxfId="845" priority="94" operator="equal">
      <formula>"N"</formula>
    </cfRule>
  </conditionalFormatting>
  <conditionalFormatting sqref="C6:I7 C9:I11 C13:I21">
    <cfRule type="cellIs" dxfId="844" priority="93" operator="equal">
      <formula>"N"</formula>
    </cfRule>
  </conditionalFormatting>
  <conditionalFormatting sqref="C6:I10 C13:I21">
    <cfRule type="cellIs" dxfId="843" priority="92" operator="equal">
      <formula>"Q"</formula>
    </cfRule>
  </conditionalFormatting>
  <conditionalFormatting sqref="C6:I11 C13:I21">
    <cfRule type="cellIs" dxfId="842" priority="91" operator="equal">
      <formula>"대1"</formula>
    </cfRule>
  </conditionalFormatting>
  <conditionalFormatting sqref="C5:I5">
    <cfRule type="cellIs" dxfId="841" priority="89" operator="equal">
      <formula>"W"</formula>
    </cfRule>
    <cfRule type="cellIs" dxfId="840" priority="90" operator="equal">
      <formula>"P"</formula>
    </cfRule>
  </conditionalFormatting>
  <conditionalFormatting sqref="C5:I5">
    <cfRule type="cellIs" dxfId="839" priority="88" operator="equal">
      <formula>"N"</formula>
    </cfRule>
  </conditionalFormatting>
  <conditionalFormatting sqref="C5:I5">
    <cfRule type="cellIs" dxfId="838" priority="87" operator="equal">
      <formula>"V"</formula>
    </cfRule>
  </conditionalFormatting>
  <conditionalFormatting sqref="C5:I5">
    <cfRule type="cellIs" dxfId="837" priority="86" operator="equal">
      <formula>"L"</formula>
    </cfRule>
  </conditionalFormatting>
  <conditionalFormatting sqref="C5:I5">
    <cfRule type="cellIs" dxfId="836" priority="85" operator="equal">
      <formula>"N"</formula>
    </cfRule>
  </conditionalFormatting>
  <conditionalFormatting sqref="C5:I5">
    <cfRule type="cellIs" dxfId="835" priority="84" operator="equal">
      <formula>"N"</formula>
    </cfRule>
  </conditionalFormatting>
  <conditionalFormatting sqref="C5:I5">
    <cfRule type="cellIs" dxfId="834" priority="83" operator="equal">
      <formula>"Q"</formula>
    </cfRule>
  </conditionalFormatting>
  <conditionalFormatting sqref="C5:I5">
    <cfRule type="cellIs" dxfId="833" priority="82" operator="equal">
      <formula>"대1"</formula>
    </cfRule>
  </conditionalFormatting>
  <conditionalFormatting sqref="C4:I4">
    <cfRule type="cellIs" dxfId="832" priority="80" operator="equal">
      <formula>"W"</formula>
    </cfRule>
    <cfRule type="cellIs" dxfId="831" priority="81" operator="equal">
      <formula>"P"</formula>
    </cfRule>
  </conditionalFormatting>
  <conditionalFormatting sqref="C4:I4">
    <cfRule type="cellIs" dxfId="830" priority="79" operator="equal">
      <formula>"N"</formula>
    </cfRule>
  </conditionalFormatting>
  <conditionalFormatting sqref="C4:I4">
    <cfRule type="cellIs" dxfId="829" priority="78" operator="equal">
      <formula>"V"</formula>
    </cfRule>
  </conditionalFormatting>
  <conditionalFormatting sqref="C4:I4">
    <cfRule type="cellIs" dxfId="828" priority="77" operator="equal">
      <formula>"L"</formula>
    </cfRule>
  </conditionalFormatting>
  <conditionalFormatting sqref="C4:I4">
    <cfRule type="cellIs" dxfId="827" priority="76" operator="equal">
      <formula>"N"</formula>
    </cfRule>
  </conditionalFormatting>
  <conditionalFormatting sqref="C4:I4">
    <cfRule type="cellIs" dxfId="826" priority="75" operator="equal">
      <formula>"대"</formula>
    </cfRule>
  </conditionalFormatting>
  <conditionalFormatting sqref="C4:I4">
    <cfRule type="cellIs" dxfId="825" priority="74" operator="equal">
      <formula>"N"</formula>
    </cfRule>
  </conditionalFormatting>
  <conditionalFormatting sqref="C4:I4">
    <cfRule type="cellIs" dxfId="824" priority="73" operator="equal">
      <formula>"Q"</formula>
    </cfRule>
  </conditionalFormatting>
  <conditionalFormatting sqref="C4:I4">
    <cfRule type="cellIs" dxfId="823" priority="72" operator="equal">
      <formula>"대1"</formula>
    </cfRule>
  </conditionalFormatting>
  <conditionalFormatting sqref="C12:I12">
    <cfRule type="cellIs" dxfId="822" priority="70" operator="equal">
      <formula>"W"</formula>
    </cfRule>
    <cfRule type="cellIs" dxfId="821" priority="71" operator="equal">
      <formula>"P"</formula>
    </cfRule>
  </conditionalFormatting>
  <conditionalFormatting sqref="C12:I12">
    <cfRule type="cellIs" dxfId="820" priority="69" operator="equal">
      <formula>"N"</formula>
    </cfRule>
  </conditionalFormatting>
  <conditionalFormatting sqref="C12:I12">
    <cfRule type="cellIs" dxfId="819" priority="68" operator="equal">
      <formula>"V"</formula>
    </cfRule>
  </conditionalFormatting>
  <conditionalFormatting sqref="C12:I12">
    <cfRule type="cellIs" dxfId="818" priority="67" operator="equal">
      <formula>"L"</formula>
    </cfRule>
  </conditionalFormatting>
  <conditionalFormatting sqref="C12:I12">
    <cfRule type="cellIs" dxfId="817" priority="66" operator="equal">
      <formula>"N"</formula>
    </cfRule>
  </conditionalFormatting>
  <conditionalFormatting sqref="C12:I12">
    <cfRule type="cellIs" dxfId="816" priority="65" operator="equal">
      <formula>"N"</formula>
    </cfRule>
  </conditionalFormatting>
  <conditionalFormatting sqref="C12:I12">
    <cfRule type="cellIs" dxfId="815" priority="64" operator="equal">
      <formula>"Q"</formula>
    </cfRule>
  </conditionalFormatting>
  <conditionalFormatting sqref="C12:I12">
    <cfRule type="cellIs" dxfId="814" priority="63" operator="equal">
      <formula>"대1"</formula>
    </cfRule>
  </conditionalFormatting>
  <conditionalFormatting sqref="U29:W29 Y29:AK29">
    <cfRule type="cellIs" dxfId="813" priority="61" operator="equal">
      <formula>"W"</formula>
    </cfRule>
    <cfRule type="cellIs" dxfId="812" priority="62" operator="equal">
      <formula>"P"</formula>
    </cfRule>
  </conditionalFormatting>
  <conditionalFormatting sqref="U29:W29 Y29:AK29">
    <cfRule type="cellIs" dxfId="811" priority="60" operator="equal">
      <formula>"N"</formula>
    </cfRule>
  </conditionalFormatting>
  <conditionalFormatting sqref="U29:W29 Y29:AK29">
    <cfRule type="cellIs" dxfId="810" priority="59" operator="equal">
      <formula>"V"</formula>
    </cfRule>
  </conditionalFormatting>
  <conditionalFormatting sqref="U29:W29 Y29:AK29">
    <cfRule type="cellIs" dxfId="809" priority="58" operator="equal">
      <formula>"L"</formula>
    </cfRule>
  </conditionalFormatting>
  <conditionalFormatting sqref="U29:W29 Y29:AK29">
    <cfRule type="cellIs" dxfId="808" priority="57" operator="equal">
      <formula>"N"</formula>
    </cfRule>
  </conditionalFormatting>
  <conditionalFormatting sqref="U29:W29 Y29:AK29">
    <cfRule type="cellIs" dxfId="807" priority="56" operator="equal">
      <formula>"N"</formula>
    </cfRule>
  </conditionalFormatting>
  <conditionalFormatting sqref="U29:W29 Y29:AK29">
    <cfRule type="cellIs" dxfId="806" priority="55" operator="equal">
      <formula>"Q"</formula>
    </cfRule>
  </conditionalFormatting>
  <conditionalFormatting sqref="U29:W29 Y29:AK29">
    <cfRule type="cellIs" dxfId="805" priority="54" operator="equal">
      <formula>"대1"</formula>
    </cfRule>
  </conditionalFormatting>
  <conditionalFormatting sqref="S29:T29">
    <cfRule type="cellIs" dxfId="804" priority="51" operator="equal">
      <formula>"Q"</formula>
    </cfRule>
  </conditionalFormatting>
  <conditionalFormatting sqref="S29:T29">
    <cfRule type="cellIs" dxfId="803" priority="50" operator="equal">
      <formula>"N"</formula>
    </cfRule>
  </conditionalFormatting>
  <conditionalFormatting sqref="S29:T29">
    <cfRule type="cellIs" dxfId="802" priority="49" operator="equal">
      <formula>"V"</formula>
    </cfRule>
  </conditionalFormatting>
  <conditionalFormatting sqref="S29:T29">
    <cfRule type="cellIs" dxfId="801" priority="48" operator="equal">
      <formula>"L"</formula>
    </cfRule>
  </conditionalFormatting>
  <conditionalFormatting sqref="S29:T29">
    <cfRule type="cellIs" dxfId="800" priority="47" operator="equal">
      <formula>"N"</formula>
    </cfRule>
  </conditionalFormatting>
  <conditionalFormatting sqref="S29:T29">
    <cfRule type="cellIs" dxfId="799" priority="45" operator="equal">
      <formula>"N"</formula>
    </cfRule>
  </conditionalFormatting>
  <conditionalFormatting sqref="S29:T29">
    <cfRule type="cellIs" dxfId="798" priority="52" operator="equal">
      <formula>"W"</formula>
    </cfRule>
    <cfRule type="cellIs" dxfId="797" priority="53" operator="equal">
      <formula>"P"</formula>
    </cfRule>
  </conditionalFormatting>
  <conditionalFormatting sqref="S29:T29">
    <cfRule type="cellIs" dxfId="796" priority="46" operator="equal">
      <formula>"대"</formula>
    </cfRule>
  </conditionalFormatting>
  <conditionalFormatting sqref="S29:T29">
    <cfRule type="cellIs" dxfId="795" priority="44" operator="equal">
      <formula>"대1"</formula>
    </cfRule>
  </conditionalFormatting>
  <conditionalFormatting sqref="S29:T29">
    <cfRule type="cellIs" dxfId="794" priority="43" operator="equal">
      <formula>"L"</formula>
    </cfRule>
  </conditionalFormatting>
  <conditionalFormatting sqref="X29">
    <cfRule type="cellIs" dxfId="793" priority="32" operator="equal">
      <formula>"L"</formula>
    </cfRule>
  </conditionalFormatting>
  <conditionalFormatting sqref="X29">
    <cfRule type="cellIs" dxfId="792" priority="40" operator="equal">
      <formula>"Q"</formula>
    </cfRule>
  </conditionalFormatting>
  <conditionalFormatting sqref="X29">
    <cfRule type="cellIs" dxfId="791" priority="39" operator="equal">
      <formula>"N"</formula>
    </cfRule>
  </conditionalFormatting>
  <conditionalFormatting sqref="X29">
    <cfRule type="cellIs" dxfId="790" priority="38" operator="equal">
      <formula>"V"</formula>
    </cfRule>
  </conditionalFormatting>
  <conditionalFormatting sqref="X29">
    <cfRule type="cellIs" dxfId="789" priority="37" operator="equal">
      <formula>"L"</formula>
    </cfRule>
  </conditionalFormatting>
  <conditionalFormatting sqref="X29">
    <cfRule type="cellIs" dxfId="788" priority="36" operator="equal">
      <formula>"N"</formula>
    </cfRule>
  </conditionalFormatting>
  <conditionalFormatting sqref="X29">
    <cfRule type="cellIs" dxfId="787" priority="34" operator="equal">
      <formula>"N"</formula>
    </cfRule>
  </conditionalFormatting>
  <conditionalFormatting sqref="X29">
    <cfRule type="cellIs" dxfId="786" priority="41" operator="equal">
      <formula>"W"</formula>
    </cfRule>
    <cfRule type="cellIs" dxfId="785" priority="42" operator="equal">
      <formula>"P"</formula>
    </cfRule>
  </conditionalFormatting>
  <conditionalFormatting sqref="X29">
    <cfRule type="cellIs" dxfId="784" priority="35" operator="equal">
      <formula>"대"</formula>
    </cfRule>
  </conditionalFormatting>
  <conditionalFormatting sqref="X29">
    <cfRule type="cellIs" dxfId="783" priority="33" operator="equal">
      <formula>"대1"</formula>
    </cfRule>
  </conditionalFormatting>
  <conditionalFormatting sqref="AD6:AJ6">
    <cfRule type="cellIs" dxfId="782" priority="30" operator="equal">
      <formula>"W"</formula>
    </cfRule>
    <cfRule type="cellIs" dxfId="781" priority="31" operator="equal">
      <formula>"P"</formula>
    </cfRule>
  </conditionalFormatting>
  <conditionalFormatting sqref="AD6:AJ6">
    <cfRule type="cellIs" dxfId="780" priority="29" operator="equal">
      <formula>"N"</formula>
    </cfRule>
  </conditionalFormatting>
  <conditionalFormatting sqref="AD6:AJ6">
    <cfRule type="cellIs" dxfId="779" priority="28" operator="equal">
      <formula>"V"</formula>
    </cfRule>
  </conditionalFormatting>
  <conditionalFormatting sqref="AD6:AJ6">
    <cfRule type="cellIs" dxfId="778" priority="27" operator="equal">
      <formula>"L"</formula>
    </cfRule>
  </conditionalFormatting>
  <conditionalFormatting sqref="AD6:AJ6">
    <cfRule type="cellIs" dxfId="777" priority="26" operator="equal">
      <formula>"N"</formula>
    </cfRule>
  </conditionalFormatting>
  <conditionalFormatting sqref="AD6:AJ6">
    <cfRule type="cellIs" dxfId="776" priority="25" operator="equal">
      <formula>"N"</formula>
    </cfRule>
  </conditionalFormatting>
  <conditionalFormatting sqref="AD6:AJ6">
    <cfRule type="cellIs" dxfId="775" priority="24" operator="equal">
      <formula>"Q"</formula>
    </cfRule>
  </conditionalFormatting>
  <conditionalFormatting sqref="AD6:AJ6">
    <cfRule type="cellIs" dxfId="774" priority="23" operator="equal">
      <formula>"대1"</formula>
    </cfRule>
  </conditionalFormatting>
  <conditionalFormatting sqref="Y6:AC6">
    <cfRule type="cellIs" dxfId="773" priority="10" operator="equal">
      <formula>"Q"</formula>
    </cfRule>
  </conditionalFormatting>
  <conditionalFormatting sqref="Y6:AC6">
    <cfRule type="cellIs" dxfId="772" priority="9" operator="equal">
      <formula>"N"</formula>
    </cfRule>
  </conditionalFormatting>
  <conditionalFormatting sqref="Y6:AC6">
    <cfRule type="cellIs" dxfId="771" priority="8" operator="equal">
      <formula>"V"</formula>
    </cfRule>
  </conditionalFormatting>
  <conditionalFormatting sqref="Y6:AC6">
    <cfRule type="cellIs" dxfId="770" priority="7" operator="equal">
      <formula>"L"</formula>
    </cfRule>
  </conditionalFormatting>
  <conditionalFormatting sqref="Y6:AC6">
    <cfRule type="cellIs" dxfId="769" priority="6" operator="equal">
      <formula>"N"</formula>
    </cfRule>
  </conditionalFormatting>
  <conditionalFormatting sqref="Y6:AC6">
    <cfRule type="cellIs" dxfId="768" priority="4" operator="equal">
      <formula>"N"</formula>
    </cfRule>
  </conditionalFormatting>
  <conditionalFormatting sqref="S6:X6">
    <cfRule type="cellIs" dxfId="767" priority="21" operator="equal">
      <formula>"W"</formula>
    </cfRule>
    <cfRule type="cellIs" dxfId="766" priority="22" operator="equal">
      <formula>"P"</formula>
    </cfRule>
  </conditionalFormatting>
  <conditionalFormatting sqref="S6:X6">
    <cfRule type="cellIs" dxfId="765" priority="20" operator="equal">
      <formula>"Q"</formula>
    </cfRule>
  </conditionalFormatting>
  <conditionalFormatting sqref="S6:X6">
    <cfRule type="cellIs" dxfId="764" priority="19" operator="equal">
      <formula>"N"</formula>
    </cfRule>
  </conditionalFormatting>
  <conditionalFormatting sqref="S6:X6">
    <cfRule type="cellIs" dxfId="763" priority="18" operator="equal">
      <formula>"V"</formula>
    </cfRule>
  </conditionalFormatting>
  <conditionalFormatting sqref="S6:X6">
    <cfRule type="cellIs" dxfId="762" priority="17" operator="equal">
      <formula>"L"</formula>
    </cfRule>
  </conditionalFormatting>
  <conditionalFormatting sqref="S6:X6">
    <cfRule type="cellIs" dxfId="761" priority="16" operator="equal">
      <formula>"N"</formula>
    </cfRule>
  </conditionalFormatting>
  <conditionalFormatting sqref="S6:X6">
    <cfRule type="cellIs" dxfId="760" priority="15" operator="equal">
      <formula>"N"</formula>
    </cfRule>
  </conditionalFormatting>
  <conditionalFormatting sqref="S6:X6">
    <cfRule type="cellIs" dxfId="759" priority="14" operator="equal">
      <formula>"대1"</formula>
    </cfRule>
  </conditionalFormatting>
  <conditionalFormatting sqref="S6:X6">
    <cfRule type="cellIs" dxfId="758" priority="13" operator="equal">
      <formula>"L"</formula>
    </cfRule>
  </conditionalFormatting>
  <conditionalFormatting sqref="Y6:AC6">
    <cfRule type="cellIs" dxfId="757" priority="11" operator="equal">
      <formula>"W"</formula>
    </cfRule>
    <cfRule type="cellIs" dxfId="756" priority="12" operator="equal">
      <formula>"P"</formula>
    </cfRule>
  </conditionalFormatting>
  <conditionalFormatting sqref="Y6:AC6">
    <cfRule type="cellIs" dxfId="755" priority="5" operator="equal">
      <formula>"대"</formula>
    </cfRule>
  </conditionalFormatting>
  <conditionalFormatting sqref="Y6:AC6">
    <cfRule type="cellIs" dxfId="754" priority="3" operator="equal">
      <formula>"대1"</formula>
    </cfRule>
  </conditionalFormatting>
  <conditionalFormatting sqref="Y6:AC6">
    <cfRule type="cellIs" dxfId="753" priority="2" operator="equal">
      <formula>"L"</formula>
    </cfRule>
  </conditionalFormatting>
  <conditionalFormatting sqref="C3:AK21">
    <cfRule type="containsText" dxfId="752" priority="1" operator="containsText" text="G">
      <formula>NOT(ISERROR(SEARCH("G",C3)))</formula>
    </cfRule>
  </conditionalFormatting>
  <pageMargins left="0.7" right="0.7" top="0.75" bottom="0.75" header="0.3" footer="0.3"/>
  <pageSetup paperSize="9" scale="68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AT42"/>
  <sheetViews>
    <sheetView zoomScale="120" zoomScaleNormal="12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7" sqref="L7"/>
    </sheetView>
  </sheetViews>
  <sheetFormatPr defaultColWidth="3.875" defaultRowHeight="15.75" customHeight="1" x14ac:dyDescent="0.3"/>
  <cols>
    <col min="1" max="1" width="3.375" style="4" customWidth="1"/>
    <col min="2" max="2" width="12" style="522" customWidth="1"/>
    <col min="3" max="38" width="3.75" style="4" customWidth="1"/>
    <col min="39" max="39" width="14.625" style="4" customWidth="1"/>
    <col min="40" max="40" width="5.125" style="4" customWidth="1"/>
    <col min="41" max="41" width="4.375" style="4" customWidth="1"/>
    <col min="42" max="42" width="4.25" style="4" customWidth="1"/>
    <col min="43" max="16384" width="3.875" style="4"/>
  </cols>
  <sheetData>
    <row r="1" spans="1:46" ht="23.25" customHeight="1" x14ac:dyDescent="0.3">
      <c r="A1" s="1"/>
      <c r="B1" s="1123" t="s">
        <v>1255</v>
      </c>
      <c r="C1" s="780">
        <v>30</v>
      </c>
      <c r="D1" s="693">
        <v>31</v>
      </c>
      <c r="E1" s="708">
        <v>1</v>
      </c>
      <c r="F1" s="693">
        <v>2</v>
      </c>
      <c r="G1" s="708">
        <v>3</v>
      </c>
      <c r="H1" s="708">
        <v>4</v>
      </c>
      <c r="I1" s="579">
        <v>5</v>
      </c>
      <c r="J1" s="694">
        <v>6</v>
      </c>
      <c r="K1" s="708">
        <v>7</v>
      </c>
      <c r="L1" s="693">
        <v>8</v>
      </c>
      <c r="M1" s="739">
        <v>9</v>
      </c>
      <c r="N1" s="708">
        <v>10</v>
      </c>
      <c r="O1" s="693">
        <v>11</v>
      </c>
      <c r="P1" s="709">
        <v>12</v>
      </c>
      <c r="Q1" s="694">
        <v>13</v>
      </c>
      <c r="R1" s="693">
        <v>14</v>
      </c>
      <c r="S1" s="708">
        <v>15</v>
      </c>
      <c r="T1" s="708">
        <v>16</v>
      </c>
      <c r="U1" s="693">
        <v>17</v>
      </c>
      <c r="V1" s="708">
        <v>18</v>
      </c>
      <c r="W1" s="709">
        <v>19</v>
      </c>
      <c r="X1" s="689">
        <v>20</v>
      </c>
      <c r="Y1" s="708">
        <v>21</v>
      </c>
      <c r="Z1" s="708">
        <v>22</v>
      </c>
      <c r="AA1" s="693">
        <v>23</v>
      </c>
      <c r="AB1" s="708">
        <v>24</v>
      </c>
      <c r="AC1" s="710">
        <v>25</v>
      </c>
      <c r="AD1" s="711">
        <v>26</v>
      </c>
      <c r="AE1" s="689">
        <v>27</v>
      </c>
      <c r="AF1" s="745">
        <v>28</v>
      </c>
      <c r="AG1" s="693">
        <v>29</v>
      </c>
      <c r="AH1" s="693">
        <v>30</v>
      </c>
      <c r="AI1" s="693">
        <v>1</v>
      </c>
      <c r="AJ1" s="693">
        <v>2</v>
      </c>
      <c r="AK1" s="579">
        <v>3</v>
      </c>
      <c r="AL1" s="126"/>
      <c r="AM1" s="1147" t="s">
        <v>1233</v>
      </c>
      <c r="AN1" s="1149" t="s">
        <v>1231</v>
      </c>
      <c r="AO1" s="1149" t="s">
        <v>1232</v>
      </c>
      <c r="AP1" s="1151" t="s">
        <v>1234</v>
      </c>
    </row>
    <row r="2" spans="1:46" ht="23.25" customHeight="1" thickBot="1" x14ac:dyDescent="0.35">
      <c r="A2" s="5"/>
      <c r="B2" s="1124"/>
      <c r="C2" s="784" t="s">
        <v>1320</v>
      </c>
      <c r="D2" s="784" t="s">
        <v>1257</v>
      </c>
      <c r="E2" s="784" t="s">
        <v>5</v>
      </c>
      <c r="F2" s="784" t="s">
        <v>6</v>
      </c>
      <c r="G2" s="784" t="s">
        <v>7</v>
      </c>
      <c r="H2" s="784" t="s">
        <v>8</v>
      </c>
      <c r="I2" s="785" t="s">
        <v>9</v>
      </c>
      <c r="J2" s="786" t="s">
        <v>3</v>
      </c>
      <c r="K2" s="784" t="s">
        <v>4</v>
      </c>
      <c r="L2" s="784" t="s">
        <v>5</v>
      </c>
      <c r="M2" s="787" t="s">
        <v>6</v>
      </c>
      <c r="N2" s="784" t="s">
        <v>7</v>
      </c>
      <c r="O2" s="784" t="s">
        <v>8</v>
      </c>
      <c r="P2" s="785" t="s">
        <v>9</v>
      </c>
      <c r="Q2" s="786" t="s">
        <v>3</v>
      </c>
      <c r="R2" s="784" t="s">
        <v>4</v>
      </c>
      <c r="S2" s="784" t="s">
        <v>5</v>
      </c>
      <c r="T2" s="784" t="s">
        <v>6</v>
      </c>
      <c r="U2" s="784" t="s">
        <v>7</v>
      </c>
      <c r="V2" s="784" t="s">
        <v>8</v>
      </c>
      <c r="W2" s="785" t="s">
        <v>9</v>
      </c>
      <c r="X2" s="786" t="s">
        <v>3</v>
      </c>
      <c r="Y2" s="784" t="s">
        <v>4</v>
      </c>
      <c r="Z2" s="784" t="s">
        <v>5</v>
      </c>
      <c r="AA2" s="784" t="s">
        <v>6</v>
      </c>
      <c r="AB2" s="784" t="s">
        <v>7</v>
      </c>
      <c r="AC2" s="784" t="s">
        <v>8</v>
      </c>
      <c r="AD2" s="785" t="s">
        <v>9</v>
      </c>
      <c r="AE2" s="786" t="s">
        <v>1258</v>
      </c>
      <c r="AF2" s="787" t="s">
        <v>1259</v>
      </c>
      <c r="AG2" s="784" t="s">
        <v>1260</v>
      </c>
      <c r="AH2" s="784" t="s">
        <v>1256</v>
      </c>
      <c r="AI2" s="784" t="s">
        <v>1261</v>
      </c>
      <c r="AJ2" s="784" t="s">
        <v>1262</v>
      </c>
      <c r="AK2" s="785" t="s">
        <v>1266</v>
      </c>
      <c r="AL2" s="155"/>
      <c r="AM2" s="1148"/>
      <c r="AN2" s="1150"/>
      <c r="AO2" s="1150"/>
      <c r="AP2" s="1152"/>
    </row>
    <row r="3" spans="1:46" s="589" customFormat="1" ht="19.5" customHeight="1" x14ac:dyDescent="0.3">
      <c r="A3" s="712">
        <v>1</v>
      </c>
      <c r="B3" s="583" t="s">
        <v>1268</v>
      </c>
      <c r="C3" s="755" t="s">
        <v>1321</v>
      </c>
      <c r="D3" s="552" t="s">
        <v>1301</v>
      </c>
      <c r="E3" s="46" t="s">
        <v>24</v>
      </c>
      <c r="F3" s="48" t="s">
        <v>27</v>
      </c>
      <c r="G3" s="48" t="s">
        <v>29</v>
      </c>
      <c r="H3" s="59" t="s">
        <v>29</v>
      </c>
      <c r="I3" s="47" t="s">
        <v>29</v>
      </c>
      <c r="J3" s="148" t="s">
        <v>1302</v>
      </c>
      <c r="K3" s="578" t="s">
        <v>189</v>
      </c>
      <c r="L3" s="658" t="s">
        <v>1278</v>
      </c>
      <c r="M3" s="122" t="s">
        <v>1263</v>
      </c>
      <c r="N3" s="658" t="s">
        <v>1263</v>
      </c>
      <c r="O3" s="658" t="s">
        <v>1264</v>
      </c>
      <c r="P3" s="658" t="s">
        <v>1264</v>
      </c>
      <c r="Q3" s="657" t="s">
        <v>1294</v>
      </c>
      <c r="R3" s="578" t="s">
        <v>1294</v>
      </c>
      <c r="S3" s="783" t="s">
        <v>1278</v>
      </c>
      <c r="T3" s="729" t="s">
        <v>1278</v>
      </c>
      <c r="U3" s="658" t="s">
        <v>1294</v>
      </c>
      <c r="V3" s="578" t="s">
        <v>1294</v>
      </c>
      <c r="W3" s="669" t="s">
        <v>1294</v>
      </c>
      <c r="X3" s="657" t="s">
        <v>1278</v>
      </c>
      <c r="Y3" s="578" t="s">
        <v>1263</v>
      </c>
      <c r="Z3" s="658" t="s">
        <v>1263</v>
      </c>
      <c r="AA3" s="578" t="s">
        <v>1264</v>
      </c>
      <c r="AB3" s="578" t="s">
        <v>1264</v>
      </c>
      <c r="AC3" s="658" t="s">
        <v>1306</v>
      </c>
      <c r="AD3" s="669" t="s">
        <v>1309</v>
      </c>
      <c r="AE3" s="657" t="s">
        <v>1309</v>
      </c>
      <c r="AF3" s="122" t="s">
        <v>29</v>
      </c>
      <c r="AG3" s="658" t="s">
        <v>1278</v>
      </c>
      <c r="AH3" s="658" t="s">
        <v>1278</v>
      </c>
      <c r="AI3" s="658" t="s">
        <v>1278</v>
      </c>
      <c r="AJ3" s="658" t="s">
        <v>1278</v>
      </c>
      <c r="AK3" s="669" t="s">
        <v>1263</v>
      </c>
      <c r="AL3" s="651" t="s">
        <v>1263</v>
      </c>
      <c r="AM3" s="599"/>
      <c r="AN3" s="630"/>
      <c r="AO3" s="631"/>
      <c r="AP3" s="630"/>
    </row>
    <row r="4" spans="1:46" s="590" customFormat="1" ht="19.5" customHeight="1" x14ac:dyDescent="0.3">
      <c r="A4" s="712">
        <v>3</v>
      </c>
      <c r="B4" s="583" t="s">
        <v>1269</v>
      </c>
      <c r="C4" s="756" t="s">
        <v>1322</v>
      </c>
      <c r="D4" s="553" t="s">
        <v>78</v>
      </c>
      <c r="E4" s="647" t="s">
        <v>20</v>
      </c>
      <c r="F4" s="37" t="s">
        <v>20</v>
      </c>
      <c r="G4" s="37" t="s">
        <v>40</v>
      </c>
      <c r="H4" s="41" t="s">
        <v>24</v>
      </c>
      <c r="I4" s="38" t="s">
        <v>24</v>
      </c>
      <c r="J4" s="148" t="s">
        <v>1296</v>
      </c>
      <c r="K4" s="652" t="s">
        <v>1296</v>
      </c>
      <c r="L4" s="653" t="s">
        <v>1296</v>
      </c>
      <c r="M4" s="121" t="s">
        <v>1296</v>
      </c>
      <c r="N4" s="653" t="s">
        <v>1278</v>
      </c>
      <c r="O4" s="653" t="s">
        <v>1278</v>
      </c>
      <c r="P4" s="654" t="s">
        <v>1294</v>
      </c>
      <c r="Q4" s="655" t="s">
        <v>1263</v>
      </c>
      <c r="R4" s="652" t="s">
        <v>1263</v>
      </c>
      <c r="S4" s="652" t="s">
        <v>189</v>
      </c>
      <c r="T4" s="653" t="s">
        <v>1264</v>
      </c>
      <c r="U4" s="653" t="s">
        <v>1278</v>
      </c>
      <c r="V4" s="652" t="s">
        <v>1278</v>
      </c>
      <c r="W4" s="654" t="s">
        <v>29</v>
      </c>
      <c r="X4" s="655" t="s">
        <v>1296</v>
      </c>
      <c r="Y4" s="578" t="s">
        <v>1315</v>
      </c>
      <c r="Z4" s="658" t="s">
        <v>1278</v>
      </c>
      <c r="AA4" s="578" t="s">
        <v>1278</v>
      </c>
      <c r="AB4" s="578" t="s">
        <v>1339</v>
      </c>
      <c r="AC4" s="658" t="s">
        <v>1263</v>
      </c>
      <c r="AD4" s="669" t="s">
        <v>1263</v>
      </c>
      <c r="AE4" s="657" t="s">
        <v>1264</v>
      </c>
      <c r="AF4" s="122" t="s">
        <v>1264</v>
      </c>
      <c r="AG4" s="658" t="s">
        <v>1278</v>
      </c>
      <c r="AH4" s="658" t="s">
        <v>27</v>
      </c>
      <c r="AI4" s="658" t="s">
        <v>1312</v>
      </c>
      <c r="AJ4" s="658" t="s">
        <v>1303</v>
      </c>
      <c r="AK4" s="669" t="s">
        <v>1304</v>
      </c>
      <c r="AL4" s="651" t="s">
        <v>1278</v>
      </c>
      <c r="AM4" s="603" t="s">
        <v>1253</v>
      </c>
      <c r="AN4" s="632"/>
      <c r="AO4" s="633"/>
      <c r="AP4" s="632"/>
    </row>
    <row r="5" spans="1:46" s="43" customFormat="1" ht="19.5" customHeight="1" x14ac:dyDescent="0.3">
      <c r="A5" s="713">
        <v>5</v>
      </c>
      <c r="B5" s="557" t="s">
        <v>1270</v>
      </c>
      <c r="C5" s="756" t="s">
        <v>1323</v>
      </c>
      <c r="D5" s="553" t="s">
        <v>27</v>
      </c>
      <c r="E5" s="647" t="s">
        <v>1303</v>
      </c>
      <c r="F5" s="37" t="s">
        <v>24</v>
      </c>
      <c r="G5" s="37" t="s">
        <v>24</v>
      </c>
      <c r="H5" s="41" t="s">
        <v>24</v>
      </c>
      <c r="I5" s="38" t="s">
        <v>20</v>
      </c>
      <c r="J5" s="148" t="s">
        <v>20</v>
      </c>
      <c r="K5" s="652" t="s">
        <v>1332</v>
      </c>
      <c r="L5" s="653" t="s">
        <v>189</v>
      </c>
      <c r="M5" s="121" t="s">
        <v>1303</v>
      </c>
      <c r="N5" s="653" t="s">
        <v>27</v>
      </c>
      <c r="O5" s="653" t="s">
        <v>1294</v>
      </c>
      <c r="P5" s="723" t="s">
        <v>1278</v>
      </c>
      <c r="Q5" s="726" t="s">
        <v>24</v>
      </c>
      <c r="R5" s="727" t="s">
        <v>1278</v>
      </c>
      <c r="S5" s="652" t="s">
        <v>1278</v>
      </c>
      <c r="T5" s="653" t="s">
        <v>1294</v>
      </c>
      <c r="U5" s="653" t="s">
        <v>1263</v>
      </c>
      <c r="V5" s="653" t="s">
        <v>1263</v>
      </c>
      <c r="W5" s="654" t="s">
        <v>1307</v>
      </c>
      <c r="X5" s="578" t="s">
        <v>1264</v>
      </c>
      <c r="Y5" s="578" t="s">
        <v>24</v>
      </c>
      <c r="Z5" s="578" t="s">
        <v>1318</v>
      </c>
      <c r="AA5" s="578" t="s">
        <v>1296</v>
      </c>
      <c r="AB5" s="578" t="s">
        <v>1296</v>
      </c>
      <c r="AC5" s="658" t="s">
        <v>1309</v>
      </c>
      <c r="AD5" s="669" t="s">
        <v>1304</v>
      </c>
      <c r="AE5" s="657" t="s">
        <v>24</v>
      </c>
      <c r="AF5" s="122" t="s">
        <v>1278</v>
      </c>
      <c r="AG5" s="658" t="s">
        <v>1263</v>
      </c>
      <c r="AH5" s="658" t="s">
        <v>1263</v>
      </c>
      <c r="AI5" s="658" t="s">
        <v>1264</v>
      </c>
      <c r="AJ5" s="658" t="s">
        <v>1264</v>
      </c>
      <c r="AK5" s="669" t="s">
        <v>1316</v>
      </c>
      <c r="AL5" s="651"/>
      <c r="AM5" s="600" t="s">
        <v>1221</v>
      </c>
      <c r="AN5" s="632"/>
      <c r="AO5" s="633"/>
      <c r="AP5" s="632"/>
    </row>
    <row r="6" spans="1:46" s="43" customFormat="1" ht="19.5" customHeight="1" x14ac:dyDescent="0.3">
      <c r="A6" s="713">
        <v>4</v>
      </c>
      <c r="B6" s="557" t="s">
        <v>1271</v>
      </c>
      <c r="C6" s="756" t="s">
        <v>1324</v>
      </c>
      <c r="D6" s="553" t="s">
        <v>918</v>
      </c>
      <c r="E6" s="647" t="s">
        <v>40</v>
      </c>
      <c r="F6" s="37" t="s">
        <v>24</v>
      </c>
      <c r="G6" s="37" t="s">
        <v>20</v>
      </c>
      <c r="H6" s="41" t="s">
        <v>20</v>
      </c>
      <c r="I6" s="38" t="s">
        <v>24</v>
      </c>
      <c r="J6" s="148" t="s">
        <v>1278</v>
      </c>
      <c r="K6" s="652" t="s">
        <v>1294</v>
      </c>
      <c r="L6" s="653" t="s">
        <v>1294</v>
      </c>
      <c r="M6" s="748" t="s">
        <v>1299</v>
      </c>
      <c r="N6" s="653" t="s">
        <v>1296</v>
      </c>
      <c r="O6" s="653" t="s">
        <v>1296</v>
      </c>
      <c r="P6" s="654" t="s">
        <v>1278</v>
      </c>
      <c r="Q6" s="655" t="s">
        <v>1301</v>
      </c>
      <c r="R6" s="652" t="s">
        <v>1333</v>
      </c>
      <c r="S6" s="652" t="s">
        <v>1263</v>
      </c>
      <c r="T6" s="652" t="s">
        <v>1263</v>
      </c>
      <c r="U6" s="652" t="s">
        <v>1304</v>
      </c>
      <c r="V6" s="652" t="s">
        <v>1264</v>
      </c>
      <c r="W6" s="656" t="s">
        <v>1278</v>
      </c>
      <c r="X6" s="655" t="s">
        <v>1294</v>
      </c>
      <c r="Y6" s="578" t="s">
        <v>1303</v>
      </c>
      <c r="Z6" s="658" t="s">
        <v>1303</v>
      </c>
      <c r="AA6" s="659" t="s">
        <v>27</v>
      </c>
      <c r="AB6" s="578" t="s">
        <v>1278</v>
      </c>
      <c r="AC6" s="658" t="s">
        <v>24</v>
      </c>
      <c r="AD6" s="669" t="s">
        <v>27</v>
      </c>
      <c r="AE6" s="657" t="s">
        <v>1263</v>
      </c>
      <c r="AF6" s="122" t="s">
        <v>1263</v>
      </c>
      <c r="AG6" s="658" t="s">
        <v>1264</v>
      </c>
      <c r="AH6" s="658" t="s">
        <v>1264</v>
      </c>
      <c r="AI6" s="658" t="s">
        <v>24</v>
      </c>
      <c r="AJ6" s="658" t="s">
        <v>1309</v>
      </c>
      <c r="AK6" s="669" t="s">
        <v>1309</v>
      </c>
      <c r="AL6" s="651"/>
      <c r="AM6" s="600"/>
      <c r="AN6" s="632"/>
      <c r="AO6" s="633"/>
      <c r="AP6" s="632"/>
    </row>
    <row r="7" spans="1:46" s="43" customFormat="1" ht="19.5" customHeight="1" x14ac:dyDescent="0.3">
      <c r="A7" s="714">
        <v>2</v>
      </c>
      <c r="B7" s="557" t="s">
        <v>1272</v>
      </c>
      <c r="C7" s="756" t="s">
        <v>1317</v>
      </c>
      <c r="D7" s="553" t="s">
        <v>20</v>
      </c>
      <c r="E7" s="649" t="s">
        <v>26</v>
      </c>
      <c r="F7" s="37" t="s">
        <v>24</v>
      </c>
      <c r="G7" s="37" t="s">
        <v>26</v>
      </c>
      <c r="H7" s="41" t="s">
        <v>27</v>
      </c>
      <c r="I7" s="38" t="s">
        <v>27</v>
      </c>
      <c r="J7" s="149" t="s">
        <v>1297</v>
      </c>
      <c r="K7" s="697" t="s">
        <v>42</v>
      </c>
      <c r="L7" s="653" t="s">
        <v>43</v>
      </c>
      <c r="M7" s="121" t="s">
        <v>1301</v>
      </c>
      <c r="N7" s="653" t="s">
        <v>1278</v>
      </c>
      <c r="O7" s="653" t="s">
        <v>1263</v>
      </c>
      <c r="P7" s="653" t="s">
        <v>1263</v>
      </c>
      <c r="Q7" s="655" t="s">
        <v>1265</v>
      </c>
      <c r="R7" s="653" t="s">
        <v>1265</v>
      </c>
      <c r="S7" s="653" t="s">
        <v>1294</v>
      </c>
      <c r="T7" s="653" t="s">
        <v>1296</v>
      </c>
      <c r="U7" s="653" t="s">
        <v>1296</v>
      </c>
      <c r="V7" s="653" t="s">
        <v>1296</v>
      </c>
      <c r="W7" s="654" t="s">
        <v>1278</v>
      </c>
      <c r="X7" s="652" t="s">
        <v>1280</v>
      </c>
      <c r="Y7" s="652" t="s">
        <v>1280</v>
      </c>
      <c r="Z7" s="653" t="s">
        <v>1280</v>
      </c>
      <c r="AA7" s="652" t="s">
        <v>1267</v>
      </c>
      <c r="AB7" s="652" t="s">
        <v>1267</v>
      </c>
      <c r="AC7" s="653" t="s">
        <v>1264</v>
      </c>
      <c r="AD7" s="654" t="s">
        <v>1264</v>
      </c>
      <c r="AE7" s="655" t="s">
        <v>1280</v>
      </c>
      <c r="AF7" s="121" t="s">
        <v>1304</v>
      </c>
      <c r="AG7" s="653" t="s">
        <v>1296</v>
      </c>
      <c r="AH7" s="653" t="s">
        <v>1298</v>
      </c>
      <c r="AI7" s="653" t="s">
        <v>1296</v>
      </c>
      <c r="AJ7" s="653" t="s">
        <v>1278</v>
      </c>
      <c r="AK7" s="654" t="s">
        <v>1278</v>
      </c>
      <c r="AL7" s="656"/>
      <c r="AM7" s="601" t="s">
        <v>1254</v>
      </c>
      <c r="AN7" s="632"/>
      <c r="AO7" s="633"/>
      <c r="AP7" s="632"/>
    </row>
    <row r="8" spans="1:46" s="43" customFormat="1" ht="19.5" customHeight="1" thickBot="1" x14ac:dyDescent="0.35">
      <c r="A8" s="715">
        <v>6</v>
      </c>
      <c r="B8" s="698" t="s">
        <v>1273</v>
      </c>
      <c r="C8" s="758" t="s">
        <v>1325</v>
      </c>
      <c r="D8" s="699" t="s">
        <v>29</v>
      </c>
      <c r="E8" s="650" t="s">
        <v>29</v>
      </c>
      <c r="F8" s="135" t="s">
        <v>29</v>
      </c>
      <c r="G8" s="135" t="s">
        <v>40</v>
      </c>
      <c r="H8" s="700" t="s">
        <v>24</v>
      </c>
      <c r="I8" s="137" t="s">
        <v>24</v>
      </c>
      <c r="J8" s="701" t="s">
        <v>1337</v>
      </c>
      <c r="K8" s="702" t="s">
        <v>1263</v>
      </c>
      <c r="L8" s="703" t="s">
        <v>1263</v>
      </c>
      <c r="M8" s="740" t="s">
        <v>1264</v>
      </c>
      <c r="N8" s="703" t="s">
        <v>1264</v>
      </c>
      <c r="O8" s="734" t="s">
        <v>1304</v>
      </c>
      <c r="P8" s="704" t="s">
        <v>1296</v>
      </c>
      <c r="Q8" s="705" t="s">
        <v>1296</v>
      </c>
      <c r="R8" s="702" t="s">
        <v>1296</v>
      </c>
      <c r="S8" s="702" t="s">
        <v>1296</v>
      </c>
      <c r="T8" s="703" t="s">
        <v>1278</v>
      </c>
      <c r="U8" s="703" t="s">
        <v>1278</v>
      </c>
      <c r="V8" s="703" t="s">
        <v>1278</v>
      </c>
      <c r="W8" s="732" t="s">
        <v>1263</v>
      </c>
      <c r="X8" s="702" t="s">
        <v>1263</v>
      </c>
      <c r="Y8" s="702" t="s">
        <v>1264</v>
      </c>
      <c r="Z8" s="703" t="s">
        <v>1264</v>
      </c>
      <c r="AA8" s="702" t="s">
        <v>24</v>
      </c>
      <c r="AB8" s="702" t="s">
        <v>1307</v>
      </c>
      <c r="AC8" s="734" t="s">
        <v>1278</v>
      </c>
      <c r="AD8" s="732" t="s">
        <v>1278</v>
      </c>
      <c r="AE8" s="705" t="s">
        <v>1306</v>
      </c>
      <c r="AF8" s="740" t="s">
        <v>1294</v>
      </c>
      <c r="AG8" s="703" t="s">
        <v>1294</v>
      </c>
      <c r="AH8" s="703" t="s">
        <v>24</v>
      </c>
      <c r="AI8" s="703" t="s">
        <v>1263</v>
      </c>
      <c r="AJ8" s="703" t="s">
        <v>1263</v>
      </c>
      <c r="AK8" s="704" t="s">
        <v>1264</v>
      </c>
      <c r="AL8" s="707" t="s">
        <v>1264</v>
      </c>
      <c r="AM8" s="600"/>
      <c r="AN8" s="632"/>
      <c r="AO8" s="633"/>
      <c r="AP8" s="632"/>
      <c r="AR8" s="43" t="s">
        <v>1305</v>
      </c>
    </row>
    <row r="9" spans="1:46" s="43" customFormat="1" ht="19.5" customHeight="1" x14ac:dyDescent="0.3">
      <c r="A9" s="56">
        <v>2</v>
      </c>
      <c r="B9" s="560" t="s">
        <v>1281</v>
      </c>
      <c r="C9" s="755" t="s">
        <v>1326</v>
      </c>
      <c r="D9" s="552" t="s">
        <v>29</v>
      </c>
      <c r="E9" s="46" t="s">
        <v>40</v>
      </c>
      <c r="F9" s="48" t="s">
        <v>20</v>
      </c>
      <c r="G9" s="48" t="s">
        <v>20</v>
      </c>
      <c r="H9" s="59" t="s">
        <v>24</v>
      </c>
      <c r="I9" s="47" t="s">
        <v>24</v>
      </c>
      <c r="J9" s="147" t="s">
        <v>24</v>
      </c>
      <c r="K9" s="672" t="s">
        <v>1303</v>
      </c>
      <c r="L9" s="658" t="s">
        <v>1294</v>
      </c>
      <c r="M9" s="749" t="s">
        <v>1299</v>
      </c>
      <c r="N9" s="658" t="s">
        <v>1278</v>
      </c>
      <c r="O9" s="658" t="s">
        <v>1296</v>
      </c>
      <c r="P9" s="669" t="s">
        <v>1296</v>
      </c>
      <c r="Q9" s="657" t="s">
        <v>189</v>
      </c>
      <c r="R9" s="578" t="s">
        <v>1277</v>
      </c>
      <c r="S9" s="658" t="s">
        <v>1277</v>
      </c>
      <c r="T9" s="729" t="s">
        <v>1278</v>
      </c>
      <c r="U9" s="729" t="s">
        <v>1278</v>
      </c>
      <c r="V9" s="737" t="s">
        <v>1278</v>
      </c>
      <c r="W9" s="674" t="s">
        <v>1296</v>
      </c>
      <c r="X9" s="578" t="s">
        <v>1296</v>
      </c>
      <c r="Y9" s="578" t="s">
        <v>1296</v>
      </c>
      <c r="Z9" s="658" t="s">
        <v>1296</v>
      </c>
      <c r="AA9" s="578" t="s">
        <v>1278</v>
      </c>
      <c r="AB9" s="578" t="s">
        <v>1278</v>
      </c>
      <c r="AC9" s="658" t="s">
        <v>1278</v>
      </c>
      <c r="AD9" s="669" t="s">
        <v>1277</v>
      </c>
      <c r="AE9" s="657" t="s">
        <v>1277</v>
      </c>
      <c r="AF9" s="122" t="s">
        <v>1278</v>
      </c>
      <c r="AG9" s="658" t="s">
        <v>1278</v>
      </c>
      <c r="AH9" s="658" t="s">
        <v>1294</v>
      </c>
      <c r="AI9" s="658" t="s">
        <v>1294</v>
      </c>
      <c r="AJ9" s="658" t="s">
        <v>1294</v>
      </c>
      <c r="AK9" s="669" t="s">
        <v>1304</v>
      </c>
      <c r="AL9" s="651" t="s">
        <v>1278</v>
      </c>
      <c r="AM9" s="600"/>
      <c r="AN9" s="632"/>
      <c r="AO9" s="633"/>
      <c r="AP9" s="632"/>
    </row>
    <row r="10" spans="1:46" s="43" customFormat="1" ht="19.5" customHeight="1" x14ac:dyDescent="0.3">
      <c r="A10" s="49">
        <v>4</v>
      </c>
      <c r="B10" s="561" t="s">
        <v>1282</v>
      </c>
      <c r="C10" s="756" t="s">
        <v>1327</v>
      </c>
      <c r="D10" s="553" t="s">
        <v>24</v>
      </c>
      <c r="E10" s="647" t="s">
        <v>29</v>
      </c>
      <c r="F10" s="37" t="s">
        <v>29</v>
      </c>
      <c r="G10" s="37" t="s">
        <v>29</v>
      </c>
      <c r="H10" s="728" t="s">
        <v>1302</v>
      </c>
      <c r="I10" s="723" t="s">
        <v>24</v>
      </c>
      <c r="J10" s="765" t="s">
        <v>20</v>
      </c>
      <c r="K10" s="652" t="s">
        <v>20</v>
      </c>
      <c r="L10" s="652" t="s">
        <v>1278</v>
      </c>
      <c r="M10" s="121" t="s">
        <v>1278</v>
      </c>
      <c r="N10" s="653" t="s">
        <v>1294</v>
      </c>
      <c r="O10" s="653" t="s">
        <v>1294</v>
      </c>
      <c r="P10" s="654" t="s">
        <v>1294</v>
      </c>
      <c r="Q10" s="655" t="s">
        <v>1294</v>
      </c>
      <c r="R10" s="652" t="s">
        <v>1333</v>
      </c>
      <c r="S10" s="652" t="s">
        <v>1278</v>
      </c>
      <c r="T10" s="653" t="s">
        <v>1278</v>
      </c>
      <c r="U10" s="754" t="s">
        <v>1278</v>
      </c>
      <c r="V10" s="653" t="s">
        <v>1277</v>
      </c>
      <c r="W10" s="654" t="s">
        <v>1277</v>
      </c>
      <c r="X10" s="652" t="s">
        <v>1278</v>
      </c>
      <c r="Y10" s="578" t="s">
        <v>1278</v>
      </c>
      <c r="Z10" s="658" t="s">
        <v>1303</v>
      </c>
      <c r="AA10" s="578" t="s">
        <v>29</v>
      </c>
      <c r="AB10" s="578" t="s">
        <v>1304</v>
      </c>
      <c r="AC10" s="729" t="s">
        <v>1278</v>
      </c>
      <c r="AD10" s="730" t="s">
        <v>1278</v>
      </c>
      <c r="AE10" s="657" t="s">
        <v>1278</v>
      </c>
      <c r="AF10" s="122" t="s">
        <v>1278</v>
      </c>
      <c r="AG10" s="658" t="s">
        <v>1278</v>
      </c>
      <c r="AH10" s="658" t="s">
        <v>1277</v>
      </c>
      <c r="AI10" s="658" t="s">
        <v>1277</v>
      </c>
      <c r="AJ10" s="658" t="s">
        <v>1278</v>
      </c>
      <c r="AK10" s="669" t="s">
        <v>1278</v>
      </c>
      <c r="AL10" s="651"/>
      <c r="AM10" s="600"/>
      <c r="AN10" s="632" t="s">
        <v>1338</v>
      </c>
      <c r="AO10" s="633"/>
      <c r="AP10" s="632"/>
    </row>
    <row r="11" spans="1:46" s="62" customFormat="1" ht="19.5" customHeight="1" x14ac:dyDescent="0.3">
      <c r="A11" s="49">
        <v>5</v>
      </c>
      <c r="B11" s="561" t="s">
        <v>1283</v>
      </c>
      <c r="C11" s="756" t="s">
        <v>1328</v>
      </c>
      <c r="D11" s="553" t="s">
        <v>24</v>
      </c>
      <c r="E11" s="647" t="s">
        <v>40</v>
      </c>
      <c r="F11" s="37" t="s">
        <v>27</v>
      </c>
      <c r="G11" s="37" t="s">
        <v>27</v>
      </c>
      <c r="H11" s="40" t="s">
        <v>27</v>
      </c>
      <c r="I11" s="725" t="s">
        <v>24</v>
      </c>
      <c r="J11" s="766" t="s">
        <v>1333</v>
      </c>
      <c r="K11" s="737" t="s">
        <v>1278</v>
      </c>
      <c r="L11" s="724" t="s">
        <v>1278</v>
      </c>
      <c r="M11" s="747" t="s">
        <v>1294</v>
      </c>
      <c r="N11" s="672" t="s">
        <v>1277</v>
      </c>
      <c r="O11" s="672" t="s">
        <v>1277</v>
      </c>
      <c r="P11" s="663" t="s">
        <v>1278</v>
      </c>
      <c r="Q11" s="665" t="s">
        <v>1280</v>
      </c>
      <c r="R11" s="661" t="s">
        <v>1278</v>
      </c>
      <c r="S11" s="662" t="s">
        <v>1296</v>
      </c>
      <c r="T11" s="662" t="s">
        <v>1296</v>
      </c>
      <c r="U11" s="662" t="s">
        <v>1296</v>
      </c>
      <c r="V11" s="672" t="s">
        <v>1296</v>
      </c>
      <c r="W11" s="674" t="s">
        <v>1278</v>
      </c>
      <c r="X11" s="661" t="s">
        <v>1278</v>
      </c>
      <c r="Y11" s="661" t="s">
        <v>1278</v>
      </c>
      <c r="Z11" s="662" t="s">
        <v>1277</v>
      </c>
      <c r="AA11" s="661" t="s">
        <v>1277</v>
      </c>
      <c r="AB11" s="661" t="s">
        <v>1278</v>
      </c>
      <c r="AC11" s="662" t="s">
        <v>1278</v>
      </c>
      <c r="AD11" s="663" t="s">
        <v>1304</v>
      </c>
      <c r="AE11" s="665" t="s">
        <v>1294</v>
      </c>
      <c r="AF11" s="124" t="s">
        <v>1294</v>
      </c>
      <c r="AG11" s="662" t="s">
        <v>1294</v>
      </c>
      <c r="AH11" s="662" t="s">
        <v>1278</v>
      </c>
      <c r="AI11" s="662" t="s">
        <v>1278</v>
      </c>
      <c r="AJ11" s="662" t="s">
        <v>1278</v>
      </c>
      <c r="AK11" s="663" t="s">
        <v>1278</v>
      </c>
      <c r="AL11" s="664" t="s">
        <v>1277</v>
      </c>
      <c r="AM11" s="600"/>
      <c r="AN11" s="632"/>
      <c r="AO11" s="633"/>
      <c r="AP11" s="632"/>
    </row>
    <row r="12" spans="1:46" s="43" customFormat="1" ht="19.5" customHeight="1" x14ac:dyDescent="0.3">
      <c r="A12" s="44">
        <v>3</v>
      </c>
      <c r="B12" s="565" t="s">
        <v>1284</v>
      </c>
      <c r="C12" s="756" t="s">
        <v>1323</v>
      </c>
      <c r="D12" s="553" t="s">
        <v>27</v>
      </c>
      <c r="E12" s="647" t="s">
        <v>1343</v>
      </c>
      <c r="F12" s="37" t="s">
        <v>24</v>
      </c>
      <c r="G12" s="41" t="s">
        <v>24</v>
      </c>
      <c r="H12" s="41" t="s">
        <v>20</v>
      </c>
      <c r="I12" s="38" t="s">
        <v>1311</v>
      </c>
      <c r="J12" s="751" t="s">
        <v>1336</v>
      </c>
      <c r="K12" s="652" t="s">
        <v>1337</v>
      </c>
      <c r="L12" s="653" t="s">
        <v>1296</v>
      </c>
      <c r="M12" s="121" t="s">
        <v>1296</v>
      </c>
      <c r="N12" s="658" t="s">
        <v>24</v>
      </c>
      <c r="O12" s="658" t="s">
        <v>1278</v>
      </c>
      <c r="P12" s="654" t="s">
        <v>1278</v>
      </c>
      <c r="Q12" s="655" t="s">
        <v>1298</v>
      </c>
      <c r="R12" s="652" t="s">
        <v>1296</v>
      </c>
      <c r="S12" s="652" t="s">
        <v>1278</v>
      </c>
      <c r="T12" s="653" t="s">
        <v>1277</v>
      </c>
      <c r="U12" s="653" t="s">
        <v>1277</v>
      </c>
      <c r="V12" s="652" t="s">
        <v>1278</v>
      </c>
      <c r="W12" s="654" t="s">
        <v>1278</v>
      </c>
      <c r="X12" s="652" t="s">
        <v>1278</v>
      </c>
      <c r="Y12" s="652" t="s">
        <v>1278</v>
      </c>
      <c r="Z12" s="653" t="s">
        <v>24</v>
      </c>
      <c r="AA12" s="652" t="s">
        <v>27</v>
      </c>
      <c r="AB12" s="652" t="s">
        <v>27</v>
      </c>
      <c r="AC12" s="653" t="s">
        <v>27</v>
      </c>
      <c r="AD12" s="654" t="s">
        <v>1347</v>
      </c>
      <c r="AE12" s="655" t="s">
        <v>1278</v>
      </c>
      <c r="AF12" s="121" t="s">
        <v>1277</v>
      </c>
      <c r="AG12" s="653" t="s">
        <v>1277</v>
      </c>
      <c r="AH12" s="653" t="s">
        <v>1278</v>
      </c>
      <c r="AI12" s="653" t="s">
        <v>1280</v>
      </c>
      <c r="AJ12" s="653" t="s">
        <v>1296</v>
      </c>
      <c r="AK12" s="654" t="s">
        <v>1296</v>
      </c>
      <c r="AL12" s="656" t="s">
        <v>1296</v>
      </c>
      <c r="AM12" s="600"/>
      <c r="AN12" s="632"/>
      <c r="AO12" s="633"/>
      <c r="AP12" s="632"/>
      <c r="AT12" s="43" t="s">
        <v>1342</v>
      </c>
    </row>
    <row r="13" spans="1:46" s="62" customFormat="1" ht="19.5" customHeight="1" thickBot="1" x14ac:dyDescent="0.35">
      <c r="A13" s="56">
        <v>1</v>
      </c>
      <c r="B13" s="564" t="s">
        <v>1285</v>
      </c>
      <c r="C13" s="781" t="s">
        <v>1329</v>
      </c>
      <c r="D13" s="554" t="s">
        <v>20</v>
      </c>
      <c r="E13" s="52" t="s">
        <v>20</v>
      </c>
      <c r="F13" s="39" t="s">
        <v>1304</v>
      </c>
      <c r="G13" s="39" t="s">
        <v>24</v>
      </c>
      <c r="H13" s="53" t="s">
        <v>29</v>
      </c>
      <c r="I13" s="47" t="s">
        <v>29</v>
      </c>
      <c r="J13" s="767" t="s">
        <v>1298</v>
      </c>
      <c r="K13" s="661" t="s">
        <v>1298</v>
      </c>
      <c r="L13" s="733" t="s">
        <v>40</v>
      </c>
      <c r="M13" s="509" t="s">
        <v>1333</v>
      </c>
      <c r="N13" s="733" t="s">
        <v>1278</v>
      </c>
      <c r="O13" s="733" t="s">
        <v>1280</v>
      </c>
      <c r="P13" s="725" t="s">
        <v>1277</v>
      </c>
      <c r="Q13" s="665" t="s">
        <v>1279</v>
      </c>
      <c r="R13" s="661" t="s">
        <v>1280</v>
      </c>
      <c r="S13" s="661" t="s">
        <v>1280</v>
      </c>
      <c r="T13" s="662" t="s">
        <v>1280</v>
      </c>
      <c r="U13" s="662" t="s">
        <v>1278</v>
      </c>
      <c r="V13" s="661" t="s">
        <v>1297</v>
      </c>
      <c r="W13" s="663" t="s">
        <v>1297</v>
      </c>
      <c r="X13" s="661" t="s">
        <v>1297</v>
      </c>
      <c r="Y13" s="661" t="s">
        <v>1297</v>
      </c>
      <c r="Z13" s="662" t="s">
        <v>1278</v>
      </c>
      <c r="AA13" s="718" t="s">
        <v>1278</v>
      </c>
      <c r="AB13" s="661" t="s">
        <v>1277</v>
      </c>
      <c r="AC13" s="661" t="s">
        <v>1277</v>
      </c>
      <c r="AD13" s="663" t="s">
        <v>1278</v>
      </c>
      <c r="AE13" s="665" t="s">
        <v>1278</v>
      </c>
      <c r="AF13" s="750" t="s">
        <v>1299</v>
      </c>
      <c r="AG13" s="662" t="s">
        <v>27</v>
      </c>
      <c r="AH13" s="662" t="s">
        <v>1298</v>
      </c>
      <c r="AI13" s="662" t="s">
        <v>1296</v>
      </c>
      <c r="AJ13" s="662" t="s">
        <v>1278</v>
      </c>
      <c r="AK13" s="663" t="s">
        <v>1278</v>
      </c>
      <c r="AL13" s="660" t="s">
        <v>1278</v>
      </c>
      <c r="AM13" s="600" t="s">
        <v>1346</v>
      </c>
      <c r="AN13" s="632"/>
      <c r="AO13" s="633"/>
      <c r="AP13" s="632"/>
    </row>
    <row r="14" spans="1:46" s="62" customFormat="1" ht="20.25" customHeight="1" thickTop="1" thickBot="1" x14ac:dyDescent="0.35">
      <c r="A14" s="42">
        <v>2</v>
      </c>
      <c r="B14" s="717" t="s">
        <v>1286</v>
      </c>
      <c r="C14" s="758" t="s">
        <v>1350</v>
      </c>
      <c r="D14" s="699" t="s">
        <v>1350</v>
      </c>
      <c r="E14" s="719" t="s">
        <v>29</v>
      </c>
      <c r="F14" s="135" t="s">
        <v>40</v>
      </c>
      <c r="G14" s="135" t="s">
        <v>24</v>
      </c>
      <c r="H14" s="700" t="s">
        <v>24</v>
      </c>
      <c r="I14" s="137" t="s">
        <v>27</v>
      </c>
      <c r="J14" s="701" t="s">
        <v>1294</v>
      </c>
      <c r="K14" s="702" t="s">
        <v>1278</v>
      </c>
      <c r="L14" s="703" t="s">
        <v>1277</v>
      </c>
      <c r="M14" s="740" t="s">
        <v>1277</v>
      </c>
      <c r="N14" s="734" t="s">
        <v>1335</v>
      </c>
      <c r="O14" s="734" t="s">
        <v>1278</v>
      </c>
      <c r="P14" s="732" t="s">
        <v>1278</v>
      </c>
      <c r="Q14" s="702" t="s">
        <v>1278</v>
      </c>
      <c r="R14" s="702" t="s">
        <v>24</v>
      </c>
      <c r="S14" s="703" t="s">
        <v>1294</v>
      </c>
      <c r="T14" s="703" t="s">
        <v>1294</v>
      </c>
      <c r="U14" s="703" t="s">
        <v>1294</v>
      </c>
      <c r="V14" s="703" t="s">
        <v>1278</v>
      </c>
      <c r="W14" s="663" t="s">
        <v>1278</v>
      </c>
      <c r="X14" s="661" t="s">
        <v>1277</v>
      </c>
      <c r="Y14" s="702" t="s">
        <v>1277</v>
      </c>
      <c r="Z14" s="703" t="s">
        <v>1278</v>
      </c>
      <c r="AA14" s="702" t="s">
        <v>1278</v>
      </c>
      <c r="AB14" s="702" t="s">
        <v>1278</v>
      </c>
      <c r="AC14" s="703" t="s">
        <v>1296</v>
      </c>
      <c r="AD14" s="704" t="s">
        <v>1296</v>
      </c>
      <c r="AE14" s="705" t="s">
        <v>1309</v>
      </c>
      <c r="AF14" s="740" t="s">
        <v>1309</v>
      </c>
      <c r="AG14" s="703" t="s">
        <v>1278</v>
      </c>
      <c r="AH14" s="703" t="s">
        <v>1278</v>
      </c>
      <c r="AI14" s="763" t="s">
        <v>1278</v>
      </c>
      <c r="AJ14" s="752" t="s">
        <v>24</v>
      </c>
      <c r="AK14" s="753" t="s">
        <v>27</v>
      </c>
      <c r="AL14" s="671"/>
      <c r="AM14" s="761"/>
      <c r="AN14" s="632" t="s">
        <v>1342</v>
      </c>
      <c r="AO14" s="633"/>
      <c r="AP14" s="632"/>
    </row>
    <row r="15" spans="1:46" s="589" customFormat="1" ht="19.5" customHeight="1" thickTop="1" thickBot="1" x14ac:dyDescent="0.35">
      <c r="A15" s="582">
        <v>4</v>
      </c>
      <c r="B15" s="563" t="s">
        <v>1287</v>
      </c>
      <c r="C15" s="755" t="s">
        <v>1330</v>
      </c>
      <c r="D15" s="552" t="s">
        <v>24</v>
      </c>
      <c r="E15" s="46" t="s">
        <v>1341</v>
      </c>
      <c r="F15" s="48" t="s">
        <v>29</v>
      </c>
      <c r="G15" s="48" t="s">
        <v>29</v>
      </c>
      <c r="H15" s="59" t="s">
        <v>29</v>
      </c>
      <c r="I15" s="47" t="s">
        <v>24</v>
      </c>
      <c r="J15" s="148" t="s">
        <v>1343</v>
      </c>
      <c r="K15" s="672" t="s">
        <v>1277</v>
      </c>
      <c r="L15" s="673" t="s">
        <v>1277</v>
      </c>
      <c r="M15" s="508" t="s">
        <v>1344</v>
      </c>
      <c r="N15" s="737" t="s">
        <v>1345</v>
      </c>
      <c r="O15" s="735" t="s">
        <v>1278</v>
      </c>
      <c r="P15" s="736" t="s">
        <v>1278</v>
      </c>
      <c r="Q15" s="672" t="s">
        <v>1301</v>
      </c>
      <c r="R15" s="672" t="s">
        <v>1294</v>
      </c>
      <c r="S15" s="673" t="s">
        <v>1294</v>
      </c>
      <c r="T15" s="673" t="s">
        <v>1294</v>
      </c>
      <c r="U15" s="673" t="s">
        <v>1278</v>
      </c>
      <c r="V15" s="764" t="s">
        <v>1278</v>
      </c>
      <c r="W15" s="774" t="s">
        <v>24</v>
      </c>
      <c r="X15" s="762" t="s">
        <v>1304</v>
      </c>
      <c r="Y15" s="672" t="s">
        <v>20</v>
      </c>
      <c r="Z15" s="673" t="s">
        <v>1310</v>
      </c>
      <c r="AA15" s="672" t="s">
        <v>1301</v>
      </c>
      <c r="AB15" s="672" t="s">
        <v>1278</v>
      </c>
      <c r="AC15" s="673" t="s">
        <v>1296</v>
      </c>
      <c r="AD15" s="674" t="s">
        <v>1348</v>
      </c>
      <c r="AE15" s="675" t="s">
        <v>1314</v>
      </c>
      <c r="AF15" s="508" t="s">
        <v>24</v>
      </c>
      <c r="AG15" s="673" t="s">
        <v>1278</v>
      </c>
      <c r="AH15" s="673" t="s">
        <v>1278</v>
      </c>
      <c r="AI15" s="673" t="s">
        <v>1277</v>
      </c>
      <c r="AJ15" s="673" t="s">
        <v>1277</v>
      </c>
      <c r="AK15" s="674" t="s">
        <v>1278</v>
      </c>
      <c r="AL15" s="664" t="s">
        <v>1278</v>
      </c>
      <c r="AM15" s="602" t="s">
        <v>1177</v>
      </c>
      <c r="AN15" s="632"/>
      <c r="AO15" s="633"/>
      <c r="AP15" s="632"/>
    </row>
    <row r="16" spans="1:46" s="589" customFormat="1" ht="19.5" customHeight="1" thickTop="1" thickBot="1" x14ac:dyDescent="0.35">
      <c r="A16" s="582">
        <v>3</v>
      </c>
      <c r="B16" s="597" t="s">
        <v>1288</v>
      </c>
      <c r="C16" s="756" t="s">
        <v>27</v>
      </c>
      <c r="D16" s="623" t="s">
        <v>1349</v>
      </c>
      <c r="E16" s="647" t="s">
        <v>20</v>
      </c>
      <c r="F16" s="37" t="s">
        <v>20</v>
      </c>
      <c r="G16" s="37" t="s">
        <v>24</v>
      </c>
      <c r="H16" s="41" t="s">
        <v>24</v>
      </c>
      <c r="I16" s="38" t="s">
        <v>29</v>
      </c>
      <c r="J16" s="148" t="s">
        <v>1296</v>
      </c>
      <c r="K16" s="652" t="s">
        <v>1296</v>
      </c>
      <c r="L16" s="652" t="s">
        <v>1296</v>
      </c>
      <c r="M16" s="121" t="s">
        <v>40</v>
      </c>
      <c r="N16" s="727" t="s">
        <v>1278</v>
      </c>
      <c r="O16" s="731" t="s">
        <v>1278</v>
      </c>
      <c r="P16" s="723" t="s">
        <v>1278</v>
      </c>
      <c r="Q16" s="652" t="s">
        <v>1277</v>
      </c>
      <c r="R16" s="652" t="s">
        <v>1277</v>
      </c>
      <c r="S16" s="653" t="s">
        <v>189</v>
      </c>
      <c r="T16" s="653" t="s">
        <v>1278</v>
      </c>
      <c r="U16" s="653" t="s">
        <v>1278</v>
      </c>
      <c r="V16" s="653" t="s">
        <v>1296</v>
      </c>
      <c r="W16" s="773" t="s">
        <v>1296</v>
      </c>
      <c r="X16" s="578" t="s">
        <v>1296</v>
      </c>
      <c r="Y16" s="652" t="s">
        <v>1296</v>
      </c>
      <c r="Z16" s="653" t="s">
        <v>1278</v>
      </c>
      <c r="AA16" s="652" t="s">
        <v>1340</v>
      </c>
      <c r="AB16" s="754" t="s">
        <v>1309</v>
      </c>
      <c r="AC16" s="752" t="s">
        <v>1304</v>
      </c>
      <c r="AD16" s="753" t="s">
        <v>24</v>
      </c>
      <c r="AE16" s="652" t="s">
        <v>1309</v>
      </c>
      <c r="AF16" s="121" t="s">
        <v>1304</v>
      </c>
      <c r="AG16" s="653" t="s">
        <v>1278</v>
      </c>
      <c r="AH16" s="653" t="s">
        <v>1294</v>
      </c>
      <c r="AI16" s="653" t="s">
        <v>1294</v>
      </c>
      <c r="AJ16" s="653" t="s">
        <v>1294</v>
      </c>
      <c r="AK16" s="654" t="s">
        <v>1278</v>
      </c>
      <c r="AL16" s="656" t="s">
        <v>1278</v>
      </c>
      <c r="AM16" s="599"/>
      <c r="AN16" s="630"/>
      <c r="AO16" s="631"/>
      <c r="AP16" s="630"/>
    </row>
    <row r="17" spans="1:42" s="589" customFormat="1" ht="19.5" customHeight="1" thickTop="1" thickBot="1" x14ac:dyDescent="0.35">
      <c r="A17" s="582">
        <v>5</v>
      </c>
      <c r="B17" s="597" t="s">
        <v>1289</v>
      </c>
      <c r="C17" s="756" t="s">
        <v>1325</v>
      </c>
      <c r="D17" s="553" t="s">
        <v>29</v>
      </c>
      <c r="E17" s="647" t="s">
        <v>40</v>
      </c>
      <c r="F17" s="37" t="s">
        <v>1293</v>
      </c>
      <c r="G17" s="37" t="s">
        <v>20</v>
      </c>
      <c r="H17" s="41" t="s">
        <v>20</v>
      </c>
      <c r="I17" s="38" t="s">
        <v>24</v>
      </c>
      <c r="J17" s="148" t="s">
        <v>189</v>
      </c>
      <c r="K17" s="652" t="s">
        <v>1280</v>
      </c>
      <c r="L17" s="653" t="s">
        <v>1280</v>
      </c>
      <c r="M17" s="741" t="s">
        <v>1297</v>
      </c>
      <c r="N17" s="652" t="s">
        <v>1294</v>
      </c>
      <c r="O17" s="662" t="s">
        <v>1297</v>
      </c>
      <c r="P17" s="663" t="s">
        <v>1297</v>
      </c>
      <c r="Q17" s="652" t="s">
        <v>1280</v>
      </c>
      <c r="R17" s="652" t="s">
        <v>1280</v>
      </c>
      <c r="S17" s="653" t="s">
        <v>1279</v>
      </c>
      <c r="T17" s="653" t="s">
        <v>1277</v>
      </c>
      <c r="U17" s="653" t="s">
        <v>1278</v>
      </c>
      <c r="V17" s="653" t="s">
        <v>1280</v>
      </c>
      <c r="W17" s="654" t="s">
        <v>1280</v>
      </c>
      <c r="X17" s="652" t="s">
        <v>1280</v>
      </c>
      <c r="Y17" s="652" t="s">
        <v>1297</v>
      </c>
      <c r="Z17" s="653" t="s">
        <v>1298</v>
      </c>
      <c r="AA17" s="652" t="s">
        <v>1298</v>
      </c>
      <c r="AB17" s="653" t="s">
        <v>1296</v>
      </c>
      <c r="AC17" s="658" t="s">
        <v>1280</v>
      </c>
      <c r="AD17" s="669" t="s">
        <v>1280</v>
      </c>
      <c r="AE17" s="655" t="s">
        <v>1277</v>
      </c>
      <c r="AF17" s="121" t="s">
        <v>1277</v>
      </c>
      <c r="AG17" s="653" t="s">
        <v>1278</v>
      </c>
      <c r="AH17" s="653" t="s">
        <v>1278</v>
      </c>
      <c r="AI17" s="653" t="s">
        <v>1278</v>
      </c>
      <c r="AJ17" s="653" t="s">
        <v>1278</v>
      </c>
      <c r="AK17" s="654" t="s">
        <v>1296</v>
      </c>
      <c r="AL17" s="656" t="s">
        <v>1296</v>
      </c>
      <c r="AM17" s="599"/>
      <c r="AN17" s="632"/>
      <c r="AO17" s="633"/>
      <c r="AP17" s="632"/>
    </row>
    <row r="18" spans="1:42" s="589" customFormat="1" ht="19.5" customHeight="1" thickTop="1" thickBot="1" x14ac:dyDescent="0.35">
      <c r="A18" s="582"/>
      <c r="B18" s="717" t="s">
        <v>1290</v>
      </c>
      <c r="C18" s="758" t="s">
        <v>1317</v>
      </c>
      <c r="D18" s="699" t="s">
        <v>20</v>
      </c>
      <c r="E18" s="650" t="s">
        <v>40</v>
      </c>
      <c r="F18" s="135" t="s">
        <v>1305</v>
      </c>
      <c r="G18" s="135" t="s">
        <v>24</v>
      </c>
      <c r="H18" s="700" t="s">
        <v>24</v>
      </c>
      <c r="I18" s="732" t="s">
        <v>1293</v>
      </c>
      <c r="J18" s="768" t="s">
        <v>1334</v>
      </c>
      <c r="K18" s="702" t="s">
        <v>1294</v>
      </c>
      <c r="L18" s="703" t="s">
        <v>1294</v>
      </c>
      <c r="M18" s="742" t="s">
        <v>1296</v>
      </c>
      <c r="N18" s="706" t="s">
        <v>1309</v>
      </c>
      <c r="O18" s="752" t="s">
        <v>1307</v>
      </c>
      <c r="P18" s="772" t="s">
        <v>1308</v>
      </c>
      <c r="Q18" s="702" t="s">
        <v>1319</v>
      </c>
      <c r="R18" s="702" t="s">
        <v>1303</v>
      </c>
      <c r="S18" s="703" t="s">
        <v>1278</v>
      </c>
      <c r="T18" s="703" t="s">
        <v>1278</v>
      </c>
      <c r="U18" s="703" t="s">
        <v>1294</v>
      </c>
      <c r="V18" s="703" t="s">
        <v>1294</v>
      </c>
      <c r="W18" s="704" t="s">
        <v>1294</v>
      </c>
      <c r="X18" s="702" t="s">
        <v>1294</v>
      </c>
      <c r="Y18" s="702" t="s">
        <v>1278</v>
      </c>
      <c r="Z18" s="703" t="s">
        <v>1278</v>
      </c>
      <c r="AA18" s="702" t="s">
        <v>1277</v>
      </c>
      <c r="AB18" s="703" t="s">
        <v>1277</v>
      </c>
      <c r="AC18" s="703" t="s">
        <v>1278</v>
      </c>
      <c r="AD18" s="704" t="s">
        <v>1278</v>
      </c>
      <c r="AE18" s="705" t="s">
        <v>1278</v>
      </c>
      <c r="AF18" s="740" t="s">
        <v>1278</v>
      </c>
      <c r="AG18" s="703" t="s">
        <v>1296</v>
      </c>
      <c r="AH18" s="703" t="s">
        <v>1296</v>
      </c>
      <c r="AI18" s="703" t="s">
        <v>1296</v>
      </c>
      <c r="AJ18" s="703" t="s">
        <v>1296</v>
      </c>
      <c r="AK18" s="704" t="s">
        <v>1278</v>
      </c>
      <c r="AL18" s="660" t="s">
        <v>1278</v>
      </c>
      <c r="AM18" s="599"/>
      <c r="AN18" s="632"/>
      <c r="AO18" s="633"/>
      <c r="AP18" s="632"/>
    </row>
    <row r="19" spans="1:42" s="589" customFormat="1" ht="19.5" customHeight="1" x14ac:dyDescent="0.3">
      <c r="A19" s="582"/>
      <c r="B19" s="716" t="s">
        <v>1291</v>
      </c>
      <c r="C19" s="755" t="s">
        <v>1328</v>
      </c>
      <c r="D19" s="552" t="s">
        <v>24</v>
      </c>
      <c r="E19" s="46" t="s">
        <v>40</v>
      </c>
      <c r="F19" s="48" t="s">
        <v>24</v>
      </c>
      <c r="G19" s="48" t="s">
        <v>27</v>
      </c>
      <c r="H19" s="59" t="s">
        <v>27</v>
      </c>
      <c r="I19" s="47" t="s">
        <v>27</v>
      </c>
      <c r="J19" s="751" t="s">
        <v>1294</v>
      </c>
      <c r="K19" s="578" t="s">
        <v>1307</v>
      </c>
      <c r="L19" s="658" t="s">
        <v>1278</v>
      </c>
      <c r="M19" s="122" t="s">
        <v>1275</v>
      </c>
      <c r="N19" s="658" t="s">
        <v>1275</v>
      </c>
      <c r="O19" s="578" t="s">
        <v>1276</v>
      </c>
      <c r="P19" s="669" t="s">
        <v>1276</v>
      </c>
      <c r="Q19" s="578" t="s">
        <v>1278</v>
      </c>
      <c r="R19" s="578" t="s">
        <v>1296</v>
      </c>
      <c r="S19" s="658" t="s">
        <v>1296</v>
      </c>
      <c r="T19" s="658" t="s">
        <v>1296</v>
      </c>
      <c r="U19" s="658" t="s">
        <v>1296</v>
      </c>
      <c r="V19" s="578" t="s">
        <v>1278</v>
      </c>
      <c r="W19" s="669" t="s">
        <v>20</v>
      </c>
      <c r="X19" s="578" t="s">
        <v>1310</v>
      </c>
      <c r="Y19" s="578" t="s">
        <v>1333</v>
      </c>
      <c r="Z19" s="658" t="s">
        <v>1313</v>
      </c>
      <c r="AA19" s="578" t="s">
        <v>1278</v>
      </c>
      <c r="AB19" s="578" t="s">
        <v>1303</v>
      </c>
      <c r="AC19" s="658" t="s">
        <v>1303</v>
      </c>
      <c r="AD19" s="775" t="s">
        <v>1294</v>
      </c>
      <c r="AE19" s="578" t="s">
        <v>1304</v>
      </c>
      <c r="AF19" s="122" t="s">
        <v>1309</v>
      </c>
      <c r="AG19" s="658" t="s">
        <v>29</v>
      </c>
      <c r="AH19" s="658" t="s">
        <v>1278</v>
      </c>
      <c r="AI19" s="658" t="s">
        <v>1278</v>
      </c>
      <c r="AJ19" s="658" t="s">
        <v>1278</v>
      </c>
      <c r="AK19" s="669" t="s">
        <v>1277</v>
      </c>
      <c r="AL19" s="670" t="s">
        <v>1277</v>
      </c>
      <c r="AM19" s="599"/>
      <c r="AN19" s="632"/>
      <c r="AO19" s="633"/>
      <c r="AP19" s="632"/>
    </row>
    <row r="20" spans="1:42" s="62" customFormat="1" ht="19.5" customHeight="1" x14ac:dyDescent="0.3">
      <c r="A20" s="56"/>
      <c r="B20" s="565" t="s">
        <v>1292</v>
      </c>
      <c r="C20" s="757" t="s">
        <v>1331</v>
      </c>
      <c r="D20" s="555" t="s">
        <v>27</v>
      </c>
      <c r="E20" s="648" t="s">
        <v>27</v>
      </c>
      <c r="F20" s="64" t="s">
        <v>27</v>
      </c>
      <c r="G20" s="64" t="s">
        <v>1302</v>
      </c>
      <c r="H20" s="67" t="s">
        <v>24</v>
      </c>
      <c r="I20" s="65" t="s">
        <v>20</v>
      </c>
      <c r="J20" s="769" t="s">
        <v>20</v>
      </c>
      <c r="K20" s="666" t="s">
        <v>1333</v>
      </c>
      <c r="L20" s="666" t="s">
        <v>1274</v>
      </c>
      <c r="M20" s="341" t="s">
        <v>1280</v>
      </c>
      <c r="N20" s="667" t="s">
        <v>1315</v>
      </c>
      <c r="O20" s="666" t="s">
        <v>1298</v>
      </c>
      <c r="P20" s="668" t="s">
        <v>1298</v>
      </c>
      <c r="Q20" s="666" t="s">
        <v>1298</v>
      </c>
      <c r="R20" s="666" t="s">
        <v>1280</v>
      </c>
      <c r="S20" s="666" t="s">
        <v>1280</v>
      </c>
      <c r="T20" s="667" t="s">
        <v>1280</v>
      </c>
      <c r="U20" s="667" t="s">
        <v>20</v>
      </c>
      <c r="V20" s="666" t="s">
        <v>20</v>
      </c>
      <c r="W20" s="668" t="s">
        <v>1304</v>
      </c>
      <c r="X20" s="666" t="s">
        <v>24</v>
      </c>
      <c r="Y20" s="666" t="s">
        <v>1280</v>
      </c>
      <c r="Z20" s="667" t="s">
        <v>1297</v>
      </c>
      <c r="AA20" s="666" t="s">
        <v>1297</v>
      </c>
      <c r="AB20" s="666" t="s">
        <v>24</v>
      </c>
      <c r="AC20" s="667" t="s">
        <v>24</v>
      </c>
      <c r="AD20" s="668" t="s">
        <v>1303</v>
      </c>
      <c r="AE20" s="666" t="s">
        <v>1303</v>
      </c>
      <c r="AF20" s="341" t="s">
        <v>27</v>
      </c>
      <c r="AG20" s="667" t="s">
        <v>1277</v>
      </c>
      <c r="AH20" s="667" t="s">
        <v>1277</v>
      </c>
      <c r="AI20" s="667" t="s">
        <v>1278</v>
      </c>
      <c r="AJ20" s="667" t="s">
        <v>1280</v>
      </c>
      <c r="AK20" s="668" t="s">
        <v>1294</v>
      </c>
      <c r="AL20" s="660" t="s">
        <v>1294</v>
      </c>
      <c r="AM20" s="600"/>
      <c r="AN20" s="632"/>
      <c r="AO20" s="633"/>
      <c r="AP20" s="632"/>
    </row>
    <row r="21" spans="1:42" s="62" customFormat="1" ht="19.5" customHeight="1" thickBot="1" x14ac:dyDescent="0.35">
      <c r="A21" s="56"/>
      <c r="B21" s="636" t="s">
        <v>140</v>
      </c>
      <c r="C21" s="676"/>
      <c r="D21" s="676"/>
      <c r="E21" s="637"/>
      <c r="F21" s="637"/>
      <c r="G21" s="637"/>
      <c r="H21" s="637"/>
      <c r="I21" s="677"/>
      <c r="J21" s="770"/>
      <c r="K21" s="676"/>
      <c r="L21" s="637"/>
      <c r="M21" s="743"/>
      <c r="N21" s="676"/>
      <c r="O21" s="637"/>
      <c r="P21" s="677"/>
      <c r="Q21" s="676"/>
      <c r="R21" s="676"/>
      <c r="S21" s="637"/>
      <c r="T21" s="637"/>
      <c r="U21" s="637"/>
      <c r="V21" s="637"/>
      <c r="W21" s="677"/>
      <c r="X21" s="676"/>
      <c r="Y21" s="676"/>
      <c r="Z21" s="637"/>
      <c r="AA21" s="676"/>
      <c r="AB21" s="637"/>
      <c r="AC21" s="637"/>
      <c r="AD21" s="677"/>
      <c r="AE21" s="676"/>
      <c r="AF21" s="746"/>
      <c r="AG21" s="637"/>
      <c r="AH21" s="637"/>
      <c r="AI21" s="637"/>
      <c r="AJ21" s="637"/>
      <c r="AK21" s="677"/>
      <c r="AL21" s="678"/>
      <c r="AM21" s="600"/>
      <c r="AN21" s="634"/>
      <c r="AO21" s="635"/>
      <c r="AP21" s="634"/>
    </row>
    <row r="22" spans="1:42" s="34" customFormat="1" ht="15.75" customHeight="1" x14ac:dyDescent="0.3">
      <c r="A22" s="25"/>
      <c r="B22" s="567" t="s">
        <v>27</v>
      </c>
      <c r="C22" s="76"/>
      <c r="D22" s="76">
        <f t="shared" ref="D22:AK22" si="0">COUNTIF(D3:D21,"D")</f>
        <v>4</v>
      </c>
      <c r="E22" s="76">
        <f t="shared" si="0"/>
        <v>3</v>
      </c>
      <c r="F22" s="76">
        <f t="shared" si="0"/>
        <v>3</v>
      </c>
      <c r="G22" s="76">
        <f t="shared" si="0"/>
        <v>2</v>
      </c>
      <c r="H22" s="76">
        <f t="shared" si="0"/>
        <v>3</v>
      </c>
      <c r="I22" s="771">
        <f t="shared" si="0"/>
        <v>3</v>
      </c>
      <c r="J22" s="76">
        <f t="shared" si="0"/>
        <v>3</v>
      </c>
      <c r="K22" s="76">
        <f t="shared" si="0"/>
        <v>3</v>
      </c>
      <c r="L22" s="76">
        <f t="shared" si="0"/>
        <v>3</v>
      </c>
      <c r="M22" s="76">
        <f t="shared" si="0"/>
        <v>3</v>
      </c>
      <c r="N22" s="76">
        <f t="shared" si="0"/>
        <v>3</v>
      </c>
      <c r="O22" s="76">
        <f t="shared" si="0"/>
        <v>3</v>
      </c>
      <c r="P22" s="771">
        <f t="shared" si="0"/>
        <v>3</v>
      </c>
      <c r="Q22" s="76">
        <f t="shared" si="0"/>
        <v>3</v>
      </c>
      <c r="R22" s="76">
        <f t="shared" si="0"/>
        <v>3</v>
      </c>
      <c r="S22" s="76">
        <f t="shared" si="0"/>
        <v>3</v>
      </c>
      <c r="T22" s="76">
        <f t="shared" si="0"/>
        <v>3</v>
      </c>
      <c r="U22" s="76">
        <f t="shared" si="0"/>
        <v>3</v>
      </c>
      <c r="V22" s="76">
        <f t="shared" si="0"/>
        <v>3</v>
      </c>
      <c r="W22" s="771">
        <f t="shared" si="0"/>
        <v>3</v>
      </c>
      <c r="X22" s="76">
        <f t="shared" si="0"/>
        <v>3</v>
      </c>
      <c r="Y22" s="76">
        <f t="shared" si="0"/>
        <v>3</v>
      </c>
      <c r="Z22" s="76">
        <f t="shared" si="0"/>
        <v>3</v>
      </c>
      <c r="AA22" s="76">
        <f t="shared" si="0"/>
        <v>3</v>
      </c>
      <c r="AB22" s="76">
        <f t="shared" si="0"/>
        <v>3</v>
      </c>
      <c r="AC22" s="76">
        <f t="shared" si="0"/>
        <v>3</v>
      </c>
      <c r="AD22" s="771">
        <f t="shared" si="0"/>
        <v>3</v>
      </c>
      <c r="AE22" s="76">
        <f t="shared" si="0"/>
        <v>3</v>
      </c>
      <c r="AF22" s="76">
        <f t="shared" si="0"/>
        <v>3</v>
      </c>
      <c r="AG22" s="76">
        <f t="shared" si="0"/>
        <v>3</v>
      </c>
      <c r="AH22" s="76">
        <f t="shared" si="0"/>
        <v>3</v>
      </c>
      <c r="AI22" s="76">
        <f t="shared" si="0"/>
        <v>3</v>
      </c>
      <c r="AJ22" s="76">
        <f t="shared" si="0"/>
        <v>3</v>
      </c>
      <c r="AK22" s="76">
        <f t="shared" si="0"/>
        <v>3</v>
      </c>
      <c r="AL22" s="691">
        <f>COUNTIF(AL3:AL21,"D")</f>
        <v>1</v>
      </c>
      <c r="AM22" s="695"/>
    </row>
    <row r="23" spans="1:42" ht="15.75" customHeight="1" x14ac:dyDescent="0.3">
      <c r="A23" s="5"/>
      <c r="B23" s="568" t="s">
        <v>18</v>
      </c>
      <c r="C23" s="143"/>
      <c r="D23" s="143">
        <f t="shared" ref="D23:AK23" si="1">COUNTIF(D3:D21,"E")</f>
        <v>3</v>
      </c>
      <c r="E23" s="143">
        <f t="shared" si="1"/>
        <v>3</v>
      </c>
      <c r="F23" s="143">
        <f t="shared" si="1"/>
        <v>3</v>
      </c>
      <c r="G23" s="143">
        <f t="shared" si="1"/>
        <v>3</v>
      </c>
      <c r="H23" s="143">
        <f t="shared" si="1"/>
        <v>3</v>
      </c>
      <c r="I23" s="720">
        <f t="shared" si="1"/>
        <v>3</v>
      </c>
      <c r="J23" s="143">
        <f t="shared" si="1"/>
        <v>3</v>
      </c>
      <c r="K23" s="143">
        <f t="shared" si="1"/>
        <v>3</v>
      </c>
      <c r="L23" s="143">
        <f t="shared" si="1"/>
        <v>3</v>
      </c>
      <c r="M23" s="143">
        <f t="shared" si="1"/>
        <v>3</v>
      </c>
      <c r="N23" s="143">
        <f t="shared" si="1"/>
        <v>3</v>
      </c>
      <c r="O23" s="143">
        <f t="shared" si="1"/>
        <v>3</v>
      </c>
      <c r="P23" s="720">
        <f t="shared" si="1"/>
        <v>3</v>
      </c>
      <c r="Q23" s="143">
        <f t="shared" si="1"/>
        <v>3</v>
      </c>
      <c r="R23" s="143">
        <f t="shared" si="1"/>
        <v>3</v>
      </c>
      <c r="S23" s="143">
        <f t="shared" si="1"/>
        <v>3</v>
      </c>
      <c r="T23" s="143">
        <f t="shared" si="1"/>
        <v>3</v>
      </c>
      <c r="U23" s="143">
        <f t="shared" si="1"/>
        <v>3</v>
      </c>
      <c r="V23" s="143">
        <f t="shared" si="1"/>
        <v>3</v>
      </c>
      <c r="W23" s="720">
        <f t="shared" si="1"/>
        <v>3</v>
      </c>
      <c r="X23" s="143">
        <f t="shared" si="1"/>
        <v>3</v>
      </c>
      <c r="Y23" s="143">
        <f t="shared" si="1"/>
        <v>3</v>
      </c>
      <c r="Z23" s="143">
        <f t="shared" si="1"/>
        <v>3</v>
      </c>
      <c r="AA23" s="143">
        <f t="shared" si="1"/>
        <v>3</v>
      </c>
      <c r="AB23" s="143">
        <f t="shared" si="1"/>
        <v>3</v>
      </c>
      <c r="AC23" s="143">
        <f t="shared" si="1"/>
        <v>3</v>
      </c>
      <c r="AD23" s="720">
        <f t="shared" si="1"/>
        <v>3</v>
      </c>
      <c r="AE23" s="143">
        <f t="shared" si="1"/>
        <v>3</v>
      </c>
      <c r="AF23" s="143">
        <f t="shared" si="1"/>
        <v>3</v>
      </c>
      <c r="AG23" s="143">
        <f t="shared" si="1"/>
        <v>3</v>
      </c>
      <c r="AH23" s="143">
        <f t="shared" si="1"/>
        <v>3</v>
      </c>
      <c r="AI23" s="143">
        <f t="shared" si="1"/>
        <v>3</v>
      </c>
      <c r="AJ23" s="143">
        <f t="shared" si="1"/>
        <v>3</v>
      </c>
      <c r="AK23" s="143">
        <f t="shared" si="1"/>
        <v>3</v>
      </c>
      <c r="AL23" s="720">
        <f>COUNTIF(AL3:AL21,"E")</f>
        <v>2</v>
      </c>
      <c r="AM23" s="696"/>
    </row>
    <row r="24" spans="1:42" ht="15.75" customHeight="1" x14ac:dyDescent="0.3">
      <c r="A24" s="5"/>
      <c r="B24" s="568" t="s">
        <v>1</v>
      </c>
      <c r="C24" s="144"/>
      <c r="D24" s="144">
        <f t="shared" ref="D24:AK24" si="2">COUNTIF(D3:D21,"N")</f>
        <v>3</v>
      </c>
      <c r="E24" s="144">
        <f t="shared" si="2"/>
        <v>3</v>
      </c>
      <c r="F24" s="144">
        <f t="shared" si="2"/>
        <v>3</v>
      </c>
      <c r="G24" s="144">
        <f t="shared" si="2"/>
        <v>3</v>
      </c>
      <c r="H24" s="144">
        <f t="shared" si="2"/>
        <v>3</v>
      </c>
      <c r="I24" s="721">
        <f t="shared" si="2"/>
        <v>3</v>
      </c>
      <c r="J24" s="144">
        <f t="shared" si="2"/>
        <v>3</v>
      </c>
      <c r="K24" s="144">
        <f t="shared" si="2"/>
        <v>3</v>
      </c>
      <c r="L24" s="144">
        <f t="shared" si="2"/>
        <v>3</v>
      </c>
      <c r="M24" s="144">
        <f t="shared" si="2"/>
        <v>3</v>
      </c>
      <c r="N24" s="144">
        <f t="shared" si="2"/>
        <v>3</v>
      </c>
      <c r="O24" s="144">
        <f t="shared" si="2"/>
        <v>2</v>
      </c>
      <c r="P24" s="721">
        <f t="shared" si="2"/>
        <v>2</v>
      </c>
      <c r="Q24" s="144">
        <f t="shared" si="2"/>
        <v>3</v>
      </c>
      <c r="R24" s="144">
        <f t="shared" si="2"/>
        <v>3</v>
      </c>
      <c r="S24" s="144">
        <f t="shared" si="2"/>
        <v>3</v>
      </c>
      <c r="T24" s="144">
        <f t="shared" si="2"/>
        <v>3</v>
      </c>
      <c r="U24" s="144">
        <f t="shared" si="2"/>
        <v>3</v>
      </c>
      <c r="V24" s="144">
        <f t="shared" si="2"/>
        <v>3</v>
      </c>
      <c r="W24" s="721">
        <f t="shared" si="2"/>
        <v>3</v>
      </c>
      <c r="X24" s="144">
        <f t="shared" si="2"/>
        <v>3</v>
      </c>
      <c r="Y24" s="144">
        <f t="shared" si="2"/>
        <v>3</v>
      </c>
      <c r="Z24" s="144">
        <f t="shared" si="2"/>
        <v>3</v>
      </c>
      <c r="AA24" s="144">
        <f t="shared" si="2"/>
        <v>3</v>
      </c>
      <c r="AB24" s="144">
        <f t="shared" si="2"/>
        <v>3</v>
      </c>
      <c r="AC24" s="144">
        <f t="shared" si="2"/>
        <v>2</v>
      </c>
      <c r="AD24" s="721">
        <f t="shared" si="2"/>
        <v>2</v>
      </c>
      <c r="AE24" s="144">
        <f t="shared" si="2"/>
        <v>3</v>
      </c>
      <c r="AF24" s="144">
        <f t="shared" si="2"/>
        <v>3</v>
      </c>
      <c r="AG24" s="144">
        <f t="shared" si="2"/>
        <v>3</v>
      </c>
      <c r="AH24" s="144">
        <f t="shared" si="2"/>
        <v>3</v>
      </c>
      <c r="AI24" s="144">
        <f t="shared" si="2"/>
        <v>3</v>
      </c>
      <c r="AJ24" s="144">
        <f t="shared" si="2"/>
        <v>2</v>
      </c>
      <c r="AK24" s="144">
        <f t="shared" si="2"/>
        <v>2</v>
      </c>
      <c r="AL24" s="721">
        <f>COUNTIF(AL3:AL21,"N")</f>
        <v>3</v>
      </c>
      <c r="AM24" s="696"/>
    </row>
    <row r="25" spans="1:42" ht="15.75" customHeight="1" thickBot="1" x14ac:dyDescent="0.35">
      <c r="A25" s="80"/>
      <c r="B25" s="569" t="s">
        <v>19</v>
      </c>
      <c r="C25" s="107"/>
      <c r="D25" s="107">
        <f t="shared" ref="D25:AK25" si="3">COUNTIF(D3:D19,"J")</f>
        <v>0</v>
      </c>
      <c r="E25" s="107">
        <f t="shared" si="3"/>
        <v>0</v>
      </c>
      <c r="F25" s="107">
        <f t="shared" si="3"/>
        <v>0</v>
      </c>
      <c r="G25" s="107">
        <f t="shared" si="3"/>
        <v>0</v>
      </c>
      <c r="H25" s="107">
        <f t="shared" si="3"/>
        <v>0</v>
      </c>
      <c r="I25" s="692">
        <f t="shared" si="3"/>
        <v>0</v>
      </c>
      <c r="J25" s="690">
        <f t="shared" si="3"/>
        <v>0</v>
      </c>
      <c r="K25" s="107">
        <f t="shared" si="3"/>
        <v>0</v>
      </c>
      <c r="L25" s="107">
        <f t="shared" si="3"/>
        <v>0</v>
      </c>
      <c r="M25" s="107">
        <f t="shared" si="3"/>
        <v>0</v>
      </c>
      <c r="N25" s="107">
        <f t="shared" si="3"/>
        <v>0</v>
      </c>
      <c r="O25" s="107">
        <f t="shared" si="3"/>
        <v>0</v>
      </c>
      <c r="P25" s="692">
        <f t="shared" si="3"/>
        <v>0</v>
      </c>
      <c r="Q25" s="690">
        <f t="shared" si="3"/>
        <v>0</v>
      </c>
      <c r="R25" s="107">
        <f t="shared" si="3"/>
        <v>0</v>
      </c>
      <c r="S25" s="107">
        <f t="shared" si="3"/>
        <v>0</v>
      </c>
      <c r="T25" s="107">
        <f t="shared" si="3"/>
        <v>0</v>
      </c>
      <c r="U25" s="107">
        <f t="shared" si="3"/>
        <v>0</v>
      </c>
      <c r="V25" s="107">
        <f t="shared" si="3"/>
        <v>0</v>
      </c>
      <c r="W25" s="692">
        <f t="shared" si="3"/>
        <v>0</v>
      </c>
      <c r="X25" s="690">
        <f t="shared" si="3"/>
        <v>0</v>
      </c>
      <c r="Y25" s="107">
        <f t="shared" si="3"/>
        <v>0</v>
      </c>
      <c r="Z25" s="107">
        <f t="shared" si="3"/>
        <v>0</v>
      </c>
      <c r="AA25" s="107">
        <f t="shared" si="3"/>
        <v>0</v>
      </c>
      <c r="AB25" s="107">
        <f t="shared" si="3"/>
        <v>0</v>
      </c>
      <c r="AC25" s="107">
        <f t="shared" si="3"/>
        <v>0</v>
      </c>
      <c r="AD25" s="692">
        <f t="shared" si="3"/>
        <v>0</v>
      </c>
      <c r="AE25" s="690">
        <f t="shared" si="3"/>
        <v>0</v>
      </c>
      <c r="AF25" s="107">
        <f t="shared" si="3"/>
        <v>0</v>
      </c>
      <c r="AG25" s="107">
        <f t="shared" si="3"/>
        <v>0</v>
      </c>
      <c r="AH25" s="107">
        <f t="shared" si="3"/>
        <v>0</v>
      </c>
      <c r="AI25" s="107">
        <f t="shared" si="3"/>
        <v>0</v>
      </c>
      <c r="AJ25" s="107">
        <f t="shared" si="3"/>
        <v>0</v>
      </c>
      <c r="AK25" s="107">
        <f t="shared" si="3"/>
        <v>0</v>
      </c>
      <c r="AL25" s="692">
        <f t="shared" ref="AL25" si="4">COUNTIF(AL3:AL18,"J")</f>
        <v>0</v>
      </c>
      <c r="AM25" s="776"/>
    </row>
    <row r="26" spans="1:42" s="683" customFormat="1" ht="24.75" customHeight="1" x14ac:dyDescent="0.3">
      <c r="A26" s="679"/>
      <c r="B26" s="680"/>
      <c r="C26" s="759"/>
      <c r="D26" s="681"/>
      <c r="E26" s="681"/>
      <c r="F26" s="681"/>
      <c r="G26" s="681"/>
      <c r="H26" s="738"/>
      <c r="I26" s="738"/>
      <c r="J26" s="738"/>
      <c r="K26" s="681"/>
      <c r="L26" s="681"/>
      <c r="M26" s="744" t="s">
        <v>1295</v>
      </c>
      <c r="N26" s="472"/>
      <c r="O26" s="681"/>
      <c r="P26" s="681"/>
      <c r="Q26" s="681"/>
      <c r="R26" s="1153"/>
      <c r="S26" s="1153"/>
      <c r="T26" s="681"/>
      <c r="U26" s="682"/>
      <c r="V26" s="681"/>
      <c r="W26" s="681"/>
      <c r="X26" s="681"/>
      <c r="Y26" s="1153"/>
      <c r="Z26" s="1153"/>
      <c r="AA26" s="681"/>
      <c r="AB26" s="681"/>
      <c r="AC26" s="681"/>
      <c r="AD26" s="681"/>
      <c r="AE26" s="681"/>
      <c r="AF26" s="744" t="s">
        <v>1295</v>
      </c>
      <c r="AG26" s="472"/>
      <c r="AH26" s="681"/>
      <c r="AI26" s="681"/>
      <c r="AJ26" s="778"/>
      <c r="AK26" s="778"/>
      <c r="AL26" s="779"/>
      <c r="AM26" s="777"/>
    </row>
    <row r="27" spans="1:42" s="688" customFormat="1" ht="21" customHeight="1" x14ac:dyDescent="0.3">
      <c r="A27" s="684"/>
      <c r="B27" s="685"/>
      <c r="C27" s="782"/>
      <c r="D27" s="686"/>
      <c r="E27" s="686"/>
      <c r="F27" s="686"/>
      <c r="G27" s="686"/>
      <c r="H27" s="686"/>
      <c r="I27" s="686"/>
      <c r="J27" s="686"/>
      <c r="K27" s="686"/>
      <c r="L27" s="686"/>
      <c r="M27" s="686"/>
      <c r="N27" s="686"/>
      <c r="O27" s="686"/>
      <c r="P27" s="686"/>
      <c r="Q27" s="686"/>
      <c r="R27" s="686"/>
      <c r="S27" s="687"/>
      <c r="T27" s="686"/>
      <c r="U27" s="686"/>
      <c r="V27" s="686"/>
      <c r="W27" s="686"/>
      <c r="X27" s="686"/>
      <c r="Y27" s="686"/>
      <c r="Z27" s="686"/>
      <c r="AA27" s="686"/>
      <c r="AB27" s="722"/>
      <c r="AC27" s="686"/>
      <c r="AD27" s="686"/>
      <c r="AE27" s="686"/>
      <c r="AF27" s="686"/>
      <c r="AG27" s="686"/>
      <c r="AH27" s="686"/>
      <c r="AI27" s="686"/>
      <c r="AJ27" s="686"/>
      <c r="AK27" s="686"/>
      <c r="AL27" s="686"/>
      <c r="AM27" s="686"/>
    </row>
    <row r="28" spans="1:42" ht="19.5" customHeight="1" x14ac:dyDescent="0.3"/>
    <row r="29" spans="1:42" ht="19.5" customHeight="1" x14ac:dyDescent="0.3"/>
    <row r="30" spans="1:42" s="84" customFormat="1" ht="19.5" customHeight="1" x14ac:dyDescent="0.3">
      <c r="A30" s="91"/>
      <c r="B30" s="523"/>
    </row>
    <row r="31" spans="1:42" ht="19.5" customHeight="1" x14ac:dyDescent="0.3"/>
    <row r="32" spans="1:42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</sheetData>
  <mergeCells count="7">
    <mergeCell ref="AO1:AO2"/>
    <mergeCell ref="AP1:AP2"/>
    <mergeCell ref="R26:S26"/>
    <mergeCell ref="Y26:Z26"/>
    <mergeCell ref="B1:B2"/>
    <mergeCell ref="AM1:AM2"/>
    <mergeCell ref="AN1:AN2"/>
  </mergeCells>
  <phoneticPr fontId="3" type="noConversion"/>
  <conditionalFormatting sqref="K9:P9 R9:V9 D9:I9 L14:N14 K19:P19 R19:V19 D19:I19 N11:AL11 C11:K11 C27 C10">
    <cfRule type="cellIs" dxfId="751" priority="141" operator="equal">
      <formula>"N"</formula>
    </cfRule>
    <cfRule type="cellIs" dxfId="750" priority="142" operator="equal">
      <formula>"L"</formula>
    </cfRule>
    <cfRule type="cellIs" dxfId="749" priority="143" operator="equal">
      <formula>"Q"</formula>
    </cfRule>
  </conditionalFormatting>
  <conditionalFormatting sqref="E16:E21 AK3:AK21 AA3:AL14 W3:Z4 W6:Z14 W5:X5 H15:AL16 F17:AL21 D3:K14 L12:O14 L3:O10 P3:S14 T3:T7 T9:T14 U3:V14 N11:O11 C21:D21 C27 C3:J20">
    <cfRule type="cellIs" dxfId="748" priority="139" operator="equal">
      <formula>"W"</formula>
    </cfRule>
    <cfRule type="cellIs" dxfId="747" priority="140" operator="equal">
      <formula>"P"</formula>
    </cfRule>
  </conditionalFormatting>
  <conditionalFormatting sqref="X7:AL8 R9:AL9 L12:O14 E16:E21 H15:AL16 D8:Q9 AK3:AK21 D7:W7 AA3:AL6 W3:Z4 W6:Z6 W5:X5 D3:V6 F17:AL21 D10:K14 P10:AL14 L10:O10 R8:S8 U8:W8 N11:O11 C21:D21 C27 C3:J20">
    <cfRule type="cellIs" dxfId="746" priority="138" operator="equal">
      <formula>"N"</formula>
    </cfRule>
  </conditionalFormatting>
  <conditionalFormatting sqref="X7:AL8 R9:AL9 L12:O14 E16:E21 H15:AL16 D8:Q9 AK3:AK21 D7:W7 AA3:AL6 W3:Z4 W6:Z6 W5:X5 D3:V6 F17:AL21 D10:K14 P10:AL14 L10:O10 R8:S8 U8:W8 N11:O11 C21:D21 C27 C3:J20">
    <cfRule type="cellIs" dxfId="745" priority="137" operator="equal">
      <formula>"V"</formula>
    </cfRule>
  </conditionalFormatting>
  <conditionalFormatting sqref="E16:E21 AK3:AK21 AA3:AL14 W3:Z4 W6:Z14 W5:X5 H15:AL16 F17:AL21 D3:K14 L12:O14 L3:O10 P3:S14 T3:T7 T9:T14 U3:V14 N11:O11 C21:D21 C27 C3:J20">
    <cfRule type="cellIs" dxfId="744" priority="136" operator="equal">
      <formula>"L"</formula>
    </cfRule>
  </conditionalFormatting>
  <conditionalFormatting sqref="X7:AL8 R9:AL9 L12:O14 E16:E21 H15:AL16 D8:Q9 AK3:AK21 D7:W7 AA3:AL6 W3:Z4 W6:Z6 W5:X5 D3:V6 F17:AL21 D10:K14 P10:AL14 L10:O10 R8:S8 U8:W8 N11:O11 C21:D21 C27 C3:J20">
    <cfRule type="cellIs" dxfId="743" priority="135" operator="equal">
      <formula>"N"</formula>
    </cfRule>
  </conditionalFormatting>
  <conditionalFormatting sqref="R12:S16 E15:F15 T16:AL16 M6:N6 S7:W7 P8:Q8 L10:N10 R6 O5:P5 E16:E21 D5:D6 D12:F14 X8:AL8 W3:AL4 AK16:AK21 F17:AL21 F16:Q16 C8:J8 C16:J20 C7 C15:D21 C3:L4">
    <cfRule type="cellIs" dxfId="742" priority="134" operator="equal">
      <formula>"대"</formula>
    </cfRule>
  </conditionalFormatting>
  <conditionalFormatting sqref="R12:S16 T16:AL16 K9:P9 R9:V9 M6:N6 S7:W7 P8:Q8 L10:N10 R6 O5:P5 Q16 Q17:AL21 P10:P18 D5:D6 D12:F20 D9:I9 X8:AL8 AK16:AK21 W3:AL4 G19:P21 G16:O18 C21:F21 C8:J8 C16:J20 C7 C15:C20 C3:L4">
    <cfRule type="cellIs" dxfId="741" priority="133" operator="equal">
      <formula>"N"</formula>
    </cfRule>
  </conditionalFormatting>
  <conditionalFormatting sqref="O6:Q6 X7:AL7 S6:AL6 O10:AL10 H12:Q16 E6:L6 AK9:AK21 E5:N5 R19:S20 D9:AL9 D10:K11 D3:J4 D8:O8 M3:V4 D7:R7 AK5:AK7 AA5:AL5 Q5:X5 F17:Q21 R8:S8 U8:W8 N11:AL11 T12:AL21 C5:J7 C9:J20 C27 C8:C20 C4:C6">
    <cfRule type="cellIs" dxfId="740" priority="132" operator="equal">
      <formula>"N"</formula>
    </cfRule>
  </conditionalFormatting>
  <conditionalFormatting sqref="O14 W9:AL9 X7:AL8 L12:O13 Q8:Q9 E16:E21 D10:AL10 H15:AL16 D8:P8 AK3:AK10 D7:W7 AK12:AK21 AA3:AL6 W3:Z4 W6:Z6 W5:X5 D3:V6 F17:AL21 D12:K14 P12:AL14 R8:S8 U8:W8 N11:O11 C21:D21 C12:J20 C27 C11:C20 C3:J10">
    <cfRule type="cellIs" dxfId="739" priority="131" operator="equal">
      <formula>"Q"</formula>
    </cfRule>
  </conditionalFormatting>
  <conditionalFormatting sqref="E16:E21 AK3:AK21 AA3:AL14 W3:Z4 W6:Z14 W5:X5 H15:AL16 F17:AL21 D3:K14 L12:O14 L3:O10 P3:S14 T3:T7 T9:T14 U3:V14 N11:O11 C21:D21 C27 C3:J20">
    <cfRule type="cellIs" dxfId="738" priority="130" operator="equal">
      <formula>"대1"</formula>
    </cfRule>
  </conditionalFormatting>
  <conditionalFormatting sqref="AP1">
    <cfRule type="cellIs" dxfId="737" priority="77" operator="equal">
      <formula>"V"</formula>
    </cfRule>
    <cfRule type="cellIs" dxfId="736" priority="78" operator="equal">
      <formula>"l"</formula>
    </cfRule>
    <cfRule type="cellIs" dxfId="735" priority="79" operator="equal">
      <formula>"p"</formula>
    </cfRule>
    <cfRule type="cellIs" dxfId="734" priority="80" operator="equal">
      <formula>"Q"</formula>
    </cfRule>
    <cfRule type="cellIs" dxfId="733" priority="81" operator="equal">
      <formula>"W"</formula>
    </cfRule>
  </conditionalFormatting>
  <conditionalFormatting sqref="T8">
    <cfRule type="cellIs" dxfId="732" priority="37" operator="equal">
      <formula>"W"</formula>
    </cfRule>
    <cfRule type="cellIs" dxfId="731" priority="38" operator="equal">
      <formula>"P"</formula>
    </cfRule>
  </conditionalFormatting>
  <conditionalFormatting sqref="T8">
    <cfRule type="cellIs" dxfId="730" priority="36" operator="equal">
      <formula>"N"</formula>
    </cfRule>
  </conditionalFormatting>
  <conditionalFormatting sqref="T8">
    <cfRule type="cellIs" dxfId="729" priority="35" operator="equal">
      <formula>"V"</formula>
    </cfRule>
  </conditionalFormatting>
  <conditionalFormatting sqref="T8">
    <cfRule type="cellIs" dxfId="728" priority="34" operator="equal">
      <formula>"L"</formula>
    </cfRule>
  </conditionalFormatting>
  <conditionalFormatting sqref="T8">
    <cfRule type="cellIs" dxfId="727" priority="33" operator="equal">
      <formula>"N"</formula>
    </cfRule>
  </conditionalFormatting>
  <conditionalFormatting sqref="T8">
    <cfRule type="cellIs" dxfId="726" priority="32" operator="equal">
      <formula>"N"</formula>
    </cfRule>
  </conditionalFormatting>
  <conditionalFormatting sqref="T8">
    <cfRule type="cellIs" dxfId="725" priority="31" operator="equal">
      <formula>"Q"</formula>
    </cfRule>
  </conditionalFormatting>
  <conditionalFormatting sqref="T8">
    <cfRule type="cellIs" dxfId="724" priority="30" operator="equal">
      <formula>"대1"</formula>
    </cfRule>
  </conditionalFormatting>
  <conditionalFormatting sqref="Z5">
    <cfRule type="cellIs" dxfId="723" priority="28" operator="equal">
      <formula>"W"</formula>
    </cfRule>
    <cfRule type="cellIs" dxfId="722" priority="29" operator="equal">
      <formula>"P"</formula>
    </cfRule>
  </conditionalFormatting>
  <conditionalFormatting sqref="Z5">
    <cfRule type="cellIs" dxfId="721" priority="27" operator="equal">
      <formula>"N"</formula>
    </cfRule>
  </conditionalFormatting>
  <conditionalFormatting sqref="Z5">
    <cfRule type="cellIs" dxfId="720" priority="26" operator="equal">
      <formula>"V"</formula>
    </cfRule>
  </conditionalFormatting>
  <conditionalFormatting sqref="Z5">
    <cfRule type="cellIs" dxfId="719" priority="25" operator="equal">
      <formula>"L"</formula>
    </cfRule>
  </conditionalFormatting>
  <conditionalFormatting sqref="Z5">
    <cfRule type="cellIs" dxfId="718" priority="24" operator="equal">
      <formula>"N"</formula>
    </cfRule>
  </conditionalFormatting>
  <conditionalFormatting sqref="Z5">
    <cfRule type="cellIs" dxfId="717" priority="23" operator="equal">
      <formula>"N"</formula>
    </cfRule>
  </conditionalFormatting>
  <conditionalFormatting sqref="Z5">
    <cfRule type="cellIs" dxfId="716" priority="22" operator="equal">
      <formula>"Q"</formula>
    </cfRule>
  </conditionalFormatting>
  <conditionalFormatting sqref="Z5">
    <cfRule type="cellIs" dxfId="715" priority="21" operator="equal">
      <formula>"대1"</formula>
    </cfRule>
  </conditionalFormatting>
  <conditionalFormatting sqref="Y5">
    <cfRule type="cellIs" dxfId="714" priority="19" operator="equal">
      <formula>"W"</formula>
    </cfRule>
    <cfRule type="cellIs" dxfId="713" priority="20" operator="equal">
      <formula>"P"</formula>
    </cfRule>
  </conditionalFormatting>
  <conditionalFormatting sqref="Y5">
    <cfRule type="cellIs" dxfId="712" priority="18" operator="equal">
      <formula>"N"</formula>
    </cfRule>
  </conditionalFormatting>
  <conditionalFormatting sqref="Y5">
    <cfRule type="cellIs" dxfId="711" priority="17" operator="equal">
      <formula>"V"</formula>
    </cfRule>
  </conditionalFormatting>
  <conditionalFormatting sqref="Y5">
    <cfRule type="cellIs" dxfId="710" priority="16" operator="equal">
      <formula>"L"</formula>
    </cfRule>
  </conditionalFormatting>
  <conditionalFormatting sqref="Y5">
    <cfRule type="cellIs" dxfId="709" priority="15" operator="equal">
      <formula>"N"</formula>
    </cfRule>
  </conditionalFormatting>
  <conditionalFormatting sqref="Y5">
    <cfRule type="cellIs" dxfId="708" priority="14" operator="equal">
      <formula>"N"</formula>
    </cfRule>
  </conditionalFormatting>
  <conditionalFormatting sqref="Y5">
    <cfRule type="cellIs" dxfId="707" priority="13" operator="equal">
      <formula>"Q"</formula>
    </cfRule>
  </conditionalFormatting>
  <conditionalFormatting sqref="Y5">
    <cfRule type="cellIs" dxfId="706" priority="12" operator="equal">
      <formula>"대1"</formula>
    </cfRule>
  </conditionalFormatting>
  <conditionalFormatting sqref="L11">
    <cfRule type="cellIs" dxfId="705" priority="9" operator="equal">
      <formula>"N"</formula>
    </cfRule>
    <cfRule type="cellIs" dxfId="704" priority="10" operator="equal">
      <formula>"L"</formula>
    </cfRule>
    <cfRule type="cellIs" dxfId="703" priority="11" operator="equal">
      <formula>"Q"</formula>
    </cfRule>
  </conditionalFormatting>
  <conditionalFormatting sqref="L11">
    <cfRule type="cellIs" dxfId="702" priority="7" operator="equal">
      <formula>"W"</formula>
    </cfRule>
    <cfRule type="cellIs" dxfId="701" priority="8" operator="equal">
      <formula>"P"</formula>
    </cfRule>
  </conditionalFormatting>
  <conditionalFormatting sqref="L11">
    <cfRule type="cellIs" dxfId="700" priority="6" operator="equal">
      <formula>"N"</formula>
    </cfRule>
  </conditionalFormatting>
  <conditionalFormatting sqref="L11">
    <cfRule type="cellIs" dxfId="699" priority="5" operator="equal">
      <formula>"V"</formula>
    </cfRule>
  </conditionalFormatting>
  <conditionalFormatting sqref="L11">
    <cfRule type="cellIs" dxfId="698" priority="4" operator="equal">
      <formula>"L"</formula>
    </cfRule>
  </conditionalFormatting>
  <conditionalFormatting sqref="L11">
    <cfRule type="cellIs" dxfId="697" priority="3" operator="equal">
      <formula>"N"</formula>
    </cfRule>
  </conditionalFormatting>
  <conditionalFormatting sqref="L11">
    <cfRule type="cellIs" dxfId="696" priority="2" operator="equal">
      <formula>"N"</formula>
    </cfRule>
  </conditionalFormatting>
  <conditionalFormatting sqref="L11">
    <cfRule type="cellIs" dxfId="695" priority="1" operator="equal">
      <formula>"대1"</formula>
    </cfRule>
  </conditionalFormatting>
  <pageMargins left="0.25" right="0.25" top="0.75" bottom="0.75" header="0.3" footer="0.3"/>
  <pageSetup paperSize="9" scale="91" fitToWidth="0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B2:C5"/>
  <sheetViews>
    <sheetView workbookViewId="0">
      <selection activeCell="J6" sqref="J6"/>
    </sheetView>
  </sheetViews>
  <sheetFormatPr defaultRowHeight="16.5" x14ac:dyDescent="0.3"/>
  <cols>
    <col min="2" max="2" width="8.625" customWidth="1"/>
    <col min="3" max="3" width="58.875" customWidth="1"/>
  </cols>
  <sheetData>
    <row r="2" spans="2:3" x14ac:dyDescent="0.3">
      <c r="B2">
        <v>1</v>
      </c>
      <c r="C2" t="s">
        <v>1223</v>
      </c>
    </row>
    <row r="3" spans="2:3" ht="102.75" customHeight="1" x14ac:dyDescent="0.3">
      <c r="B3">
        <v>2</v>
      </c>
      <c r="C3" s="604" t="s">
        <v>1222</v>
      </c>
    </row>
    <row r="4" spans="2:3" ht="44.25" customHeight="1" x14ac:dyDescent="0.3">
      <c r="B4" s="760">
        <v>3</v>
      </c>
      <c r="C4" s="760" t="s">
        <v>1300</v>
      </c>
    </row>
    <row r="5" spans="2:3" ht="35.25" customHeight="1" x14ac:dyDescent="0.3"/>
  </sheetData>
  <phoneticPr fontId="3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I27"/>
  <sheetViews>
    <sheetView topLeftCell="I1" workbookViewId="0">
      <selection activeCell="C2" sqref="C2:I2"/>
    </sheetView>
  </sheetViews>
  <sheetFormatPr defaultRowHeight="16.5" x14ac:dyDescent="0.3"/>
  <cols>
    <col min="1" max="1" width="8.125" customWidth="1"/>
    <col min="2" max="2" width="0.375" hidden="1" customWidth="1"/>
    <col min="3" max="3" width="13.875" customWidth="1"/>
  </cols>
  <sheetData>
    <row r="1" spans="1:9" ht="17.25" thickBot="1" x14ac:dyDescent="0.35"/>
    <row r="2" spans="1:9" ht="38.25" customHeight="1" thickBot="1" x14ac:dyDescent="0.35">
      <c r="A2" s="605"/>
      <c r="B2" s="605"/>
      <c r="C2" s="1154" t="s">
        <v>1227</v>
      </c>
      <c r="D2" s="1155"/>
      <c r="E2" s="1155"/>
      <c r="F2" s="1155"/>
      <c r="G2" s="1155"/>
      <c r="H2" s="1155"/>
      <c r="I2" s="1156"/>
    </row>
    <row r="3" spans="1:9" ht="17.25" customHeight="1" x14ac:dyDescent="0.3">
      <c r="A3" s="605"/>
      <c r="B3" s="605"/>
      <c r="C3" s="606"/>
      <c r="D3" s="607"/>
      <c r="E3" s="607"/>
      <c r="F3" s="607"/>
      <c r="G3" s="607"/>
      <c r="H3" s="607"/>
      <c r="I3" s="607"/>
    </row>
    <row r="4" spans="1:9" ht="38.25" customHeight="1" x14ac:dyDescent="0.3">
      <c r="A4" s="1157" t="s">
        <v>1226</v>
      </c>
      <c r="B4" s="1157"/>
      <c r="C4" s="1157"/>
      <c r="D4" s="1157"/>
      <c r="E4" s="1157"/>
      <c r="F4" s="1157"/>
      <c r="G4" s="1157"/>
      <c r="H4" s="1157"/>
      <c r="I4" s="1157"/>
    </row>
    <row r="5" spans="1:9" ht="17.25" thickBot="1" x14ac:dyDescent="0.35"/>
    <row r="6" spans="1:9" ht="27" customHeight="1" thickBot="1" x14ac:dyDescent="0.35">
      <c r="C6" s="608" t="s">
        <v>1224</v>
      </c>
      <c r="D6" s="1158" t="s">
        <v>1225</v>
      </c>
      <c r="E6" s="1159"/>
      <c r="F6" s="1159"/>
      <c r="G6" s="1159"/>
      <c r="H6" s="1159"/>
      <c r="I6" s="1159"/>
    </row>
    <row r="7" spans="1:9" ht="27" customHeight="1" x14ac:dyDescent="0.3">
      <c r="C7" s="621">
        <v>1</v>
      </c>
      <c r="D7" s="612"/>
      <c r="E7" s="613"/>
      <c r="F7" s="613"/>
      <c r="G7" s="613"/>
      <c r="H7" s="613"/>
      <c r="I7" s="614"/>
    </row>
    <row r="8" spans="1:9" ht="27" customHeight="1" x14ac:dyDescent="0.3">
      <c r="C8" s="622">
        <v>2</v>
      </c>
      <c r="D8" s="615"/>
      <c r="E8" s="616"/>
      <c r="F8" s="616"/>
      <c r="G8" s="616"/>
      <c r="H8" s="616"/>
      <c r="I8" s="617"/>
    </row>
    <row r="9" spans="1:9" ht="27" customHeight="1" x14ac:dyDescent="0.3">
      <c r="C9" s="622">
        <v>3</v>
      </c>
      <c r="D9" s="615"/>
      <c r="E9" s="616"/>
      <c r="F9" s="616"/>
      <c r="G9" s="616"/>
      <c r="H9" s="616"/>
      <c r="I9" s="617"/>
    </row>
    <row r="10" spans="1:9" ht="27" customHeight="1" x14ac:dyDescent="0.3">
      <c r="C10" s="621">
        <v>4</v>
      </c>
      <c r="D10" s="615"/>
      <c r="E10" s="616"/>
      <c r="F10" s="616"/>
      <c r="G10" s="616"/>
      <c r="H10" s="616"/>
      <c r="I10" s="617"/>
    </row>
    <row r="11" spans="1:9" ht="27" customHeight="1" x14ac:dyDescent="0.3">
      <c r="C11" s="622">
        <v>5</v>
      </c>
      <c r="D11" s="615"/>
      <c r="E11" s="616"/>
      <c r="F11" s="616"/>
      <c r="G11" s="616"/>
      <c r="H11" s="616"/>
      <c r="I11" s="617"/>
    </row>
    <row r="12" spans="1:9" ht="27" customHeight="1" x14ac:dyDescent="0.3">
      <c r="C12" s="622">
        <v>6</v>
      </c>
      <c r="D12" s="615"/>
      <c r="E12" s="616"/>
      <c r="F12" s="616"/>
      <c r="G12" s="616"/>
      <c r="H12" s="616"/>
      <c r="I12" s="617"/>
    </row>
    <row r="13" spans="1:9" ht="27" customHeight="1" x14ac:dyDescent="0.3">
      <c r="C13" s="621">
        <v>7</v>
      </c>
      <c r="D13" s="615"/>
      <c r="E13" s="616"/>
      <c r="F13" s="616"/>
      <c r="G13" s="616"/>
      <c r="H13" s="616"/>
      <c r="I13" s="617"/>
    </row>
    <row r="14" spans="1:9" ht="27" customHeight="1" x14ac:dyDescent="0.3">
      <c r="C14" s="622">
        <v>8</v>
      </c>
      <c r="D14" s="615"/>
      <c r="E14" s="616"/>
      <c r="F14" s="616"/>
      <c r="G14" s="616"/>
      <c r="H14" s="616"/>
      <c r="I14" s="617"/>
    </row>
    <row r="15" spans="1:9" ht="27" customHeight="1" x14ac:dyDescent="0.3">
      <c r="C15" s="622">
        <v>9</v>
      </c>
      <c r="D15" s="615"/>
      <c r="E15" s="616"/>
      <c r="F15" s="616"/>
      <c r="G15" s="616"/>
      <c r="H15" s="616"/>
      <c r="I15" s="617"/>
    </row>
    <row r="16" spans="1:9" ht="27" customHeight="1" x14ac:dyDescent="0.3">
      <c r="C16" s="621">
        <v>10</v>
      </c>
      <c r="D16" s="615"/>
      <c r="E16" s="616"/>
      <c r="F16" s="616"/>
      <c r="G16" s="616"/>
      <c r="H16" s="616"/>
      <c r="I16" s="617"/>
    </row>
    <row r="17" spans="3:9" ht="27" customHeight="1" x14ac:dyDescent="0.3">
      <c r="C17" s="610"/>
      <c r="D17" s="615"/>
      <c r="E17" s="616"/>
      <c r="F17" s="616"/>
      <c r="G17" s="616"/>
      <c r="H17" s="616"/>
      <c r="I17" s="617"/>
    </row>
    <row r="18" spans="3:9" ht="27" customHeight="1" x14ac:dyDescent="0.3">
      <c r="C18" s="610"/>
      <c r="D18" s="615"/>
      <c r="E18" s="616"/>
      <c r="F18" s="616"/>
      <c r="G18" s="616"/>
      <c r="H18" s="616"/>
      <c r="I18" s="617"/>
    </row>
    <row r="19" spans="3:9" ht="27" customHeight="1" x14ac:dyDescent="0.3">
      <c r="C19" s="609"/>
      <c r="D19" s="615"/>
      <c r="E19" s="616"/>
      <c r="F19" s="616"/>
      <c r="G19" s="616"/>
      <c r="H19" s="616"/>
      <c r="I19" s="617"/>
    </row>
    <row r="20" spans="3:9" ht="27" customHeight="1" x14ac:dyDescent="0.3">
      <c r="C20" s="610"/>
      <c r="D20" s="615"/>
      <c r="E20" s="616"/>
      <c r="F20" s="616"/>
      <c r="G20" s="616"/>
      <c r="H20" s="616"/>
      <c r="I20" s="617"/>
    </row>
    <row r="21" spans="3:9" ht="27" customHeight="1" x14ac:dyDescent="0.3">
      <c r="C21" s="610"/>
      <c r="D21" s="615"/>
      <c r="E21" s="616"/>
      <c r="F21" s="616"/>
      <c r="G21" s="616"/>
      <c r="H21" s="616"/>
      <c r="I21" s="617"/>
    </row>
    <row r="22" spans="3:9" ht="27" customHeight="1" x14ac:dyDescent="0.3">
      <c r="C22" s="609"/>
      <c r="D22" s="615"/>
      <c r="E22" s="616"/>
      <c r="F22" s="616"/>
      <c r="G22" s="616"/>
      <c r="H22" s="616"/>
      <c r="I22" s="617"/>
    </row>
    <row r="23" spans="3:9" ht="27" customHeight="1" x14ac:dyDescent="0.3">
      <c r="C23" s="610"/>
      <c r="D23" s="615"/>
      <c r="E23" s="616"/>
      <c r="F23" s="616"/>
      <c r="G23" s="616"/>
      <c r="H23" s="616"/>
      <c r="I23" s="617"/>
    </row>
    <row r="24" spans="3:9" ht="27" customHeight="1" x14ac:dyDescent="0.3">
      <c r="C24" s="610"/>
      <c r="D24" s="615"/>
      <c r="E24" s="616"/>
      <c r="F24" s="616"/>
      <c r="G24" s="616"/>
      <c r="H24" s="616"/>
      <c r="I24" s="617"/>
    </row>
    <row r="25" spans="3:9" ht="27" customHeight="1" x14ac:dyDescent="0.3">
      <c r="C25" s="610"/>
      <c r="D25" s="615"/>
      <c r="E25" s="616"/>
      <c r="F25" s="616"/>
      <c r="G25" s="616"/>
      <c r="H25" s="616"/>
      <c r="I25" s="617"/>
    </row>
    <row r="26" spans="3:9" ht="27" customHeight="1" x14ac:dyDescent="0.3">
      <c r="C26" s="610"/>
      <c r="D26" s="615"/>
      <c r="E26" s="616"/>
      <c r="F26" s="616"/>
      <c r="G26" s="616"/>
      <c r="H26" s="616"/>
      <c r="I26" s="617"/>
    </row>
    <row r="27" spans="3:9" ht="27" customHeight="1" thickBot="1" x14ac:dyDescent="0.35">
      <c r="C27" s="611"/>
      <c r="D27" s="618"/>
      <c r="E27" s="619"/>
      <c r="F27" s="619"/>
      <c r="G27" s="619"/>
      <c r="H27" s="619"/>
      <c r="I27" s="620"/>
    </row>
  </sheetData>
  <mergeCells count="3">
    <mergeCell ref="C2:I2"/>
    <mergeCell ref="A4:I4"/>
    <mergeCell ref="D6:I6"/>
  </mergeCells>
  <phoneticPr fontId="3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M42"/>
  <sheetViews>
    <sheetView zoomScale="120" zoomScaleNormal="12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P15" sqref="AP15"/>
    </sheetView>
  </sheetViews>
  <sheetFormatPr defaultColWidth="3.875" defaultRowHeight="15.75" customHeight="1" x14ac:dyDescent="0.3"/>
  <cols>
    <col min="1" max="1" width="3.375" style="4" customWidth="1"/>
    <col min="2" max="2" width="12" style="522" customWidth="1"/>
    <col min="3" max="38" width="3.75" style="4" customWidth="1"/>
    <col min="39" max="39" width="14.625" style="4" customWidth="1"/>
    <col min="40" max="16384" width="3.875" style="4"/>
  </cols>
  <sheetData>
    <row r="1" spans="1:39" ht="23.25" customHeight="1" x14ac:dyDescent="0.3">
      <c r="A1" s="1"/>
      <c r="B1" s="1123" t="s">
        <v>1351</v>
      </c>
      <c r="C1" s="791">
        <v>27</v>
      </c>
      <c r="D1" s="789">
        <v>28</v>
      </c>
      <c r="E1" s="789">
        <v>29</v>
      </c>
      <c r="F1" s="812">
        <v>30</v>
      </c>
      <c r="G1" s="788">
        <v>1</v>
      </c>
      <c r="H1" s="820">
        <v>2</v>
      </c>
      <c r="I1" s="790">
        <v>3</v>
      </c>
      <c r="J1" s="818">
        <v>4</v>
      </c>
      <c r="K1" s="818">
        <v>5</v>
      </c>
      <c r="L1" s="789">
        <v>6</v>
      </c>
      <c r="M1" s="818">
        <v>7</v>
      </c>
      <c r="N1" s="818">
        <v>8</v>
      </c>
      <c r="O1" s="820">
        <v>9</v>
      </c>
      <c r="P1" s="828">
        <v>10</v>
      </c>
      <c r="Q1" s="818">
        <v>11</v>
      </c>
      <c r="R1" s="789">
        <v>12</v>
      </c>
      <c r="S1" s="818">
        <v>13</v>
      </c>
      <c r="T1" s="818">
        <v>14</v>
      </c>
      <c r="U1" s="789">
        <v>15</v>
      </c>
      <c r="V1" s="822">
        <v>16</v>
      </c>
      <c r="W1" s="828">
        <v>17</v>
      </c>
      <c r="X1" s="788">
        <v>18</v>
      </c>
      <c r="Y1" s="818">
        <v>19</v>
      </c>
      <c r="Z1" s="818">
        <v>20</v>
      </c>
      <c r="AA1" s="789">
        <v>21</v>
      </c>
      <c r="AB1" s="818">
        <v>22</v>
      </c>
      <c r="AC1" s="822">
        <v>23</v>
      </c>
      <c r="AD1" s="790">
        <v>24</v>
      </c>
      <c r="AE1" s="819">
        <v>25</v>
      </c>
      <c r="AF1" s="818">
        <v>26</v>
      </c>
      <c r="AG1" s="789">
        <v>27</v>
      </c>
      <c r="AH1" s="818">
        <v>28</v>
      </c>
      <c r="AI1" s="818">
        <v>29</v>
      </c>
      <c r="AJ1" s="820">
        <v>30</v>
      </c>
      <c r="AK1" s="828">
        <v>31</v>
      </c>
      <c r="AL1" s="792"/>
      <c r="AM1" s="1147" t="s">
        <v>1233</v>
      </c>
    </row>
    <row r="2" spans="1:39" ht="23.25" customHeight="1" thickBot="1" x14ac:dyDescent="0.35">
      <c r="A2" s="5"/>
      <c r="B2" s="1124"/>
      <c r="C2" s="795" t="s">
        <v>1197</v>
      </c>
      <c r="D2" s="793" t="s">
        <v>1257</v>
      </c>
      <c r="E2" s="793" t="s">
        <v>1260</v>
      </c>
      <c r="F2" s="813" t="s">
        <v>1256</v>
      </c>
      <c r="G2" s="811" t="s">
        <v>474</v>
      </c>
      <c r="H2" s="821" t="s">
        <v>1353</v>
      </c>
      <c r="I2" s="794" t="s">
        <v>1266</v>
      </c>
      <c r="J2" s="811" t="s">
        <v>1197</v>
      </c>
      <c r="K2" s="811" t="s">
        <v>1259</v>
      </c>
      <c r="L2" s="793" t="s">
        <v>1352</v>
      </c>
      <c r="M2" s="811" t="s">
        <v>6</v>
      </c>
      <c r="N2" s="811" t="s">
        <v>7</v>
      </c>
      <c r="O2" s="821" t="s">
        <v>8</v>
      </c>
      <c r="P2" s="829" t="s">
        <v>9</v>
      </c>
      <c r="Q2" s="811" t="s">
        <v>3</v>
      </c>
      <c r="R2" s="793" t="s">
        <v>4</v>
      </c>
      <c r="S2" s="811" t="s">
        <v>5</v>
      </c>
      <c r="T2" s="811" t="s">
        <v>6</v>
      </c>
      <c r="U2" s="793" t="s">
        <v>7</v>
      </c>
      <c r="V2" s="823" t="s">
        <v>8</v>
      </c>
      <c r="W2" s="829" t="s">
        <v>9</v>
      </c>
      <c r="X2" s="811" t="s">
        <v>3</v>
      </c>
      <c r="Y2" s="811" t="s">
        <v>4</v>
      </c>
      <c r="Z2" s="811" t="s">
        <v>5</v>
      </c>
      <c r="AA2" s="793" t="s">
        <v>6</v>
      </c>
      <c r="AB2" s="811" t="s">
        <v>7</v>
      </c>
      <c r="AC2" s="823" t="s">
        <v>8</v>
      </c>
      <c r="AD2" s="794" t="s">
        <v>9</v>
      </c>
      <c r="AE2" s="824" t="s">
        <v>3</v>
      </c>
      <c r="AF2" s="811" t="s">
        <v>4</v>
      </c>
      <c r="AG2" s="793" t="s">
        <v>5</v>
      </c>
      <c r="AH2" s="811" t="s">
        <v>6</v>
      </c>
      <c r="AI2" s="811" t="s">
        <v>7</v>
      </c>
      <c r="AJ2" s="821" t="s">
        <v>8</v>
      </c>
      <c r="AK2" s="829" t="s">
        <v>9</v>
      </c>
      <c r="AL2" s="796"/>
      <c r="AM2" s="1148"/>
    </row>
    <row r="3" spans="1:39" s="589" customFormat="1" ht="19.5" customHeight="1" x14ac:dyDescent="0.3">
      <c r="A3" s="834">
        <v>1</v>
      </c>
      <c r="B3" s="830" t="s">
        <v>1268</v>
      </c>
      <c r="C3" s="658" t="s">
        <v>29</v>
      </c>
      <c r="D3" s="658" t="s">
        <v>29</v>
      </c>
      <c r="E3" s="658" t="s">
        <v>24</v>
      </c>
      <c r="F3" s="797" t="s">
        <v>24</v>
      </c>
      <c r="G3" s="578" t="s">
        <v>24</v>
      </c>
      <c r="H3" s="658" t="s">
        <v>24</v>
      </c>
      <c r="I3" s="669" t="s">
        <v>20</v>
      </c>
      <c r="J3" s="802" t="s">
        <v>20</v>
      </c>
      <c r="K3" s="578"/>
      <c r="L3" s="658"/>
      <c r="M3" s="658"/>
      <c r="N3" s="658"/>
      <c r="O3" s="658"/>
      <c r="P3" s="669"/>
      <c r="Q3" s="578"/>
      <c r="R3" s="658"/>
      <c r="S3" s="658"/>
      <c r="T3" s="658"/>
      <c r="U3" s="658" t="s">
        <v>20</v>
      </c>
      <c r="V3" s="658" t="s">
        <v>20</v>
      </c>
      <c r="W3" s="669"/>
      <c r="X3" s="578"/>
      <c r="Y3" s="658"/>
      <c r="Z3" s="658"/>
      <c r="AA3" s="658"/>
      <c r="AB3" s="658"/>
      <c r="AC3" s="658"/>
      <c r="AD3" s="669"/>
      <c r="AE3" s="578"/>
      <c r="AF3" s="658"/>
      <c r="AG3" s="658" t="s">
        <v>20</v>
      </c>
      <c r="AH3" s="658" t="s">
        <v>20</v>
      </c>
      <c r="AI3" s="658"/>
      <c r="AJ3" s="658"/>
      <c r="AK3" s="669"/>
      <c r="AL3" s="651"/>
      <c r="AM3" s="599"/>
    </row>
    <row r="4" spans="1:39" s="590" customFormat="1" ht="19.5" customHeight="1" x14ac:dyDescent="0.3">
      <c r="A4" s="834">
        <v>2</v>
      </c>
      <c r="B4" s="831" t="s">
        <v>1354</v>
      </c>
      <c r="C4" s="653" t="s">
        <v>24</v>
      </c>
      <c r="D4" s="653" t="s">
        <v>24</v>
      </c>
      <c r="E4" s="653" t="s">
        <v>24</v>
      </c>
      <c r="F4" s="798" t="s">
        <v>27</v>
      </c>
      <c r="G4" s="652" t="s">
        <v>27</v>
      </c>
      <c r="H4" s="653" t="s">
        <v>27</v>
      </c>
      <c r="I4" s="654" t="s">
        <v>24</v>
      </c>
      <c r="J4" s="801" t="s">
        <v>24</v>
      </c>
      <c r="K4" s="652"/>
      <c r="L4" s="653"/>
      <c r="M4" s="653" t="s">
        <v>20</v>
      </c>
      <c r="N4" s="653" t="s">
        <v>1362</v>
      </c>
      <c r="O4" s="653"/>
      <c r="P4" s="654"/>
      <c r="Q4" s="652"/>
      <c r="R4" s="653"/>
      <c r="S4" s="653"/>
      <c r="T4" s="653"/>
      <c r="U4" s="653"/>
      <c r="V4" s="653"/>
      <c r="W4" s="654" t="s">
        <v>20</v>
      </c>
      <c r="X4" s="652" t="s">
        <v>20</v>
      </c>
      <c r="Y4" s="653"/>
      <c r="Z4" s="653"/>
      <c r="AA4" s="653"/>
      <c r="AB4" s="653"/>
      <c r="AC4" s="653"/>
      <c r="AD4" s="654"/>
      <c r="AE4" s="652"/>
      <c r="AF4" s="653"/>
      <c r="AG4" s="653"/>
      <c r="AH4" s="653"/>
      <c r="AI4" s="653" t="s">
        <v>1362</v>
      </c>
      <c r="AJ4" s="653" t="s">
        <v>20</v>
      </c>
      <c r="AK4" s="654"/>
      <c r="AL4" s="656"/>
      <c r="AM4" s="603" t="s">
        <v>1253</v>
      </c>
    </row>
    <row r="5" spans="1:39" s="43" customFormat="1" ht="19.5" customHeight="1" x14ac:dyDescent="0.3">
      <c r="A5" s="835">
        <v>3</v>
      </c>
      <c r="B5" s="557" t="s">
        <v>1355</v>
      </c>
      <c r="C5" s="653" t="s">
        <v>24</v>
      </c>
      <c r="D5" s="653" t="s">
        <v>24</v>
      </c>
      <c r="E5" s="653" t="s">
        <v>20</v>
      </c>
      <c r="F5" s="798" t="s">
        <v>20</v>
      </c>
      <c r="G5" s="652" t="s">
        <v>24</v>
      </c>
      <c r="H5" s="653" t="s">
        <v>24</v>
      </c>
      <c r="I5" s="654" t="s">
        <v>27</v>
      </c>
      <c r="J5" s="801"/>
      <c r="K5" s="652"/>
      <c r="L5" s="653"/>
      <c r="M5" s="653"/>
      <c r="N5" s="653"/>
      <c r="O5" s="653" t="s">
        <v>20</v>
      </c>
      <c r="P5" s="654" t="s">
        <v>20</v>
      </c>
      <c r="Q5" s="652"/>
      <c r="R5" s="653"/>
      <c r="S5" s="653"/>
      <c r="T5" s="653"/>
      <c r="U5" s="653"/>
      <c r="V5" s="653"/>
      <c r="W5" s="654"/>
      <c r="X5" s="652"/>
      <c r="Y5" s="653" t="s">
        <v>20</v>
      </c>
      <c r="Z5" s="653" t="s">
        <v>1362</v>
      </c>
      <c r="AA5" s="653"/>
      <c r="AB5" s="653"/>
      <c r="AC5" s="653"/>
      <c r="AD5" s="654"/>
      <c r="AE5" s="652"/>
      <c r="AF5" s="653"/>
      <c r="AG5" s="653"/>
      <c r="AH5" s="653"/>
      <c r="AI5" s="653"/>
      <c r="AJ5" s="653"/>
      <c r="AK5" s="654" t="s">
        <v>1362</v>
      </c>
      <c r="AL5" s="656" t="s">
        <v>1360</v>
      </c>
      <c r="AM5" s="600"/>
    </row>
    <row r="6" spans="1:39" s="43" customFormat="1" ht="19.5" customHeight="1" x14ac:dyDescent="0.3">
      <c r="A6" s="834">
        <v>4</v>
      </c>
      <c r="B6" s="557" t="s">
        <v>1356</v>
      </c>
      <c r="C6" s="653"/>
      <c r="D6" s="653"/>
      <c r="E6" s="653"/>
      <c r="F6" s="798"/>
      <c r="G6" s="652"/>
      <c r="H6" s="653"/>
      <c r="I6" s="654"/>
      <c r="J6" s="801"/>
      <c r="K6" s="652"/>
      <c r="L6" s="653"/>
      <c r="M6" s="653"/>
      <c r="N6" s="653"/>
      <c r="O6" s="653"/>
      <c r="P6" s="654"/>
      <c r="Q6" s="652"/>
      <c r="R6" s="653"/>
      <c r="S6" s="653"/>
      <c r="T6" s="653"/>
      <c r="U6" s="653"/>
      <c r="V6" s="653"/>
      <c r="W6" s="654"/>
      <c r="X6" s="652" t="s">
        <v>1366</v>
      </c>
      <c r="Y6" s="653" t="s">
        <v>27</v>
      </c>
      <c r="Z6" s="653" t="s">
        <v>27</v>
      </c>
      <c r="AA6" s="653" t="s">
        <v>1366</v>
      </c>
      <c r="AB6" s="653" t="s">
        <v>40</v>
      </c>
      <c r="AC6" s="653" t="s">
        <v>1367</v>
      </c>
      <c r="AD6" s="654" t="s">
        <v>24</v>
      </c>
      <c r="AE6" s="652" t="s">
        <v>1368</v>
      </c>
      <c r="AF6" s="653" t="s">
        <v>29</v>
      </c>
      <c r="AG6" s="653" t="s">
        <v>29</v>
      </c>
      <c r="AH6" s="653" t="s">
        <v>29</v>
      </c>
      <c r="AI6" s="653" t="s">
        <v>41</v>
      </c>
      <c r="AJ6" s="653" t="s">
        <v>24</v>
      </c>
      <c r="AK6" s="654" t="s">
        <v>24</v>
      </c>
      <c r="AL6" s="656"/>
      <c r="AM6" s="600"/>
    </row>
    <row r="7" spans="1:39" s="43" customFormat="1" ht="19.5" customHeight="1" x14ac:dyDescent="0.3">
      <c r="A7" s="834">
        <v>5</v>
      </c>
      <c r="B7" s="557" t="s">
        <v>1357</v>
      </c>
      <c r="C7" s="653" t="s">
        <v>20</v>
      </c>
      <c r="D7" s="653" t="s">
        <v>20</v>
      </c>
      <c r="E7" s="653" t="s">
        <v>24</v>
      </c>
      <c r="F7" s="798" t="s">
        <v>24</v>
      </c>
      <c r="G7" s="652" t="s">
        <v>24</v>
      </c>
      <c r="H7" s="653" t="s">
        <v>29</v>
      </c>
      <c r="I7" s="654" t="s">
        <v>29</v>
      </c>
      <c r="J7" s="801"/>
      <c r="K7" s="652"/>
      <c r="L7" s="653"/>
      <c r="M7" s="799"/>
      <c r="N7" s="653"/>
      <c r="O7" s="653"/>
      <c r="P7" s="654"/>
      <c r="Q7" s="652" t="s">
        <v>20</v>
      </c>
      <c r="R7" s="653" t="s">
        <v>20</v>
      </c>
      <c r="S7" s="653"/>
      <c r="T7" s="653"/>
      <c r="U7" s="653"/>
      <c r="V7" s="653"/>
      <c r="W7" s="654"/>
      <c r="X7" s="652"/>
      <c r="Y7" s="653"/>
      <c r="Z7" s="653"/>
      <c r="AA7" s="808" t="s">
        <v>20</v>
      </c>
      <c r="AB7" s="653" t="s">
        <v>20</v>
      </c>
      <c r="AC7" s="653"/>
      <c r="AD7" s="654"/>
      <c r="AE7" s="652"/>
      <c r="AF7" s="653"/>
      <c r="AG7" s="653"/>
      <c r="AH7" s="653"/>
      <c r="AI7" s="653"/>
      <c r="AJ7" s="653"/>
      <c r="AK7" s="654"/>
      <c r="AL7" s="656"/>
      <c r="AM7" s="600"/>
    </row>
    <row r="8" spans="1:39" s="43" customFormat="1" ht="19.5" customHeight="1" x14ac:dyDescent="0.3">
      <c r="A8" s="835">
        <v>6</v>
      </c>
      <c r="B8" s="557" t="s">
        <v>1358</v>
      </c>
      <c r="C8" s="653" t="s">
        <v>24</v>
      </c>
      <c r="D8" s="653" t="s">
        <v>24</v>
      </c>
      <c r="E8" s="653" t="s">
        <v>29</v>
      </c>
      <c r="F8" s="798" t="s">
        <v>29</v>
      </c>
      <c r="G8" s="652" t="s">
        <v>29</v>
      </c>
      <c r="H8" s="653" t="s">
        <v>24</v>
      </c>
      <c r="I8" s="654" t="s">
        <v>24</v>
      </c>
      <c r="J8" s="801"/>
      <c r="K8" s="697" t="s">
        <v>20</v>
      </c>
      <c r="L8" s="653" t="s">
        <v>20</v>
      </c>
      <c r="M8" s="653"/>
      <c r="N8" s="653"/>
      <c r="O8" s="653"/>
      <c r="P8" s="654"/>
      <c r="Q8" s="652"/>
      <c r="R8" s="653"/>
      <c r="S8" s="653"/>
      <c r="T8" s="653"/>
      <c r="U8" s="653"/>
      <c r="V8" s="653"/>
      <c r="W8" s="654"/>
      <c r="X8" s="652"/>
      <c r="Y8" s="653"/>
      <c r="Z8" s="653"/>
      <c r="AA8" s="653"/>
      <c r="AB8" s="653"/>
      <c r="AC8" s="653" t="s">
        <v>20</v>
      </c>
      <c r="AD8" s="654" t="s">
        <v>20</v>
      </c>
      <c r="AE8" s="652"/>
      <c r="AF8" s="653"/>
      <c r="AG8" s="653"/>
      <c r="AH8" s="653"/>
      <c r="AI8" s="653"/>
      <c r="AJ8" s="653"/>
      <c r="AK8" s="654"/>
      <c r="AL8" s="656"/>
      <c r="AM8" s="601"/>
    </row>
    <row r="9" spans="1:39" s="43" customFormat="1" ht="19.5" customHeight="1" x14ac:dyDescent="0.3">
      <c r="A9" s="839">
        <v>7</v>
      </c>
      <c r="B9" s="840" t="s">
        <v>1359</v>
      </c>
      <c r="C9" s="667" t="s">
        <v>27</v>
      </c>
      <c r="D9" s="667" t="s">
        <v>27</v>
      </c>
      <c r="E9" s="667" t="s">
        <v>27</v>
      </c>
      <c r="F9" s="803" t="s">
        <v>24</v>
      </c>
      <c r="G9" s="666" t="s">
        <v>20</v>
      </c>
      <c r="H9" s="667" t="s">
        <v>20</v>
      </c>
      <c r="I9" s="668" t="s">
        <v>24</v>
      </c>
      <c r="J9" s="804" t="s">
        <v>24</v>
      </c>
      <c r="K9" s="666"/>
      <c r="L9" s="667"/>
      <c r="M9" s="667"/>
      <c r="N9" s="667"/>
      <c r="O9" s="667"/>
      <c r="P9" s="668"/>
      <c r="Q9" s="666"/>
      <c r="R9" s="667"/>
      <c r="S9" s="667" t="s">
        <v>20</v>
      </c>
      <c r="T9" s="667" t="s">
        <v>20</v>
      </c>
      <c r="U9" s="667"/>
      <c r="V9" s="667"/>
      <c r="W9" s="668"/>
      <c r="X9" s="666"/>
      <c r="Y9" s="667"/>
      <c r="Z9" s="667"/>
      <c r="AA9" s="667"/>
      <c r="AB9" s="667"/>
      <c r="AC9" s="667"/>
      <c r="AD9" s="668"/>
      <c r="AE9" s="666" t="s">
        <v>20</v>
      </c>
      <c r="AF9" s="667" t="s">
        <v>1362</v>
      </c>
      <c r="AG9" s="667"/>
      <c r="AH9" s="667"/>
      <c r="AI9" s="667"/>
      <c r="AJ9" s="667"/>
      <c r="AK9" s="668"/>
      <c r="AL9" s="660"/>
      <c r="AM9" s="841"/>
    </row>
    <row r="10" spans="1:39" s="43" customFormat="1" ht="19.5" customHeight="1" x14ac:dyDescent="0.3">
      <c r="A10" s="832">
        <v>1</v>
      </c>
      <c r="B10" s="560" t="s">
        <v>53</v>
      </c>
      <c r="C10" s="658" t="s">
        <v>20</v>
      </c>
      <c r="D10" s="658" t="s">
        <v>24</v>
      </c>
      <c r="E10" s="658" t="s">
        <v>24</v>
      </c>
      <c r="F10" s="797" t="s">
        <v>27</v>
      </c>
      <c r="G10" s="578" t="s">
        <v>27</v>
      </c>
      <c r="H10" s="658" t="s">
        <v>27</v>
      </c>
      <c r="I10" s="669" t="s">
        <v>24</v>
      </c>
      <c r="J10" s="802" t="s">
        <v>24</v>
      </c>
      <c r="K10" s="578"/>
      <c r="L10" s="658"/>
      <c r="M10" s="800"/>
      <c r="N10" s="658"/>
      <c r="O10" s="658"/>
      <c r="P10" s="167"/>
      <c r="Q10" s="166"/>
      <c r="R10" s="171"/>
      <c r="S10" s="171"/>
      <c r="T10" s="171"/>
      <c r="U10" s="658"/>
      <c r="V10" s="658" t="s">
        <v>20</v>
      </c>
      <c r="W10" s="669" t="s">
        <v>1362</v>
      </c>
      <c r="X10" s="578"/>
      <c r="Y10" s="658"/>
      <c r="Z10" s="658"/>
      <c r="AA10" s="658"/>
      <c r="AB10" s="658"/>
      <c r="AC10" s="658"/>
      <c r="AD10" s="669"/>
      <c r="AE10" s="578"/>
      <c r="AF10" s="658"/>
      <c r="AG10" s="658"/>
      <c r="AH10" s="658"/>
      <c r="AI10" s="658"/>
      <c r="AJ10" s="658"/>
      <c r="AK10" s="669"/>
      <c r="AL10" s="651" t="s">
        <v>1363</v>
      </c>
      <c r="AM10" s="838"/>
    </row>
    <row r="11" spans="1:39" s="43" customFormat="1" ht="19.5" customHeight="1" x14ac:dyDescent="0.3">
      <c r="A11" s="833">
        <v>2</v>
      </c>
      <c r="B11" s="565" t="s">
        <v>1282</v>
      </c>
      <c r="C11" s="653" t="s">
        <v>24</v>
      </c>
      <c r="D11" s="653" t="s">
        <v>24</v>
      </c>
      <c r="E11" s="653" t="s">
        <v>24</v>
      </c>
      <c r="F11" s="798" t="s">
        <v>20</v>
      </c>
      <c r="G11" s="652" t="s">
        <v>20</v>
      </c>
      <c r="H11" s="653" t="s">
        <v>24</v>
      </c>
      <c r="I11" s="654" t="s">
        <v>24</v>
      </c>
      <c r="J11" s="801"/>
      <c r="K11" s="652"/>
      <c r="L11" s="653"/>
      <c r="M11" s="653"/>
      <c r="N11" s="653"/>
      <c r="O11" s="653"/>
      <c r="P11" s="654"/>
      <c r="Q11" s="652"/>
      <c r="R11" s="653"/>
      <c r="S11" s="653"/>
      <c r="T11" s="653" t="s">
        <v>20</v>
      </c>
      <c r="U11" s="653" t="s">
        <v>1362</v>
      </c>
      <c r="V11" s="653"/>
      <c r="W11" s="654"/>
      <c r="X11" s="652"/>
      <c r="Y11" s="653"/>
      <c r="Z11" s="653"/>
      <c r="AA11" s="653"/>
      <c r="AB11" s="653"/>
      <c r="AC11" s="653"/>
      <c r="AD11" s="654"/>
      <c r="AE11" s="652"/>
      <c r="AF11" s="653"/>
      <c r="AG11" s="653"/>
      <c r="AH11" s="653"/>
      <c r="AI11" s="653"/>
      <c r="AJ11" s="653" t="s">
        <v>20</v>
      </c>
      <c r="AK11" s="654" t="s">
        <v>20</v>
      </c>
      <c r="AL11" s="656"/>
      <c r="AM11" s="600"/>
    </row>
    <row r="12" spans="1:39" s="62" customFormat="1" ht="19.5" customHeight="1" x14ac:dyDescent="0.3">
      <c r="A12" s="832">
        <v>3</v>
      </c>
      <c r="B12" s="565" t="s">
        <v>1283</v>
      </c>
      <c r="C12" s="653" t="s">
        <v>27</v>
      </c>
      <c r="D12" s="653" t="s">
        <v>27</v>
      </c>
      <c r="E12" s="653" t="s">
        <v>27</v>
      </c>
      <c r="F12" s="798" t="s">
        <v>24</v>
      </c>
      <c r="G12" s="652" t="s">
        <v>24</v>
      </c>
      <c r="H12" s="653" t="s">
        <v>24</v>
      </c>
      <c r="I12" s="654" t="s">
        <v>24</v>
      </c>
      <c r="J12" s="801"/>
      <c r="K12" s="652"/>
      <c r="L12" s="653"/>
      <c r="M12" s="809"/>
      <c r="N12" s="653"/>
      <c r="O12" s="653"/>
      <c r="P12" s="654"/>
      <c r="Q12" s="652"/>
      <c r="R12" s="653" t="s">
        <v>1362</v>
      </c>
      <c r="S12" s="653" t="s">
        <v>20</v>
      </c>
      <c r="T12" s="653"/>
      <c r="U12" s="653"/>
      <c r="V12" s="653"/>
      <c r="W12" s="654"/>
      <c r="X12" s="652"/>
      <c r="Y12" s="653"/>
      <c r="Z12" s="653"/>
      <c r="AA12" s="653"/>
      <c r="AB12" s="653"/>
      <c r="AC12" s="653"/>
      <c r="AD12" s="654"/>
      <c r="AE12" s="652"/>
      <c r="AF12" s="653"/>
      <c r="AG12" s="653"/>
      <c r="AH12" s="653" t="s">
        <v>20</v>
      </c>
      <c r="AI12" s="653" t="s">
        <v>20</v>
      </c>
      <c r="AJ12" s="653"/>
      <c r="AK12" s="654"/>
      <c r="AL12" s="656"/>
      <c r="AM12" s="600"/>
    </row>
    <row r="13" spans="1:39" s="43" customFormat="1" ht="19.5" customHeight="1" x14ac:dyDescent="0.3">
      <c r="A13" s="832">
        <v>4</v>
      </c>
      <c r="B13" s="565" t="s">
        <v>1284</v>
      </c>
      <c r="C13" s="653" t="s">
        <v>24</v>
      </c>
      <c r="D13" s="653" t="s">
        <v>20</v>
      </c>
      <c r="E13" s="653" t="s">
        <v>20</v>
      </c>
      <c r="F13" s="798" t="s">
        <v>24</v>
      </c>
      <c r="G13" s="652" t="s">
        <v>24</v>
      </c>
      <c r="H13" s="653" t="s">
        <v>29</v>
      </c>
      <c r="I13" s="654" t="s">
        <v>29</v>
      </c>
      <c r="J13" s="801" t="s">
        <v>29</v>
      </c>
      <c r="K13" s="652"/>
      <c r="L13" s="653"/>
      <c r="M13" s="653"/>
      <c r="N13" s="653"/>
      <c r="O13" s="653"/>
      <c r="P13" s="654" t="s">
        <v>20</v>
      </c>
      <c r="Q13" s="652" t="s">
        <v>20</v>
      </c>
      <c r="R13" s="653"/>
      <c r="S13" s="653"/>
      <c r="T13" s="653"/>
      <c r="U13" s="653"/>
      <c r="V13" s="653"/>
      <c r="W13" s="654"/>
      <c r="X13" s="652"/>
      <c r="Y13" s="653"/>
      <c r="Z13" s="653"/>
      <c r="AA13" s="653"/>
      <c r="AB13" s="653"/>
      <c r="AC13" s="653"/>
      <c r="AD13" s="654"/>
      <c r="AE13" s="652"/>
      <c r="AF13" s="653" t="s">
        <v>20</v>
      </c>
      <c r="AG13" s="653" t="s">
        <v>20</v>
      </c>
      <c r="AH13" s="653"/>
      <c r="AI13" s="653"/>
      <c r="AJ13" s="653"/>
      <c r="AK13" s="654"/>
      <c r="AL13" s="656"/>
      <c r="AM13" s="600"/>
    </row>
    <row r="14" spans="1:39" s="62" customFormat="1" ht="19.5" customHeight="1" x14ac:dyDescent="0.3">
      <c r="A14" s="833">
        <v>5</v>
      </c>
      <c r="B14" s="597" t="s">
        <v>1285</v>
      </c>
      <c r="C14" s="653" t="s">
        <v>24</v>
      </c>
      <c r="D14" s="799" t="s">
        <v>61</v>
      </c>
      <c r="E14" s="653" t="s">
        <v>27</v>
      </c>
      <c r="F14" s="798" t="s">
        <v>29</v>
      </c>
      <c r="G14" s="652" t="s">
        <v>29</v>
      </c>
      <c r="H14" s="653" t="s">
        <v>24</v>
      </c>
      <c r="I14" s="654" t="s">
        <v>24</v>
      </c>
      <c r="J14" s="801" t="s">
        <v>24</v>
      </c>
      <c r="K14" s="652"/>
      <c r="L14" s="653"/>
      <c r="M14" s="653"/>
      <c r="N14" s="653" t="s">
        <v>1363</v>
      </c>
      <c r="O14" s="653" t="s">
        <v>1362</v>
      </c>
      <c r="P14" s="654"/>
      <c r="Q14" s="652"/>
      <c r="R14" s="653"/>
      <c r="S14" s="653"/>
      <c r="T14" s="653"/>
      <c r="U14" s="653"/>
      <c r="V14" s="653"/>
      <c r="W14" s="654"/>
      <c r="X14" s="652"/>
      <c r="Y14" s="653"/>
      <c r="Z14" s="653"/>
      <c r="AA14" s="810"/>
      <c r="AB14" s="653"/>
      <c r="AC14" s="653"/>
      <c r="AD14" s="654" t="s">
        <v>20</v>
      </c>
      <c r="AE14" s="652" t="s">
        <v>20</v>
      </c>
      <c r="AF14" s="799"/>
      <c r="AG14" s="653"/>
      <c r="AH14" s="653"/>
      <c r="AI14" s="653"/>
      <c r="AJ14" s="653"/>
      <c r="AK14" s="654"/>
      <c r="AL14" s="656"/>
      <c r="AM14" s="600"/>
    </row>
    <row r="15" spans="1:39" s="62" customFormat="1" ht="20.25" customHeight="1" x14ac:dyDescent="0.3">
      <c r="A15" s="843">
        <v>6</v>
      </c>
      <c r="B15" s="844" t="s">
        <v>1286</v>
      </c>
      <c r="C15" s="667" t="s">
        <v>29</v>
      </c>
      <c r="D15" s="667" t="s">
        <v>29</v>
      </c>
      <c r="E15" s="667" t="s">
        <v>24</v>
      </c>
      <c r="F15" s="803" t="s">
        <v>24</v>
      </c>
      <c r="G15" s="666" t="s">
        <v>24</v>
      </c>
      <c r="H15" s="667"/>
      <c r="I15" s="668"/>
      <c r="J15" s="804"/>
      <c r="K15" s="666"/>
      <c r="L15" s="667" t="s">
        <v>1362</v>
      </c>
      <c r="M15" s="667" t="s">
        <v>1362</v>
      </c>
      <c r="N15" s="667"/>
      <c r="O15" s="667"/>
      <c r="P15" s="668"/>
      <c r="Q15" s="666"/>
      <c r="R15" s="667"/>
      <c r="S15" s="667"/>
      <c r="T15" s="667"/>
      <c r="U15" s="667"/>
      <c r="V15" s="667"/>
      <c r="W15" s="668"/>
      <c r="X15" s="666"/>
      <c r="Y15" s="667"/>
      <c r="Z15" s="667"/>
      <c r="AA15" s="667"/>
      <c r="AB15" s="667" t="s">
        <v>20</v>
      </c>
      <c r="AC15" s="667" t="s">
        <v>20</v>
      </c>
      <c r="AD15" s="668"/>
      <c r="AE15" s="666"/>
      <c r="AF15" s="667"/>
      <c r="AG15" s="667"/>
      <c r="AH15" s="667"/>
      <c r="AI15" s="667"/>
      <c r="AJ15" s="667"/>
      <c r="AK15" s="668"/>
      <c r="AL15" s="660"/>
      <c r="AM15" s="845"/>
    </row>
    <row r="16" spans="1:39" s="589" customFormat="1" ht="19.5" customHeight="1" x14ac:dyDescent="0.3">
      <c r="A16" s="832">
        <v>7</v>
      </c>
      <c r="B16" s="716" t="s">
        <v>1287</v>
      </c>
      <c r="C16" s="658" t="s">
        <v>24</v>
      </c>
      <c r="D16" s="658" t="s">
        <v>24</v>
      </c>
      <c r="E16" s="658" t="s">
        <v>24</v>
      </c>
      <c r="F16" s="797" t="s">
        <v>24</v>
      </c>
      <c r="G16" s="578"/>
      <c r="H16" s="658"/>
      <c r="I16" s="669"/>
      <c r="J16" s="802" t="s">
        <v>20</v>
      </c>
      <c r="K16" s="578" t="s">
        <v>20</v>
      </c>
      <c r="L16" s="658"/>
      <c r="M16" s="658"/>
      <c r="N16" s="658"/>
      <c r="O16" s="658"/>
      <c r="P16" s="669"/>
      <c r="Q16" s="578"/>
      <c r="R16" s="658"/>
      <c r="S16" s="658"/>
      <c r="T16" s="658"/>
      <c r="U16" s="658"/>
      <c r="V16" s="658"/>
      <c r="W16" s="669"/>
      <c r="X16" s="578"/>
      <c r="Y16" s="658"/>
      <c r="Z16" s="658" t="s">
        <v>1362</v>
      </c>
      <c r="AA16" s="658" t="s">
        <v>1362</v>
      </c>
      <c r="AB16" s="658"/>
      <c r="AC16" s="658"/>
      <c r="AD16" s="669"/>
      <c r="AE16" s="578"/>
      <c r="AF16" s="658"/>
      <c r="AG16" s="658"/>
      <c r="AH16" s="658"/>
      <c r="AI16" s="658"/>
      <c r="AJ16" s="658"/>
      <c r="AK16" s="669"/>
      <c r="AL16" s="651"/>
      <c r="AM16" s="842"/>
    </row>
    <row r="17" spans="1:39" s="589" customFormat="1" ht="19.5" customHeight="1" x14ac:dyDescent="0.3">
      <c r="A17" s="833">
        <v>8</v>
      </c>
      <c r="B17" s="597" t="s">
        <v>1288</v>
      </c>
      <c r="C17" s="653" t="s">
        <v>29</v>
      </c>
      <c r="D17" s="653" t="s">
        <v>24</v>
      </c>
      <c r="E17" s="653" t="s">
        <v>24</v>
      </c>
      <c r="F17" s="798" t="s">
        <v>27</v>
      </c>
      <c r="G17" s="652"/>
      <c r="H17" s="653" t="s">
        <v>1362</v>
      </c>
      <c r="I17" s="654" t="s">
        <v>20</v>
      </c>
      <c r="J17" s="801" t="s">
        <v>24</v>
      </c>
      <c r="K17" s="652"/>
      <c r="L17" s="653"/>
      <c r="M17" s="653"/>
      <c r="N17" s="653"/>
      <c r="O17" s="653"/>
      <c r="P17" s="654"/>
      <c r="Q17" s="652"/>
      <c r="R17" s="653"/>
      <c r="S17" s="653"/>
      <c r="T17" s="653"/>
      <c r="U17" s="653"/>
      <c r="V17" s="653"/>
      <c r="W17" s="654"/>
      <c r="X17" s="652" t="s">
        <v>1364</v>
      </c>
      <c r="Y17" s="653" t="s">
        <v>20</v>
      </c>
      <c r="Z17" s="653"/>
      <c r="AA17" s="653"/>
      <c r="AB17" s="653"/>
      <c r="AC17" s="653"/>
      <c r="AD17" s="654"/>
      <c r="AE17" s="652"/>
      <c r="AF17" s="653"/>
      <c r="AG17" s="653"/>
      <c r="AH17" s="653"/>
      <c r="AI17" s="653"/>
      <c r="AJ17" s="653"/>
      <c r="AK17" s="654"/>
      <c r="AL17" s="656"/>
      <c r="AM17" s="599"/>
    </row>
    <row r="18" spans="1:39" s="589" customFormat="1" ht="19.5" customHeight="1" x14ac:dyDescent="0.3">
      <c r="A18" s="836">
        <v>1</v>
      </c>
      <c r="B18" s="597" t="s">
        <v>1289</v>
      </c>
      <c r="C18" s="653" t="s">
        <v>20</v>
      </c>
      <c r="D18" s="653" t="s">
        <v>20</v>
      </c>
      <c r="E18" s="653" t="s">
        <v>24</v>
      </c>
      <c r="F18" s="798" t="s">
        <v>24</v>
      </c>
      <c r="G18" s="652" t="s">
        <v>24</v>
      </c>
      <c r="H18" s="653" t="s">
        <v>24</v>
      </c>
      <c r="I18" s="654" t="s">
        <v>29</v>
      </c>
      <c r="J18" s="801" t="s">
        <v>29</v>
      </c>
      <c r="K18" s="652"/>
      <c r="L18" s="653"/>
      <c r="M18" s="653"/>
      <c r="N18" s="653"/>
      <c r="O18" s="653"/>
      <c r="P18" s="654"/>
      <c r="Q18" s="652" t="s">
        <v>1362</v>
      </c>
      <c r="R18" s="653" t="s">
        <v>1362</v>
      </c>
      <c r="S18" s="653"/>
      <c r="T18" s="653"/>
      <c r="U18" s="653"/>
      <c r="V18" s="653"/>
      <c r="W18" s="654"/>
      <c r="X18" s="652"/>
      <c r="Y18" s="653"/>
      <c r="Z18" s="653"/>
      <c r="AA18" s="653"/>
      <c r="AB18" s="653"/>
      <c r="AC18" s="653"/>
      <c r="AD18" s="654"/>
      <c r="AE18" s="652"/>
      <c r="AF18" s="653"/>
      <c r="AG18" s="653" t="s">
        <v>20</v>
      </c>
      <c r="AH18" s="653" t="s">
        <v>1364</v>
      </c>
      <c r="AI18" s="653"/>
      <c r="AJ18" s="653"/>
      <c r="AK18" s="654"/>
      <c r="AL18" s="656"/>
      <c r="AM18" s="599"/>
    </row>
    <row r="19" spans="1:39" s="589" customFormat="1" ht="19.5" customHeight="1" x14ac:dyDescent="0.3">
      <c r="A19" s="836">
        <v>2</v>
      </c>
      <c r="B19" s="597" t="s">
        <v>1290</v>
      </c>
      <c r="C19" s="653" t="s">
        <v>24</v>
      </c>
      <c r="D19" s="653" t="s">
        <v>24</v>
      </c>
      <c r="E19" s="653" t="s">
        <v>29</v>
      </c>
      <c r="F19" s="798" t="s">
        <v>29</v>
      </c>
      <c r="G19" s="652" t="s">
        <v>29</v>
      </c>
      <c r="H19" s="653" t="s">
        <v>29</v>
      </c>
      <c r="I19" s="654" t="s">
        <v>24</v>
      </c>
      <c r="J19" s="801" t="s">
        <v>1362</v>
      </c>
      <c r="K19" s="652" t="s">
        <v>20</v>
      </c>
      <c r="L19" s="653"/>
      <c r="M19" s="653"/>
      <c r="N19" s="653"/>
      <c r="O19" s="653"/>
      <c r="P19" s="654"/>
      <c r="Q19" s="652"/>
      <c r="R19" s="653"/>
      <c r="S19" s="653"/>
      <c r="T19" s="653"/>
      <c r="U19" s="653"/>
      <c r="V19" s="653"/>
      <c r="W19" s="654"/>
      <c r="X19" s="652"/>
      <c r="Y19" s="653"/>
      <c r="Z19" s="653" t="s">
        <v>20</v>
      </c>
      <c r="AA19" s="653" t="s">
        <v>20</v>
      </c>
      <c r="AB19" s="653"/>
      <c r="AC19" s="653"/>
      <c r="AD19" s="654"/>
      <c r="AE19" s="652"/>
      <c r="AF19" s="653"/>
      <c r="AG19" s="653"/>
      <c r="AH19" s="653"/>
      <c r="AI19" s="653"/>
      <c r="AJ19" s="653"/>
      <c r="AK19" s="654"/>
      <c r="AL19" s="656"/>
      <c r="AM19" s="599"/>
    </row>
    <row r="20" spans="1:39" s="589" customFormat="1" ht="19.5" customHeight="1" x14ac:dyDescent="0.3">
      <c r="A20" s="837">
        <v>3</v>
      </c>
      <c r="B20" s="597" t="s">
        <v>1365</v>
      </c>
      <c r="C20" s="653" t="s">
        <v>24</v>
      </c>
      <c r="D20" s="653" t="s">
        <v>29</v>
      </c>
      <c r="E20" s="653" t="s">
        <v>29</v>
      </c>
      <c r="F20" s="798" t="s">
        <v>24</v>
      </c>
      <c r="G20" s="652" t="s">
        <v>24</v>
      </c>
      <c r="H20" s="653" t="s">
        <v>24</v>
      </c>
      <c r="I20" s="654"/>
      <c r="J20" s="801"/>
      <c r="K20" s="652"/>
      <c r="L20" s="653" t="s">
        <v>1360</v>
      </c>
      <c r="M20" s="653" t="s">
        <v>20</v>
      </c>
      <c r="N20" s="653"/>
      <c r="O20" s="653"/>
      <c r="P20" s="654"/>
      <c r="Q20" s="652"/>
      <c r="R20" s="653"/>
      <c r="S20" s="653"/>
      <c r="T20" s="653"/>
      <c r="U20" s="653"/>
      <c r="V20" s="653"/>
      <c r="W20" s="654"/>
      <c r="X20" s="652" t="s">
        <v>20</v>
      </c>
      <c r="Y20" s="653" t="s">
        <v>1361</v>
      </c>
      <c r="Z20" s="653"/>
      <c r="AA20" s="653"/>
      <c r="AB20" s="653"/>
      <c r="AC20" s="653"/>
      <c r="AD20" s="654"/>
      <c r="AE20" s="652"/>
      <c r="AF20" s="653"/>
      <c r="AG20" s="653"/>
      <c r="AH20" s="653"/>
      <c r="AI20" s="653"/>
      <c r="AJ20" s="653"/>
      <c r="AK20" s="654"/>
      <c r="AL20" s="656"/>
      <c r="AM20" s="599"/>
    </row>
    <row r="21" spans="1:39" s="62" customFormat="1" ht="19.5" customHeight="1" x14ac:dyDescent="0.3">
      <c r="A21" s="836">
        <v>4</v>
      </c>
      <c r="B21" s="565" t="s">
        <v>1292</v>
      </c>
      <c r="C21" s="653" t="s">
        <v>27</v>
      </c>
      <c r="D21" s="653" t="s">
        <v>27</v>
      </c>
      <c r="E21" s="653" t="s">
        <v>20</v>
      </c>
      <c r="F21" s="798" t="s">
        <v>20</v>
      </c>
      <c r="G21" s="652" t="s">
        <v>24</v>
      </c>
      <c r="H21" s="653" t="s">
        <v>24</v>
      </c>
      <c r="I21" s="654"/>
      <c r="J21" s="801"/>
      <c r="K21" s="652"/>
      <c r="L21" s="653"/>
      <c r="M21" s="653"/>
      <c r="N21" s="653"/>
      <c r="O21" s="653"/>
      <c r="P21" s="654"/>
      <c r="Q21" s="652"/>
      <c r="R21" s="653"/>
      <c r="S21" s="653" t="s">
        <v>20</v>
      </c>
      <c r="T21" s="653" t="s">
        <v>1362</v>
      </c>
      <c r="U21" s="653"/>
      <c r="V21" s="653"/>
      <c r="W21" s="654"/>
      <c r="X21" s="652"/>
      <c r="Y21" s="653"/>
      <c r="Z21" s="653"/>
      <c r="AA21" s="653"/>
      <c r="AB21" s="653"/>
      <c r="AC21" s="653"/>
      <c r="AD21" s="654"/>
      <c r="AE21" s="652" t="s">
        <v>1362</v>
      </c>
      <c r="AF21" s="653" t="s">
        <v>20</v>
      </c>
      <c r="AG21" s="653"/>
      <c r="AH21" s="653"/>
      <c r="AI21" s="653"/>
      <c r="AJ21" s="653"/>
      <c r="AK21" s="654"/>
      <c r="AL21" s="656"/>
      <c r="AM21" s="600"/>
    </row>
    <row r="22" spans="1:39" s="34" customFormat="1" ht="15.75" customHeight="1" x14ac:dyDescent="0.3">
      <c r="A22" s="25"/>
      <c r="B22" s="567" t="s">
        <v>27</v>
      </c>
      <c r="C22" s="76"/>
      <c r="D22" s="76">
        <f t="shared" ref="D22:AL22" si="0">COUNTIF(D3:D21,"D")</f>
        <v>3</v>
      </c>
      <c r="E22" s="76">
        <f t="shared" si="0"/>
        <v>3</v>
      </c>
      <c r="F22" s="814">
        <f t="shared" si="0"/>
        <v>3</v>
      </c>
      <c r="G22" s="76">
        <f t="shared" si="0"/>
        <v>2</v>
      </c>
      <c r="H22" s="76">
        <f t="shared" si="0"/>
        <v>2</v>
      </c>
      <c r="I22" s="771">
        <f t="shared" si="0"/>
        <v>1</v>
      </c>
      <c r="J22" s="76">
        <f t="shared" si="0"/>
        <v>0</v>
      </c>
      <c r="K22" s="76">
        <f t="shared" si="0"/>
        <v>0</v>
      </c>
      <c r="L22" s="76">
        <f t="shared" si="0"/>
        <v>0</v>
      </c>
      <c r="M22" s="76">
        <f t="shared" si="0"/>
        <v>0</v>
      </c>
      <c r="N22" s="76">
        <f t="shared" si="0"/>
        <v>0</v>
      </c>
      <c r="O22" s="76">
        <f t="shared" si="0"/>
        <v>0</v>
      </c>
      <c r="P22" s="771">
        <f t="shared" si="0"/>
        <v>0</v>
      </c>
      <c r="Q22" s="76">
        <f t="shared" si="0"/>
        <v>0</v>
      </c>
      <c r="R22" s="76">
        <f t="shared" si="0"/>
        <v>0</v>
      </c>
      <c r="S22" s="76">
        <f t="shared" si="0"/>
        <v>0</v>
      </c>
      <c r="T22" s="76">
        <f t="shared" si="0"/>
        <v>0</v>
      </c>
      <c r="U22" s="76">
        <f t="shared" si="0"/>
        <v>0</v>
      </c>
      <c r="V22" s="76">
        <f t="shared" si="0"/>
        <v>0</v>
      </c>
      <c r="W22" s="771">
        <f t="shared" si="0"/>
        <v>0</v>
      </c>
      <c r="X22" s="76">
        <f t="shared" si="0"/>
        <v>1</v>
      </c>
      <c r="Y22" s="76">
        <f t="shared" si="0"/>
        <v>1</v>
      </c>
      <c r="Z22" s="76">
        <f t="shared" si="0"/>
        <v>1</v>
      </c>
      <c r="AA22" s="76">
        <f t="shared" si="0"/>
        <v>1</v>
      </c>
      <c r="AB22" s="76">
        <f t="shared" si="0"/>
        <v>0</v>
      </c>
      <c r="AC22" s="76">
        <f t="shared" si="0"/>
        <v>0</v>
      </c>
      <c r="AD22" s="771">
        <f t="shared" si="0"/>
        <v>0</v>
      </c>
      <c r="AE22" s="76">
        <f t="shared" si="0"/>
        <v>0</v>
      </c>
      <c r="AF22" s="76">
        <f t="shared" si="0"/>
        <v>0</v>
      </c>
      <c r="AG22" s="76">
        <f t="shared" si="0"/>
        <v>0</v>
      </c>
      <c r="AH22" s="76">
        <f t="shared" si="0"/>
        <v>0</v>
      </c>
      <c r="AI22" s="76">
        <f t="shared" si="0"/>
        <v>0</v>
      </c>
      <c r="AJ22" s="76">
        <f t="shared" si="0"/>
        <v>0</v>
      </c>
      <c r="AK22" s="691">
        <f t="shared" si="0"/>
        <v>0</v>
      </c>
      <c r="AL22" s="691">
        <f t="shared" si="0"/>
        <v>0</v>
      </c>
      <c r="AM22" s="695"/>
    </row>
    <row r="23" spans="1:39" ht="15.75" customHeight="1" x14ac:dyDescent="0.3">
      <c r="A23" s="5"/>
      <c r="B23" s="568" t="s">
        <v>18</v>
      </c>
      <c r="C23" s="143"/>
      <c r="D23" s="143">
        <f t="shared" ref="D23:AL23" si="1">COUNTIF(D3:D21,"E")</f>
        <v>3</v>
      </c>
      <c r="E23" s="143">
        <f t="shared" si="1"/>
        <v>3</v>
      </c>
      <c r="F23" s="815">
        <f t="shared" si="1"/>
        <v>3</v>
      </c>
      <c r="G23" s="143">
        <f t="shared" si="1"/>
        <v>3</v>
      </c>
      <c r="H23" s="143">
        <f t="shared" si="1"/>
        <v>3</v>
      </c>
      <c r="I23" s="720">
        <f t="shared" si="1"/>
        <v>3</v>
      </c>
      <c r="J23" s="143">
        <f t="shared" si="1"/>
        <v>2</v>
      </c>
      <c r="K23" s="143">
        <f t="shared" si="1"/>
        <v>0</v>
      </c>
      <c r="L23" s="143">
        <f t="shared" si="1"/>
        <v>0</v>
      </c>
      <c r="M23" s="143">
        <f t="shared" si="1"/>
        <v>0</v>
      </c>
      <c r="N23" s="143">
        <f t="shared" si="1"/>
        <v>0</v>
      </c>
      <c r="O23" s="143">
        <f t="shared" si="1"/>
        <v>0</v>
      </c>
      <c r="P23" s="720">
        <f t="shared" si="1"/>
        <v>0</v>
      </c>
      <c r="Q23" s="143">
        <f t="shared" si="1"/>
        <v>0</v>
      </c>
      <c r="R23" s="143">
        <f t="shared" si="1"/>
        <v>0</v>
      </c>
      <c r="S23" s="143">
        <f t="shared" si="1"/>
        <v>0</v>
      </c>
      <c r="T23" s="143">
        <f t="shared" si="1"/>
        <v>0</v>
      </c>
      <c r="U23" s="143">
        <f t="shared" si="1"/>
        <v>0</v>
      </c>
      <c r="V23" s="143">
        <f t="shared" si="1"/>
        <v>0</v>
      </c>
      <c r="W23" s="720">
        <f t="shared" si="1"/>
        <v>0</v>
      </c>
      <c r="X23" s="143">
        <f t="shared" si="1"/>
        <v>0</v>
      </c>
      <c r="Y23" s="143">
        <f t="shared" si="1"/>
        <v>0</v>
      </c>
      <c r="Z23" s="143">
        <f t="shared" si="1"/>
        <v>0</v>
      </c>
      <c r="AA23" s="143">
        <f t="shared" si="1"/>
        <v>0</v>
      </c>
      <c r="AB23" s="143">
        <f t="shared" si="1"/>
        <v>0</v>
      </c>
      <c r="AC23" s="143">
        <f t="shared" si="1"/>
        <v>0</v>
      </c>
      <c r="AD23" s="720">
        <f t="shared" si="1"/>
        <v>0</v>
      </c>
      <c r="AE23" s="143">
        <f t="shared" si="1"/>
        <v>1</v>
      </c>
      <c r="AF23" s="143">
        <f t="shared" si="1"/>
        <v>1</v>
      </c>
      <c r="AG23" s="143">
        <f t="shared" si="1"/>
        <v>1</v>
      </c>
      <c r="AH23" s="143">
        <f t="shared" si="1"/>
        <v>1</v>
      </c>
      <c r="AI23" s="143">
        <f t="shared" si="1"/>
        <v>0</v>
      </c>
      <c r="AJ23" s="143">
        <f t="shared" si="1"/>
        <v>0</v>
      </c>
      <c r="AK23" s="825">
        <f t="shared" si="1"/>
        <v>0</v>
      </c>
      <c r="AL23" s="825">
        <f t="shared" si="1"/>
        <v>0</v>
      </c>
      <c r="AM23" s="696"/>
    </row>
    <row r="24" spans="1:39" ht="15.75" customHeight="1" x14ac:dyDescent="0.3">
      <c r="A24" s="5"/>
      <c r="B24" s="568" t="s">
        <v>1</v>
      </c>
      <c r="C24" s="144"/>
      <c r="D24" s="144">
        <f t="shared" ref="D24:AL24" si="2">COUNTIF(D3:D21,"N")</f>
        <v>3</v>
      </c>
      <c r="E24" s="144">
        <f t="shared" si="2"/>
        <v>3</v>
      </c>
      <c r="F24" s="816">
        <f t="shared" si="2"/>
        <v>3</v>
      </c>
      <c r="G24" s="144">
        <f t="shared" si="2"/>
        <v>2</v>
      </c>
      <c r="H24" s="144">
        <f t="shared" si="2"/>
        <v>2</v>
      </c>
      <c r="I24" s="721">
        <f t="shared" si="2"/>
        <v>2</v>
      </c>
      <c r="J24" s="144">
        <f t="shared" si="2"/>
        <v>3</v>
      </c>
      <c r="K24" s="144">
        <f t="shared" si="2"/>
        <v>3</v>
      </c>
      <c r="L24" s="144">
        <f t="shared" si="2"/>
        <v>3</v>
      </c>
      <c r="M24" s="144">
        <f t="shared" si="2"/>
        <v>3</v>
      </c>
      <c r="N24" s="144">
        <f t="shared" si="2"/>
        <v>2</v>
      </c>
      <c r="O24" s="144">
        <f t="shared" si="2"/>
        <v>2</v>
      </c>
      <c r="P24" s="721">
        <f t="shared" si="2"/>
        <v>2</v>
      </c>
      <c r="Q24" s="144">
        <f t="shared" si="2"/>
        <v>3</v>
      </c>
      <c r="R24" s="144">
        <f t="shared" si="2"/>
        <v>3</v>
      </c>
      <c r="S24" s="144">
        <f t="shared" si="2"/>
        <v>3</v>
      </c>
      <c r="T24" s="144">
        <f t="shared" si="2"/>
        <v>3</v>
      </c>
      <c r="U24" s="144">
        <f t="shared" si="2"/>
        <v>2</v>
      </c>
      <c r="V24" s="144">
        <f t="shared" si="2"/>
        <v>2</v>
      </c>
      <c r="W24" s="721">
        <f t="shared" si="2"/>
        <v>2</v>
      </c>
      <c r="X24" s="144">
        <f t="shared" si="2"/>
        <v>3</v>
      </c>
      <c r="Y24" s="144">
        <f t="shared" si="2"/>
        <v>3</v>
      </c>
      <c r="Z24" s="144">
        <f t="shared" si="2"/>
        <v>3</v>
      </c>
      <c r="AA24" s="144">
        <f t="shared" si="2"/>
        <v>3</v>
      </c>
      <c r="AB24" s="144">
        <f t="shared" si="2"/>
        <v>2</v>
      </c>
      <c r="AC24" s="144">
        <f t="shared" si="2"/>
        <v>2</v>
      </c>
      <c r="AD24" s="721">
        <f t="shared" si="2"/>
        <v>2</v>
      </c>
      <c r="AE24" s="144">
        <f t="shared" si="2"/>
        <v>3</v>
      </c>
      <c r="AF24" s="144">
        <f t="shared" si="2"/>
        <v>3</v>
      </c>
      <c r="AG24" s="144">
        <f t="shared" si="2"/>
        <v>3</v>
      </c>
      <c r="AH24" s="144">
        <f t="shared" si="2"/>
        <v>3</v>
      </c>
      <c r="AI24" s="144">
        <f t="shared" si="2"/>
        <v>2</v>
      </c>
      <c r="AJ24" s="144">
        <f t="shared" si="2"/>
        <v>2</v>
      </c>
      <c r="AK24" s="826">
        <f t="shared" si="2"/>
        <v>2</v>
      </c>
      <c r="AL24" s="826">
        <f t="shared" si="2"/>
        <v>2</v>
      </c>
      <c r="AM24" s="696"/>
    </row>
    <row r="25" spans="1:39" ht="15.75" customHeight="1" thickBot="1" x14ac:dyDescent="0.35">
      <c r="A25" s="80"/>
      <c r="B25" s="569" t="s">
        <v>19</v>
      </c>
      <c r="C25" s="107"/>
      <c r="D25" s="107">
        <f t="shared" ref="D25:AK25" si="3">COUNTIF(D3:D20,"J")</f>
        <v>0</v>
      </c>
      <c r="E25" s="107">
        <f t="shared" si="3"/>
        <v>0</v>
      </c>
      <c r="F25" s="817">
        <f t="shared" si="3"/>
        <v>0</v>
      </c>
      <c r="G25" s="690">
        <f t="shared" si="3"/>
        <v>0</v>
      </c>
      <c r="H25" s="107">
        <f t="shared" si="3"/>
        <v>0</v>
      </c>
      <c r="I25" s="692">
        <f t="shared" si="3"/>
        <v>0</v>
      </c>
      <c r="J25" s="690">
        <f t="shared" si="3"/>
        <v>0</v>
      </c>
      <c r="K25" s="107">
        <f t="shared" si="3"/>
        <v>0</v>
      </c>
      <c r="L25" s="107">
        <f t="shared" si="3"/>
        <v>0</v>
      </c>
      <c r="M25" s="107">
        <f t="shared" si="3"/>
        <v>0</v>
      </c>
      <c r="N25" s="107">
        <f t="shared" si="3"/>
        <v>0</v>
      </c>
      <c r="O25" s="107">
        <f t="shared" si="3"/>
        <v>0</v>
      </c>
      <c r="P25" s="692">
        <f t="shared" si="3"/>
        <v>0</v>
      </c>
      <c r="Q25" s="690">
        <f t="shared" si="3"/>
        <v>0</v>
      </c>
      <c r="R25" s="107">
        <f t="shared" si="3"/>
        <v>0</v>
      </c>
      <c r="S25" s="107">
        <f t="shared" si="3"/>
        <v>0</v>
      </c>
      <c r="T25" s="107">
        <f t="shared" si="3"/>
        <v>0</v>
      </c>
      <c r="U25" s="107">
        <f t="shared" si="3"/>
        <v>0</v>
      </c>
      <c r="V25" s="107">
        <f t="shared" si="3"/>
        <v>0</v>
      </c>
      <c r="W25" s="692">
        <f t="shared" si="3"/>
        <v>0</v>
      </c>
      <c r="X25" s="690">
        <f t="shared" si="3"/>
        <v>0</v>
      </c>
      <c r="Y25" s="107">
        <f t="shared" si="3"/>
        <v>0</v>
      </c>
      <c r="Z25" s="107">
        <f t="shared" si="3"/>
        <v>0</v>
      </c>
      <c r="AA25" s="107">
        <f t="shared" si="3"/>
        <v>0</v>
      </c>
      <c r="AB25" s="107">
        <f t="shared" si="3"/>
        <v>0</v>
      </c>
      <c r="AC25" s="107">
        <f t="shared" si="3"/>
        <v>0</v>
      </c>
      <c r="AD25" s="692">
        <f t="shared" si="3"/>
        <v>0</v>
      </c>
      <c r="AE25" s="690">
        <f t="shared" si="3"/>
        <v>0</v>
      </c>
      <c r="AF25" s="107">
        <f t="shared" si="3"/>
        <v>0</v>
      </c>
      <c r="AG25" s="107">
        <f t="shared" si="3"/>
        <v>0</v>
      </c>
      <c r="AH25" s="107">
        <f t="shared" si="3"/>
        <v>0</v>
      </c>
      <c r="AI25" s="107">
        <f t="shared" si="3"/>
        <v>0</v>
      </c>
      <c r="AJ25" s="107">
        <f t="shared" si="3"/>
        <v>0</v>
      </c>
      <c r="AK25" s="692">
        <f t="shared" si="3"/>
        <v>0</v>
      </c>
      <c r="AL25" s="827">
        <f t="shared" ref="AL25" si="4">COUNTIF(AL3:AL19,"J")</f>
        <v>0</v>
      </c>
      <c r="AM25" s="776"/>
    </row>
    <row r="26" spans="1:39" s="683" customFormat="1" ht="24.75" customHeight="1" x14ac:dyDescent="0.3">
      <c r="A26" s="679"/>
      <c r="B26" s="680"/>
      <c r="C26" s="846"/>
      <c r="D26" s="846"/>
      <c r="E26" s="846"/>
      <c r="F26" s="846"/>
      <c r="G26" s="846"/>
      <c r="H26" s="805"/>
      <c r="I26" s="805"/>
      <c r="J26" s="805"/>
      <c r="K26" s="846"/>
      <c r="L26" s="846"/>
      <c r="M26" s="806"/>
      <c r="N26" s="846"/>
      <c r="O26" s="846"/>
      <c r="P26" s="846"/>
      <c r="Q26" s="846"/>
      <c r="R26" s="1153"/>
      <c r="S26" s="1153"/>
      <c r="T26" s="846"/>
      <c r="U26" s="682"/>
      <c r="V26" s="846"/>
      <c r="W26" s="846"/>
      <c r="X26" s="846"/>
      <c r="Y26" s="1153"/>
      <c r="Z26" s="1153"/>
      <c r="AA26" s="846"/>
      <c r="AB26" s="846"/>
      <c r="AC26" s="846"/>
      <c r="AD26" s="846"/>
      <c r="AE26" s="846"/>
      <c r="AF26" s="806"/>
      <c r="AG26" s="846"/>
      <c r="AH26" s="846"/>
      <c r="AI26" s="846"/>
      <c r="AJ26" s="778"/>
      <c r="AK26" s="778"/>
      <c r="AL26" s="779"/>
      <c r="AM26" s="777"/>
    </row>
    <row r="27" spans="1:39" s="688" customFormat="1" ht="21" customHeight="1" x14ac:dyDescent="0.3">
      <c r="A27" s="684"/>
      <c r="B27" s="685"/>
      <c r="C27" s="782"/>
      <c r="D27" s="686"/>
      <c r="E27" s="686"/>
      <c r="F27" s="686"/>
      <c r="G27" s="686"/>
      <c r="H27" s="686"/>
      <c r="I27" s="686"/>
      <c r="J27" s="686"/>
      <c r="K27" s="686"/>
      <c r="L27" s="686"/>
      <c r="M27" s="686"/>
      <c r="N27" s="686"/>
      <c r="O27" s="686"/>
      <c r="P27" s="686"/>
      <c r="Q27" s="686"/>
      <c r="R27" s="686"/>
      <c r="S27" s="687"/>
      <c r="T27" s="686"/>
      <c r="U27" s="686"/>
      <c r="V27" s="686"/>
      <c r="W27" s="686"/>
      <c r="X27" s="686"/>
      <c r="Y27" s="686"/>
      <c r="Z27" s="686"/>
      <c r="AA27" s="686"/>
      <c r="AB27" s="686"/>
      <c r="AC27" s="686"/>
      <c r="AD27" s="686"/>
      <c r="AE27" s="686"/>
      <c r="AF27" s="686"/>
      <c r="AG27" s="686"/>
      <c r="AH27" s="686"/>
      <c r="AI27" s="686"/>
      <c r="AJ27" s="686"/>
      <c r="AK27" s="686"/>
      <c r="AL27" s="686"/>
      <c r="AM27" s="686"/>
    </row>
    <row r="28" spans="1:39" ht="19.5" customHeight="1" x14ac:dyDescent="0.3">
      <c r="H28" s="807"/>
      <c r="I28" s="807"/>
      <c r="J28" s="807"/>
      <c r="K28" s="807"/>
      <c r="L28" s="807"/>
      <c r="M28" s="807"/>
      <c r="N28" s="807"/>
      <c r="O28" s="807"/>
      <c r="P28" s="807"/>
      <c r="Q28" s="807"/>
      <c r="R28" s="807"/>
      <c r="S28" s="807"/>
      <c r="T28" s="807"/>
      <c r="U28" s="807"/>
      <c r="V28" s="807"/>
      <c r="W28" s="807"/>
      <c r="X28" s="807"/>
      <c r="Y28" s="807"/>
      <c r="Z28" s="807"/>
      <c r="AA28" s="807"/>
      <c r="AB28" s="807"/>
      <c r="AC28" s="807"/>
      <c r="AD28" s="807"/>
      <c r="AE28" s="807"/>
      <c r="AF28" s="807"/>
      <c r="AG28" s="807"/>
    </row>
    <row r="29" spans="1:39" ht="19.5" customHeight="1" x14ac:dyDescent="0.3"/>
    <row r="30" spans="1:39" s="84" customFormat="1" ht="19.5" customHeight="1" x14ac:dyDescent="0.3">
      <c r="A30" s="91"/>
      <c r="B30" s="523"/>
    </row>
    <row r="31" spans="1:39" ht="19.5" customHeight="1" x14ac:dyDescent="0.3"/>
    <row r="32" spans="1:39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</sheetData>
  <mergeCells count="4">
    <mergeCell ref="B1:B2"/>
    <mergeCell ref="AM1:AM2"/>
    <mergeCell ref="R26:S26"/>
    <mergeCell ref="Y26:Z26"/>
  </mergeCells>
  <phoneticPr fontId="3" type="noConversion"/>
  <conditionalFormatting sqref="C27 K10:P10 R10:V10 D10:I10 L15:N15 K20:P20 R20:V20 D20:I20 N12:AL12 C11 C12:L12">
    <cfRule type="cellIs" dxfId="694" priority="12" operator="equal">
      <formula>"N"</formula>
    </cfRule>
    <cfRule type="cellIs" dxfId="693" priority="13" operator="equal">
      <formula>"L"</formula>
    </cfRule>
    <cfRule type="cellIs" dxfId="692" priority="14" operator="equal">
      <formula>"Q"</formula>
    </cfRule>
  </conditionalFormatting>
  <conditionalFormatting sqref="C27 AK3:AL21 D3:K15 L13:O15 L3:O11 N12:O12 D16:AJ21 C3:C21 P3:AJ15 L12">
    <cfRule type="cellIs" dxfId="691" priority="10" operator="equal">
      <formula>"W"</formula>
    </cfRule>
    <cfRule type="cellIs" dxfId="690" priority="11" operator="equal">
      <formula>"P"</formula>
    </cfRule>
  </conditionalFormatting>
  <conditionalFormatting sqref="C27 X8:AL9 R10:AL10 L13:O15 D9:Q10 D8:W8 D11:K15 P11:AL15 L11:O11 N12:O12 D16:AL21 C3:C21 R9:W9 D3:AL7 L12">
    <cfRule type="cellIs" dxfId="689" priority="9" operator="equal">
      <formula>"N"</formula>
    </cfRule>
  </conditionalFormatting>
  <conditionalFormatting sqref="C27 X8:AL9 R10:AL10 L13:O15 D9:Q10 D8:W8 D11:K15 P11:AL15 L11:O11 N12:O12 D16:AL21 C3:C21 R9:W9 D3:AL7 L12">
    <cfRule type="cellIs" dxfId="688" priority="8" operator="equal">
      <formula>"V"</formula>
    </cfRule>
  </conditionalFormatting>
  <conditionalFormatting sqref="C27 AK3:AL21 D3:K15 L13:O15 L3:O11 N12:O12 D16:AJ21 C3:C21 P3:AJ15 L12">
    <cfRule type="cellIs" dxfId="687" priority="7" operator="equal">
      <formula>"L"</formula>
    </cfRule>
  </conditionalFormatting>
  <conditionalFormatting sqref="C27 X8:AL9 R10:AL10 L13:O15 D9:Q10 D8:W8 D11:K15 P11:AL15 L11:O11 N12:O12 D16:AL21 C3:C21 R9:W9 D3:AL7 L12">
    <cfRule type="cellIs" dxfId="686" priority="6" operator="equal">
      <formula>"N"</formula>
    </cfRule>
  </conditionalFormatting>
  <conditionalFormatting sqref="R13:S17 E16:F16 T17:AL17 M7:N7 S8:W8 P9:Q9 L11:N11 R7 O5:P6 D5:D7 D13:F15 X9:AL9 W3:AL4 F18:AL21 F17:Q17 C8 C16:D21 C9:J9 C3:L4 E17:E21">
    <cfRule type="cellIs" dxfId="685" priority="5" operator="equal">
      <formula>"대"</formula>
    </cfRule>
  </conditionalFormatting>
  <conditionalFormatting sqref="R13:S17 T17:AL17 K10:P10 R10:V10 M7:N7 S8:W8 P9:Q9 L11:N11 R7 O5:P6 Q17 Q18:AL21 P11:P19 D5:D7 D13:F21 D10:I10 X9:AL9 W3:AL4 G20:P21 G17:O19 C8 C16:C21 C9:J9 C3:L4">
    <cfRule type="cellIs" dxfId="684" priority="4" operator="equal">
      <formula>"N"</formula>
    </cfRule>
  </conditionalFormatting>
  <conditionalFormatting sqref="C27 O7:Q7 X8:AL8 S7:AL7 O11:AL11 E7:L7 E5:N6 R20:S21 D10:AL10 D11:K12 D3:J4 D9:O9 M3:V4 D8:R8 N12:AJ12 T13:AJ21 AK12:AL21 C8:C12 C4 C5:D7 C13:Q21 R9:W9 Q5:AL6 L12">
    <cfRule type="cellIs" dxfId="683" priority="3" operator="equal">
      <formula>"N"</formula>
    </cfRule>
  </conditionalFormatting>
  <conditionalFormatting sqref="C27 O15 W10:AL10 X8:AL9 L13:O14 Q9:Q10 D11:AL11 D9:P9 D8:W8 D13:K15 P13:AL15 N12:O12 C3:C21 D10:J10 D16:AL21 R9:W9 D3:AL7">
    <cfRule type="cellIs" dxfId="682" priority="2" operator="equal">
      <formula>"Q"</formula>
    </cfRule>
  </conditionalFormatting>
  <conditionalFormatting sqref="C27 AK3:AL21 D3:K15 L13:O15 L3:O11 N12:O12 D16:AJ21 C3:C21 P3:AJ15 L12">
    <cfRule type="cellIs" dxfId="681" priority="1" operator="equal">
      <formula>"대1"</formula>
    </cfRule>
  </conditionalFormatting>
  <pageMargins left="0.25" right="0.25" top="0.75" bottom="0.75" header="0.3" footer="0.3"/>
  <pageSetup paperSize="9" scale="91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B39"/>
  <sheetViews>
    <sheetView tabSelected="1" zoomScale="95" zoomScaleNormal="95" workbookViewId="0">
      <selection activeCell="AW19" sqref="AW19"/>
    </sheetView>
  </sheetViews>
  <sheetFormatPr defaultColWidth="3.875" defaultRowHeight="15.75" customHeight="1" x14ac:dyDescent="0.3"/>
  <cols>
    <col min="1" max="1" width="5" style="4" customWidth="1"/>
    <col min="2" max="2" width="5.625" style="4" customWidth="1"/>
    <col min="3" max="9" width="3.375" style="85" customWidth="1"/>
    <col min="10" max="23" width="3.375" style="92" customWidth="1"/>
    <col min="24" max="24" width="3.875" style="92" customWidth="1"/>
    <col min="25" max="28" width="3.375" style="92" customWidth="1"/>
    <col min="29" max="45" width="3.375" style="85" customWidth="1"/>
    <col min="46" max="47" width="3.875" style="84"/>
    <col min="48" max="49" width="3.875" style="4"/>
    <col min="50" max="50" width="8.25" style="85" customWidth="1"/>
    <col min="51" max="51" width="3.625" style="4" customWidth="1"/>
    <col min="52" max="53" width="3.875" style="4"/>
    <col min="54" max="54" width="11.875" style="85" customWidth="1"/>
    <col min="55" max="16384" width="3.875" style="4"/>
  </cols>
  <sheetData>
    <row r="1" spans="1:54" ht="23.25" customHeight="1" x14ac:dyDescent="0.3">
      <c r="A1" s="1"/>
      <c r="B1" s="1081" t="s">
        <v>79</v>
      </c>
      <c r="C1" s="252">
        <v>26</v>
      </c>
      <c r="D1" s="223">
        <v>27</v>
      </c>
      <c r="E1" s="266">
        <v>28</v>
      </c>
      <c r="F1" s="223">
        <v>29</v>
      </c>
      <c r="G1" s="223">
        <v>30</v>
      </c>
      <c r="H1" s="267">
        <v>31</v>
      </c>
      <c r="I1" s="190">
        <v>1</v>
      </c>
      <c r="J1" s="225">
        <v>2</v>
      </c>
      <c r="K1" s="2">
        <v>3</v>
      </c>
      <c r="L1" s="116">
        <v>4</v>
      </c>
      <c r="M1" s="2">
        <v>5</v>
      </c>
      <c r="N1" s="116">
        <v>6</v>
      </c>
      <c r="O1" s="2">
        <v>7</v>
      </c>
      <c r="P1" s="151">
        <v>8</v>
      </c>
      <c r="Q1" s="178">
        <v>9</v>
      </c>
      <c r="R1" s="116">
        <v>10</v>
      </c>
      <c r="S1" s="2">
        <v>11</v>
      </c>
      <c r="T1" s="116">
        <v>12</v>
      </c>
      <c r="U1" s="2">
        <v>13</v>
      </c>
      <c r="V1" s="116">
        <v>14</v>
      </c>
      <c r="W1" s="3">
        <v>15</v>
      </c>
      <c r="X1" s="183">
        <v>16</v>
      </c>
      <c r="Y1" s="2">
        <v>17</v>
      </c>
      <c r="Z1" s="116">
        <v>18</v>
      </c>
      <c r="AA1" s="2">
        <v>19</v>
      </c>
      <c r="AB1" s="116">
        <v>20</v>
      </c>
      <c r="AC1" s="126">
        <v>21</v>
      </c>
      <c r="AD1" s="190">
        <v>22</v>
      </c>
      <c r="AE1" s="268">
        <v>23</v>
      </c>
      <c r="AF1" s="197">
        <v>24</v>
      </c>
      <c r="AG1" s="223">
        <v>25</v>
      </c>
      <c r="AH1" s="223">
        <v>26</v>
      </c>
      <c r="AI1" s="223">
        <v>27</v>
      </c>
      <c r="AJ1" s="223">
        <v>28</v>
      </c>
      <c r="AK1" s="190">
        <v>29</v>
      </c>
      <c r="AL1" s="222">
        <v>30</v>
      </c>
      <c r="AM1" s="266">
        <v>31</v>
      </c>
      <c r="AN1" s="271">
        <v>1</v>
      </c>
      <c r="AO1" s="223">
        <v>2</v>
      </c>
      <c r="AP1" s="223">
        <v>3</v>
      </c>
      <c r="AQ1" s="223">
        <v>4</v>
      </c>
      <c r="AR1" s="190">
        <v>5</v>
      </c>
      <c r="AS1" s="232"/>
      <c r="AT1" s="1083" t="s">
        <v>1</v>
      </c>
      <c r="AU1" s="1083" t="s">
        <v>83</v>
      </c>
      <c r="AV1" s="1085" t="s">
        <v>2</v>
      </c>
      <c r="AW1" s="1077" t="s">
        <v>44</v>
      </c>
      <c r="AX1" s="1087" t="s">
        <v>24</v>
      </c>
      <c r="AY1" s="1077" t="s">
        <v>27</v>
      </c>
      <c r="AZ1" s="1077" t="s">
        <v>29</v>
      </c>
      <c r="BA1" s="1079" t="s">
        <v>31</v>
      </c>
      <c r="BB1" s="206"/>
    </row>
    <row r="2" spans="1:54" ht="23.25" customHeight="1" x14ac:dyDescent="0.3">
      <c r="A2" s="5"/>
      <c r="B2" s="1082"/>
      <c r="C2" s="253" t="s">
        <v>3</v>
      </c>
      <c r="D2" s="6" t="s">
        <v>4</v>
      </c>
      <c r="E2" s="240" t="s">
        <v>5</v>
      </c>
      <c r="F2" s="8" t="s">
        <v>6</v>
      </c>
      <c r="G2" s="8" t="s">
        <v>7</v>
      </c>
      <c r="H2" s="181" t="s">
        <v>8</v>
      </c>
      <c r="I2" s="155" t="s">
        <v>9</v>
      </c>
      <c r="J2" s="248" t="s">
        <v>3</v>
      </c>
      <c r="K2" s="10" t="s">
        <v>4</v>
      </c>
      <c r="L2" s="6" t="s">
        <v>5</v>
      </c>
      <c r="M2" s="6" t="s">
        <v>6</v>
      </c>
      <c r="N2" s="6" t="s">
        <v>7</v>
      </c>
      <c r="O2" s="6" t="s">
        <v>8</v>
      </c>
      <c r="P2" s="9" t="s">
        <v>9</v>
      </c>
      <c r="Q2" s="179" t="s">
        <v>3</v>
      </c>
      <c r="R2" s="6" t="s">
        <v>10</v>
      </c>
      <c r="S2" s="6" t="s">
        <v>5</v>
      </c>
      <c r="T2" s="6" t="s">
        <v>6</v>
      </c>
      <c r="U2" s="6" t="s">
        <v>7</v>
      </c>
      <c r="V2" s="7" t="s">
        <v>8</v>
      </c>
      <c r="W2" s="9" t="s">
        <v>9</v>
      </c>
      <c r="X2" s="109" t="s">
        <v>3</v>
      </c>
      <c r="Y2" s="10" t="s">
        <v>4</v>
      </c>
      <c r="Z2" s="6" t="s">
        <v>5</v>
      </c>
      <c r="AA2" s="8" t="s">
        <v>6</v>
      </c>
      <c r="AB2" s="10" t="s">
        <v>7</v>
      </c>
      <c r="AC2" s="113" t="s">
        <v>8</v>
      </c>
      <c r="AD2" s="191" t="s">
        <v>9</v>
      </c>
      <c r="AE2" s="175" t="s">
        <v>3</v>
      </c>
      <c r="AF2" s="164" t="s">
        <v>4</v>
      </c>
      <c r="AG2" s="6" t="s">
        <v>5</v>
      </c>
      <c r="AH2" s="10" t="s">
        <v>6</v>
      </c>
      <c r="AI2" s="8" t="s">
        <v>7</v>
      </c>
      <c r="AJ2" s="269" t="s">
        <v>8</v>
      </c>
      <c r="AK2" s="191" t="s">
        <v>9</v>
      </c>
      <c r="AL2" s="109" t="s">
        <v>3</v>
      </c>
      <c r="AM2" s="270" t="s">
        <v>4</v>
      </c>
      <c r="AN2" s="272" t="s">
        <v>5</v>
      </c>
      <c r="AO2" s="6" t="s">
        <v>6</v>
      </c>
      <c r="AP2" s="8" t="s">
        <v>7</v>
      </c>
      <c r="AQ2" s="7" t="s">
        <v>8</v>
      </c>
      <c r="AR2" s="191" t="s">
        <v>9</v>
      </c>
      <c r="AS2" s="182"/>
      <c r="AT2" s="1084"/>
      <c r="AU2" s="1084"/>
      <c r="AV2" s="1086"/>
      <c r="AW2" s="1078"/>
      <c r="AX2" s="1088"/>
      <c r="AY2" s="1078"/>
      <c r="AZ2" s="1078"/>
      <c r="BA2" s="1080"/>
      <c r="BB2" s="207"/>
    </row>
    <row r="3" spans="1:54" s="24" customFormat="1" ht="15.75" customHeight="1" x14ac:dyDescent="0.3">
      <c r="A3" s="11"/>
      <c r="B3" s="12"/>
      <c r="C3" s="254"/>
      <c r="D3" s="13"/>
      <c r="E3" s="17"/>
      <c r="F3" s="13"/>
      <c r="G3" s="13"/>
      <c r="H3" s="195" t="s">
        <v>24</v>
      </c>
      <c r="I3" s="156" t="s">
        <v>24</v>
      </c>
      <c r="J3" s="176"/>
      <c r="K3" s="93"/>
      <c r="L3" s="13"/>
      <c r="M3" s="13"/>
      <c r="N3" s="177"/>
      <c r="O3" s="13" t="s">
        <v>24</v>
      </c>
      <c r="P3" s="106" t="s">
        <v>24</v>
      </c>
      <c r="Q3" s="93"/>
      <c r="R3" s="13"/>
      <c r="S3" s="13"/>
      <c r="T3" s="13"/>
      <c r="U3" s="13"/>
      <c r="V3" s="13" t="s">
        <v>24</v>
      </c>
      <c r="W3" s="106" t="s">
        <v>24</v>
      </c>
      <c r="X3" s="176"/>
      <c r="Y3" s="93"/>
      <c r="Z3" s="13"/>
      <c r="AA3" s="13"/>
      <c r="AB3" s="93"/>
      <c r="AC3" s="13" t="s">
        <v>25</v>
      </c>
      <c r="AD3" s="156" t="s">
        <v>25</v>
      </c>
      <c r="AE3" s="176" t="s">
        <v>25</v>
      </c>
      <c r="AF3" s="13" t="s">
        <v>25</v>
      </c>
      <c r="AG3" s="13"/>
      <c r="AH3" s="93"/>
      <c r="AI3" s="13"/>
      <c r="AJ3" s="13" t="s">
        <v>24</v>
      </c>
      <c r="AK3" s="156" t="s">
        <v>24</v>
      </c>
      <c r="AL3" s="176"/>
      <c r="AM3" s="17"/>
      <c r="AN3" s="273"/>
      <c r="AO3" s="13"/>
      <c r="AP3" s="13"/>
      <c r="AQ3" s="13" t="s">
        <v>24</v>
      </c>
      <c r="AR3" s="156" t="s">
        <v>24</v>
      </c>
      <c r="AS3" s="180"/>
      <c r="AT3" s="19"/>
      <c r="AU3" s="20"/>
      <c r="AV3" s="21"/>
      <c r="AW3" s="101"/>
      <c r="AX3" s="22"/>
      <c r="AY3" s="101"/>
      <c r="AZ3" s="101"/>
      <c r="BA3" s="23"/>
      <c r="BB3" s="208"/>
    </row>
    <row r="4" spans="1:54" s="62" customFormat="1" ht="19.5" customHeight="1" x14ac:dyDescent="0.3">
      <c r="A4" s="56">
        <v>1</v>
      </c>
      <c r="B4" s="115" t="s">
        <v>51</v>
      </c>
      <c r="C4" s="58" t="s">
        <v>20</v>
      </c>
      <c r="D4" s="48" t="s">
        <v>20</v>
      </c>
      <c r="E4" s="48" t="s">
        <v>94</v>
      </c>
      <c r="F4" s="46" t="s">
        <v>24</v>
      </c>
      <c r="G4" s="48" t="s">
        <v>65</v>
      </c>
      <c r="H4" s="99" t="s">
        <v>27</v>
      </c>
      <c r="I4" s="60" t="s">
        <v>27</v>
      </c>
      <c r="J4" s="37" t="s">
        <v>27</v>
      </c>
      <c r="K4" s="37" t="s">
        <v>27</v>
      </c>
      <c r="L4" s="37" t="s">
        <v>24</v>
      </c>
      <c r="M4" s="37" t="s">
        <v>29</v>
      </c>
      <c r="N4" s="37" t="s">
        <v>24</v>
      </c>
      <c r="O4" s="37" t="s">
        <v>20</v>
      </c>
      <c r="P4" s="38" t="s">
        <v>20</v>
      </c>
      <c r="Q4" s="37" t="s">
        <v>40</v>
      </c>
      <c r="R4" s="37" t="s">
        <v>24</v>
      </c>
      <c r="S4" s="37" t="s">
        <v>24</v>
      </c>
      <c r="T4" s="37" t="s">
        <v>29</v>
      </c>
      <c r="U4" s="37" t="s">
        <v>29</v>
      </c>
      <c r="V4" s="37" t="s">
        <v>29</v>
      </c>
      <c r="W4" s="38" t="s">
        <v>29</v>
      </c>
      <c r="X4" s="36" t="s">
        <v>41</v>
      </c>
      <c r="Y4" s="286" t="s">
        <v>44</v>
      </c>
      <c r="Z4" s="37" t="s">
        <v>27</v>
      </c>
      <c r="AA4" s="37" t="s">
        <v>20</v>
      </c>
      <c r="AB4" s="286" t="s">
        <v>20</v>
      </c>
      <c r="AC4" s="37" t="s">
        <v>25</v>
      </c>
      <c r="AD4" s="284" t="s">
        <v>25</v>
      </c>
      <c r="AE4" s="58" t="s">
        <v>25</v>
      </c>
      <c r="AF4" s="48" t="s">
        <v>29</v>
      </c>
      <c r="AG4" s="48" t="s">
        <v>29</v>
      </c>
      <c r="AH4" s="46" t="s">
        <v>207</v>
      </c>
      <c r="AI4" s="48" t="s">
        <v>29</v>
      </c>
      <c r="AJ4" s="48" t="s">
        <v>24</v>
      </c>
      <c r="AK4" s="60" t="s">
        <v>24</v>
      </c>
      <c r="AL4" s="58" t="s">
        <v>208</v>
      </c>
      <c r="AM4" s="59" t="s">
        <v>20</v>
      </c>
      <c r="AN4" s="274" t="s">
        <v>20</v>
      </c>
      <c r="AO4" s="48" t="s">
        <v>40</v>
      </c>
      <c r="AP4" s="48" t="s">
        <v>24</v>
      </c>
      <c r="AQ4" s="48" t="s">
        <v>24</v>
      </c>
      <c r="AR4" s="60" t="s">
        <v>27</v>
      </c>
      <c r="AS4" s="148"/>
      <c r="AT4" s="31">
        <f>COUNTIF(I4:AM4,"N")</f>
        <v>5</v>
      </c>
      <c r="AU4" s="193">
        <f>SUM(COUNTIF(I4:AM4,"*P*"))</f>
        <v>1</v>
      </c>
      <c r="AV4" s="194">
        <f>SUM(COUNTIF(I4:AM4,"*Q*"))</f>
        <v>1</v>
      </c>
      <c r="AW4" s="73">
        <f>SUM(COUNTIF(I4:AM4,"*V*"))</f>
        <v>1</v>
      </c>
      <c r="AX4" s="73"/>
      <c r="AY4" s="32">
        <f>SUM(COUNTIF(C4:AR4,"*D*"))</f>
        <v>7</v>
      </c>
      <c r="AZ4" s="32">
        <f>SUM(COUNTIF(C4:AR4,"*E*"))</f>
        <v>9</v>
      </c>
      <c r="BA4" s="199">
        <f>SUM(COUNTIF(C4:AR4,"*J*"))</f>
        <v>0</v>
      </c>
      <c r="BB4" s="251"/>
    </row>
    <row r="5" spans="1:54" s="43" customFormat="1" ht="19.5" customHeight="1" x14ac:dyDescent="0.3">
      <c r="A5" s="44">
        <v>2</v>
      </c>
      <c r="B5" s="35" t="s">
        <v>11</v>
      </c>
      <c r="C5" s="58" t="s">
        <v>27</v>
      </c>
      <c r="D5" s="48" t="s">
        <v>84</v>
      </c>
      <c r="E5" s="48" t="s">
        <v>20</v>
      </c>
      <c r="F5" s="46" t="s">
        <v>20</v>
      </c>
      <c r="G5" s="48" t="s">
        <v>44</v>
      </c>
      <c r="H5" s="99" t="s">
        <v>24</v>
      </c>
      <c r="I5" s="60" t="s">
        <v>25</v>
      </c>
      <c r="J5" s="37" t="s">
        <v>40</v>
      </c>
      <c r="K5" s="37" t="s">
        <v>29</v>
      </c>
      <c r="L5" s="37" t="s">
        <v>29</v>
      </c>
      <c r="M5" s="37" t="s">
        <v>24</v>
      </c>
      <c r="N5" s="37" t="s">
        <v>27</v>
      </c>
      <c r="O5" s="37" t="s">
        <v>27</v>
      </c>
      <c r="P5" s="38" t="s">
        <v>24</v>
      </c>
      <c r="Q5" s="286" t="s">
        <v>20</v>
      </c>
      <c r="R5" s="37" t="s">
        <v>20</v>
      </c>
      <c r="S5" s="37" t="s">
        <v>41</v>
      </c>
      <c r="T5" s="37" t="s">
        <v>24</v>
      </c>
      <c r="U5" s="37" t="s">
        <v>24</v>
      </c>
      <c r="V5" s="37" t="s">
        <v>27</v>
      </c>
      <c r="W5" s="38" t="s">
        <v>27</v>
      </c>
      <c r="X5" s="36" t="s">
        <v>27</v>
      </c>
      <c r="Y5" s="286" t="s">
        <v>27</v>
      </c>
      <c r="Z5" s="37" t="s">
        <v>44</v>
      </c>
      <c r="AA5" s="37" t="s">
        <v>66</v>
      </c>
      <c r="AB5" s="286" t="s">
        <v>66</v>
      </c>
      <c r="AC5" s="37" t="s">
        <v>20</v>
      </c>
      <c r="AD5" s="284" t="s">
        <v>20</v>
      </c>
      <c r="AE5" s="58" t="s">
        <v>25</v>
      </c>
      <c r="AF5" s="48" t="s">
        <v>25</v>
      </c>
      <c r="AG5" s="48" t="s">
        <v>24</v>
      </c>
      <c r="AH5" s="46" t="s">
        <v>27</v>
      </c>
      <c r="AI5" s="48" t="s">
        <v>27</v>
      </c>
      <c r="AJ5" s="48" t="s">
        <v>29</v>
      </c>
      <c r="AK5" s="60" t="s">
        <v>29</v>
      </c>
      <c r="AL5" s="58" t="s">
        <v>45</v>
      </c>
      <c r="AM5" s="59" t="s">
        <v>44</v>
      </c>
      <c r="AN5" s="274" t="s">
        <v>40</v>
      </c>
      <c r="AO5" s="48" t="s">
        <v>20</v>
      </c>
      <c r="AP5" s="48" t="s">
        <v>20</v>
      </c>
      <c r="AQ5" s="48" t="s">
        <v>24</v>
      </c>
      <c r="AR5" s="60" t="s">
        <v>24</v>
      </c>
      <c r="AS5" s="148"/>
      <c r="AT5" s="31">
        <f t="shared" ref="AT5:AT16" si="0">COUNTIF(I5:AM5,"N")</f>
        <v>4</v>
      </c>
      <c r="AU5" s="193">
        <f t="shared" ref="AU5:AU17" si="1">SUM(COUNTIF(I5:AM5,"*P*"))</f>
        <v>1</v>
      </c>
      <c r="AV5" s="194">
        <f t="shared" ref="AV5:AV17" si="2">SUM(COUNTIF(I5:AM5,"*Q*"))</f>
        <v>1</v>
      </c>
      <c r="AW5" s="73">
        <f t="shared" ref="AW5:AW17" si="3">SUM(COUNTIF(I5:AM5,"*V*"))</f>
        <v>2</v>
      </c>
      <c r="AX5" s="73"/>
      <c r="AY5" s="32">
        <f t="shared" ref="AY5:AY17" si="4">SUM(COUNTIF(C5:AR5,"*D*"))</f>
        <v>9</v>
      </c>
      <c r="AZ5" s="32">
        <f t="shared" ref="AZ5:AZ17" si="5">SUM(COUNTIF(C5:AR5,"*E*"))</f>
        <v>4</v>
      </c>
      <c r="BA5" s="199">
        <f t="shared" ref="BA5:BA17" si="6">SUM(COUNTIF(C5:AR5,"*J*"))</f>
        <v>0</v>
      </c>
      <c r="BB5" s="230"/>
    </row>
    <row r="6" spans="1:54" s="43" customFormat="1" ht="19.5" customHeight="1" x14ac:dyDescent="0.3">
      <c r="A6" s="44">
        <v>3</v>
      </c>
      <c r="B6" s="35" t="s">
        <v>87</v>
      </c>
      <c r="C6" s="58" t="s">
        <v>29</v>
      </c>
      <c r="D6" s="48" t="s">
        <v>29</v>
      </c>
      <c r="E6" s="48" t="s">
        <v>29</v>
      </c>
      <c r="F6" s="46" t="s">
        <v>24</v>
      </c>
      <c r="G6" s="48" t="s">
        <v>20</v>
      </c>
      <c r="H6" s="99" t="s">
        <v>20</v>
      </c>
      <c r="I6" s="60" t="s">
        <v>25</v>
      </c>
      <c r="J6" s="37" t="s">
        <v>40</v>
      </c>
      <c r="K6" s="37" t="s">
        <v>24</v>
      </c>
      <c r="L6" s="37" t="s">
        <v>27</v>
      </c>
      <c r="M6" s="37" t="s">
        <v>27</v>
      </c>
      <c r="N6" s="37" t="s">
        <v>29</v>
      </c>
      <c r="O6" s="37" t="s">
        <v>29</v>
      </c>
      <c r="P6" s="38" t="s">
        <v>24</v>
      </c>
      <c r="Q6" s="286" t="s">
        <v>29</v>
      </c>
      <c r="R6" s="37" t="s">
        <v>41</v>
      </c>
      <c r="S6" s="37" t="s">
        <v>20</v>
      </c>
      <c r="T6" s="37" t="s">
        <v>20</v>
      </c>
      <c r="U6" s="37" t="s">
        <v>44</v>
      </c>
      <c r="V6" s="37" t="s">
        <v>24</v>
      </c>
      <c r="W6" s="38" t="s">
        <v>24</v>
      </c>
      <c r="X6" s="36" t="s">
        <v>29</v>
      </c>
      <c r="Y6" s="286" t="s">
        <v>29</v>
      </c>
      <c r="Z6" s="37" t="s">
        <v>29</v>
      </c>
      <c r="AA6" s="37" t="s">
        <v>29</v>
      </c>
      <c r="AB6" s="286" t="s">
        <v>44</v>
      </c>
      <c r="AC6" s="37" t="s">
        <v>25</v>
      </c>
      <c r="AD6" s="284" t="s">
        <v>25</v>
      </c>
      <c r="AE6" s="58" t="s">
        <v>20</v>
      </c>
      <c r="AF6" s="48" t="s">
        <v>20</v>
      </c>
      <c r="AG6" s="48" t="s">
        <v>84</v>
      </c>
      <c r="AH6" s="46" t="s">
        <v>24</v>
      </c>
      <c r="AI6" s="48" t="s">
        <v>24</v>
      </c>
      <c r="AJ6" s="48" t="s">
        <v>27</v>
      </c>
      <c r="AK6" s="60" t="s">
        <v>27</v>
      </c>
      <c r="AL6" s="58" t="s">
        <v>29</v>
      </c>
      <c r="AM6" s="59" t="s">
        <v>29</v>
      </c>
      <c r="AN6" s="274" t="s">
        <v>24</v>
      </c>
      <c r="AO6" s="48" t="s">
        <v>29</v>
      </c>
      <c r="AP6" s="48" t="s">
        <v>24</v>
      </c>
      <c r="AQ6" s="48" t="s">
        <v>20</v>
      </c>
      <c r="AR6" s="60" t="s">
        <v>20</v>
      </c>
      <c r="AS6" s="148"/>
      <c r="AT6" s="31">
        <f>COUNTIF(I6:AM6,"N")</f>
        <v>4</v>
      </c>
      <c r="AU6" s="193">
        <f>SUM(COUNTIF(I6:AM6,"*P*"))</f>
        <v>1</v>
      </c>
      <c r="AV6" s="194">
        <f t="shared" si="2"/>
        <v>1</v>
      </c>
      <c r="AW6" s="73">
        <f t="shared" si="3"/>
        <v>2</v>
      </c>
      <c r="AX6" s="73"/>
      <c r="AY6" s="32">
        <f>SUM(COUNTIF(C6:AR6,"*D*"))</f>
        <v>4</v>
      </c>
      <c r="AZ6" s="32">
        <f>SUM(COUNTIF(C6:AR6,"*E*"))</f>
        <v>13</v>
      </c>
      <c r="BA6" s="199">
        <f>SUM(COUNTIF(C6:AR6,"*J*"))</f>
        <v>0</v>
      </c>
      <c r="BB6" s="230"/>
    </row>
    <row r="7" spans="1:54" s="43" customFormat="1" ht="19.5" customHeight="1" x14ac:dyDescent="0.3">
      <c r="A7" s="44">
        <v>5</v>
      </c>
      <c r="B7" s="35" t="s">
        <v>12</v>
      </c>
      <c r="C7" s="58" t="s">
        <v>44</v>
      </c>
      <c r="D7" s="48" t="s">
        <v>27</v>
      </c>
      <c r="E7" s="48" t="s">
        <v>27</v>
      </c>
      <c r="F7" s="46" t="s">
        <v>27</v>
      </c>
      <c r="G7" s="48" t="s">
        <v>27</v>
      </c>
      <c r="H7" s="99" t="s">
        <v>24</v>
      </c>
      <c r="I7" s="60" t="s">
        <v>25</v>
      </c>
      <c r="J7" s="37" t="s">
        <v>40</v>
      </c>
      <c r="K7" s="37" t="s">
        <v>20</v>
      </c>
      <c r="L7" s="37" t="s">
        <v>20</v>
      </c>
      <c r="M7" s="37" t="s">
        <v>41</v>
      </c>
      <c r="N7" s="37" t="s">
        <v>24</v>
      </c>
      <c r="O7" s="37" t="s">
        <v>24</v>
      </c>
      <c r="P7" s="38" t="s">
        <v>27</v>
      </c>
      <c r="Q7" s="286" t="s">
        <v>27</v>
      </c>
      <c r="R7" s="37" t="s">
        <v>29</v>
      </c>
      <c r="S7" s="37" t="s">
        <v>29</v>
      </c>
      <c r="T7" s="37" t="s">
        <v>206</v>
      </c>
      <c r="U7" s="37" t="s">
        <v>27</v>
      </c>
      <c r="V7" s="37" t="s">
        <v>24</v>
      </c>
      <c r="W7" s="38" t="s">
        <v>20</v>
      </c>
      <c r="X7" s="184" t="s">
        <v>20</v>
      </c>
      <c r="Y7" s="286" t="s">
        <v>44</v>
      </c>
      <c r="Z7" s="37" t="s">
        <v>220</v>
      </c>
      <c r="AA7" s="37" t="s">
        <v>213</v>
      </c>
      <c r="AB7" s="286" t="s">
        <v>221</v>
      </c>
      <c r="AC7" s="37" t="s">
        <v>25</v>
      </c>
      <c r="AD7" s="284" t="s">
        <v>29</v>
      </c>
      <c r="AE7" s="58" t="s">
        <v>198</v>
      </c>
      <c r="AF7" s="48" t="s">
        <v>25</v>
      </c>
      <c r="AG7" s="287" t="s">
        <v>86</v>
      </c>
      <c r="AH7" s="46" t="s">
        <v>24</v>
      </c>
      <c r="AI7" s="48" t="s">
        <v>20</v>
      </c>
      <c r="AJ7" s="48" t="s">
        <v>20</v>
      </c>
      <c r="AK7" s="60" t="s">
        <v>24</v>
      </c>
      <c r="AL7" s="58" t="s">
        <v>210</v>
      </c>
      <c r="AM7" s="59" t="s">
        <v>27</v>
      </c>
      <c r="AN7" s="274" t="s">
        <v>27</v>
      </c>
      <c r="AO7" s="48" t="s">
        <v>27</v>
      </c>
      <c r="AP7" s="48" t="s">
        <v>29</v>
      </c>
      <c r="AQ7" s="48" t="s">
        <v>29</v>
      </c>
      <c r="AR7" s="60" t="s">
        <v>24</v>
      </c>
      <c r="AS7" s="148"/>
      <c r="AT7" s="31">
        <f t="shared" si="0"/>
        <v>6</v>
      </c>
      <c r="AU7" s="193">
        <f t="shared" si="1"/>
        <v>1</v>
      </c>
      <c r="AV7" s="194">
        <f t="shared" si="2"/>
        <v>1</v>
      </c>
      <c r="AW7" s="73">
        <f t="shared" si="3"/>
        <v>1</v>
      </c>
      <c r="AX7" s="73"/>
      <c r="AY7" s="32">
        <f t="shared" si="4"/>
        <v>12</v>
      </c>
      <c r="AZ7" s="32">
        <f t="shared" si="5"/>
        <v>6</v>
      </c>
      <c r="BA7" s="199">
        <f t="shared" si="6"/>
        <v>0</v>
      </c>
      <c r="BB7" s="117"/>
    </row>
    <row r="8" spans="1:54" s="43" customFormat="1" ht="19.5" customHeight="1" x14ac:dyDescent="0.3">
      <c r="A8" s="210">
        <v>6</v>
      </c>
      <c r="B8" s="50" t="s">
        <v>13</v>
      </c>
      <c r="C8" s="154" t="s">
        <v>44</v>
      </c>
      <c r="D8" s="15" t="s">
        <v>44</v>
      </c>
      <c r="E8" s="258" t="s">
        <v>24</v>
      </c>
      <c r="F8" s="259" t="s">
        <v>65</v>
      </c>
      <c r="G8" s="258" t="s">
        <v>29</v>
      </c>
      <c r="H8" s="153" t="s">
        <v>29</v>
      </c>
      <c r="I8" s="201" t="s">
        <v>29</v>
      </c>
      <c r="J8" s="51" t="s">
        <v>29</v>
      </c>
      <c r="K8" s="52" t="s">
        <v>40</v>
      </c>
      <c r="L8" s="52" t="s">
        <v>27</v>
      </c>
      <c r="M8" s="52" t="s">
        <v>20</v>
      </c>
      <c r="N8" s="52" t="s">
        <v>20</v>
      </c>
      <c r="O8" s="52" t="s">
        <v>24</v>
      </c>
      <c r="P8" s="45" t="s">
        <v>24</v>
      </c>
      <c r="Q8" s="162" t="s">
        <v>41</v>
      </c>
      <c r="R8" s="138" t="s">
        <v>24</v>
      </c>
      <c r="S8" s="39" t="s">
        <v>27</v>
      </c>
      <c r="T8" s="39" t="s">
        <v>27</v>
      </c>
      <c r="U8" s="39" t="s">
        <v>27</v>
      </c>
      <c r="V8" s="39" t="s">
        <v>27</v>
      </c>
      <c r="W8" s="45" t="s">
        <v>24</v>
      </c>
      <c r="X8" s="52" t="s">
        <v>27</v>
      </c>
      <c r="Y8" s="39" t="s">
        <v>20</v>
      </c>
      <c r="Z8" s="39" t="s">
        <v>20</v>
      </c>
      <c r="AA8" s="39" t="s">
        <v>66</v>
      </c>
      <c r="AB8" s="39" t="s">
        <v>66</v>
      </c>
      <c r="AC8" s="39" t="s">
        <v>27</v>
      </c>
      <c r="AD8" s="285" t="s">
        <v>27</v>
      </c>
      <c r="AE8" s="281" t="s">
        <v>25</v>
      </c>
      <c r="AF8" s="15" t="s">
        <v>25</v>
      </c>
      <c r="AG8" s="15" t="s">
        <v>27</v>
      </c>
      <c r="AH8" s="14" t="s">
        <v>29</v>
      </c>
      <c r="AI8" s="15" t="s">
        <v>24</v>
      </c>
      <c r="AJ8" s="15" t="s">
        <v>24</v>
      </c>
      <c r="AK8" s="201" t="s">
        <v>20</v>
      </c>
      <c r="AL8" s="154" t="s">
        <v>20</v>
      </c>
      <c r="AM8" s="53" t="s">
        <v>24</v>
      </c>
      <c r="AN8" s="275" t="s">
        <v>40</v>
      </c>
      <c r="AO8" s="15" t="s">
        <v>24</v>
      </c>
      <c r="AP8" s="15" t="s">
        <v>27</v>
      </c>
      <c r="AQ8" s="15" t="s">
        <v>27</v>
      </c>
      <c r="AR8" s="201" t="s">
        <v>29</v>
      </c>
      <c r="AS8" s="147"/>
      <c r="AT8" s="31">
        <f t="shared" si="0"/>
        <v>6</v>
      </c>
      <c r="AU8" s="193">
        <f t="shared" si="1"/>
        <v>1</v>
      </c>
      <c r="AV8" s="194">
        <f t="shared" si="2"/>
        <v>1</v>
      </c>
      <c r="AW8" s="73">
        <f t="shared" si="3"/>
        <v>0</v>
      </c>
      <c r="AX8" s="73"/>
      <c r="AY8" s="32">
        <f t="shared" si="4"/>
        <v>11</v>
      </c>
      <c r="AZ8" s="32">
        <f t="shared" si="5"/>
        <v>6</v>
      </c>
      <c r="BA8" s="199">
        <f t="shared" si="6"/>
        <v>0</v>
      </c>
      <c r="BB8" s="229"/>
    </row>
    <row r="9" spans="1:54" s="43" customFormat="1" ht="19.5" customHeight="1" x14ac:dyDescent="0.3">
      <c r="A9" s="49">
        <v>4</v>
      </c>
      <c r="B9" s="211" t="s">
        <v>14</v>
      </c>
      <c r="C9" s="51" t="s">
        <v>29</v>
      </c>
      <c r="D9" s="39" t="s">
        <v>29</v>
      </c>
      <c r="E9" s="39" t="s">
        <v>24</v>
      </c>
      <c r="F9" s="52" t="s">
        <v>29</v>
      </c>
      <c r="G9" s="39" t="s">
        <v>65</v>
      </c>
      <c r="H9" s="98" t="s">
        <v>27</v>
      </c>
      <c r="I9" s="285" t="s">
        <v>20</v>
      </c>
      <c r="J9" s="39" t="s">
        <v>20</v>
      </c>
      <c r="K9" s="39" t="s">
        <v>24</v>
      </c>
      <c r="L9" s="39" t="s">
        <v>24</v>
      </c>
      <c r="M9" s="39" t="s">
        <v>29</v>
      </c>
      <c r="N9" s="39" t="s">
        <v>29</v>
      </c>
      <c r="O9" s="39" t="s">
        <v>29</v>
      </c>
      <c r="P9" s="45" t="s">
        <v>29</v>
      </c>
      <c r="Q9" s="52" t="s">
        <v>40</v>
      </c>
      <c r="R9" s="39" t="s">
        <v>27</v>
      </c>
      <c r="S9" s="39" t="s">
        <v>29</v>
      </c>
      <c r="T9" s="39" t="s">
        <v>24</v>
      </c>
      <c r="U9" s="39" t="s">
        <v>20</v>
      </c>
      <c r="V9" s="39" t="s">
        <v>20</v>
      </c>
      <c r="W9" s="285" t="s">
        <v>24</v>
      </c>
      <c r="X9" s="51" t="s">
        <v>41</v>
      </c>
      <c r="Y9" s="162" t="s">
        <v>44</v>
      </c>
      <c r="Z9" s="138" t="s">
        <v>66</v>
      </c>
      <c r="AA9" s="39" t="s">
        <v>29</v>
      </c>
      <c r="AB9" s="52" t="s">
        <v>29</v>
      </c>
      <c r="AC9" s="39" t="s">
        <v>29</v>
      </c>
      <c r="AD9" s="45" t="s">
        <v>25</v>
      </c>
      <c r="AE9" s="51" t="s">
        <v>199</v>
      </c>
      <c r="AF9" s="39" t="s">
        <v>27</v>
      </c>
      <c r="AG9" s="39" t="s">
        <v>20</v>
      </c>
      <c r="AH9" s="52" t="s">
        <v>20</v>
      </c>
      <c r="AI9" s="39" t="s">
        <v>86</v>
      </c>
      <c r="AJ9" s="39" t="s">
        <v>24</v>
      </c>
      <c r="AK9" s="285" t="s">
        <v>24</v>
      </c>
      <c r="AL9" s="51" t="s">
        <v>209</v>
      </c>
      <c r="AM9" s="40" t="s">
        <v>27</v>
      </c>
      <c r="AN9" s="276" t="s">
        <v>29</v>
      </c>
      <c r="AO9" s="39" t="s">
        <v>29</v>
      </c>
      <c r="AP9" s="39" t="s">
        <v>29</v>
      </c>
      <c r="AQ9" s="39" t="s">
        <v>24</v>
      </c>
      <c r="AR9" s="285" t="s">
        <v>24</v>
      </c>
      <c r="AS9" s="147" t="s">
        <v>20</v>
      </c>
      <c r="AT9" s="31">
        <f t="shared" si="0"/>
        <v>6</v>
      </c>
      <c r="AU9" s="193">
        <f t="shared" si="1"/>
        <v>1</v>
      </c>
      <c r="AV9" s="194">
        <f t="shared" si="2"/>
        <v>1</v>
      </c>
      <c r="AW9" s="73">
        <f t="shared" si="3"/>
        <v>1</v>
      </c>
      <c r="AX9" s="73"/>
      <c r="AY9" s="32">
        <f t="shared" si="4"/>
        <v>6</v>
      </c>
      <c r="AZ9" s="32">
        <f t="shared" si="5"/>
        <v>14</v>
      </c>
      <c r="BA9" s="199">
        <f t="shared" si="6"/>
        <v>0</v>
      </c>
      <c r="BB9" s="130"/>
    </row>
    <row r="10" spans="1:54" s="43" customFormat="1" ht="19.5" customHeight="1" x14ac:dyDescent="0.3">
      <c r="A10" s="25">
        <v>1</v>
      </c>
      <c r="B10" s="257" t="s">
        <v>15</v>
      </c>
      <c r="C10" s="26" t="s">
        <v>44</v>
      </c>
      <c r="D10" s="27" t="s">
        <v>20</v>
      </c>
      <c r="E10" s="27" t="s">
        <v>20</v>
      </c>
      <c r="F10" s="29" t="s">
        <v>44</v>
      </c>
      <c r="G10" s="27" t="s">
        <v>24</v>
      </c>
      <c r="H10" s="96" t="s">
        <v>65</v>
      </c>
      <c r="I10" s="55" t="s">
        <v>29</v>
      </c>
      <c r="J10" s="27" t="s">
        <v>29</v>
      </c>
      <c r="K10" s="27" t="s">
        <v>29</v>
      </c>
      <c r="L10" s="27" t="s">
        <v>29</v>
      </c>
      <c r="M10" s="27" t="s">
        <v>24</v>
      </c>
      <c r="N10" s="27" t="s">
        <v>20</v>
      </c>
      <c r="O10" s="27" t="s">
        <v>20</v>
      </c>
      <c r="P10" s="28" t="s">
        <v>24</v>
      </c>
      <c r="Q10" s="29" t="s">
        <v>40</v>
      </c>
      <c r="R10" s="27" t="s">
        <v>27</v>
      </c>
      <c r="S10" s="27" t="s">
        <v>27</v>
      </c>
      <c r="T10" s="27" t="s">
        <v>27</v>
      </c>
      <c r="U10" s="129" t="s">
        <v>41</v>
      </c>
      <c r="V10" s="129" t="s">
        <v>24</v>
      </c>
      <c r="W10" s="140" t="s">
        <v>24</v>
      </c>
      <c r="X10" s="165" t="s">
        <v>44</v>
      </c>
      <c r="Y10" s="141" t="s">
        <v>44</v>
      </c>
      <c r="Z10" s="129" t="s">
        <v>20</v>
      </c>
      <c r="AA10" s="282" t="s">
        <v>20</v>
      </c>
      <c r="AB10" s="29" t="s">
        <v>66</v>
      </c>
      <c r="AC10" s="27" t="s">
        <v>25</v>
      </c>
      <c r="AD10" s="55" t="s">
        <v>27</v>
      </c>
      <c r="AE10" s="26" t="s">
        <v>27</v>
      </c>
      <c r="AF10" s="27" t="s">
        <v>27</v>
      </c>
      <c r="AG10" s="27" t="s">
        <v>84</v>
      </c>
      <c r="AH10" s="29" t="s">
        <v>20</v>
      </c>
      <c r="AI10" s="27" t="s">
        <v>20</v>
      </c>
      <c r="AJ10" s="27" t="s">
        <v>24</v>
      </c>
      <c r="AK10" s="55" t="s">
        <v>24</v>
      </c>
      <c r="AL10" s="26" t="s">
        <v>29</v>
      </c>
      <c r="AM10" s="30" t="s">
        <v>29</v>
      </c>
      <c r="AN10" s="277" t="s">
        <v>217</v>
      </c>
      <c r="AO10" s="27" t="s">
        <v>27</v>
      </c>
      <c r="AP10" s="27" t="s">
        <v>27</v>
      </c>
      <c r="AQ10" s="27" t="s">
        <v>24</v>
      </c>
      <c r="AR10" s="55" t="s">
        <v>20</v>
      </c>
      <c r="AS10" s="147"/>
      <c r="AT10" s="31">
        <f t="shared" si="0"/>
        <v>6</v>
      </c>
      <c r="AU10" s="193">
        <f t="shared" si="1"/>
        <v>1</v>
      </c>
      <c r="AV10" s="194">
        <f t="shared" si="2"/>
        <v>1</v>
      </c>
      <c r="AW10" s="73">
        <f t="shared" si="3"/>
        <v>2</v>
      </c>
      <c r="AX10" s="73"/>
      <c r="AY10" s="32">
        <f t="shared" si="4"/>
        <v>8</v>
      </c>
      <c r="AZ10" s="32">
        <f t="shared" si="5"/>
        <v>6</v>
      </c>
      <c r="BA10" s="199">
        <f t="shared" si="6"/>
        <v>0</v>
      </c>
      <c r="BB10" s="117"/>
    </row>
    <row r="11" spans="1:54" s="43" customFormat="1" ht="19.5" customHeight="1" x14ac:dyDescent="0.3">
      <c r="A11" s="56">
        <v>4</v>
      </c>
      <c r="B11" s="212" t="s">
        <v>16</v>
      </c>
      <c r="C11" s="58" t="s">
        <v>84</v>
      </c>
      <c r="D11" s="171" t="s">
        <v>24</v>
      </c>
      <c r="E11" s="48" t="s">
        <v>27</v>
      </c>
      <c r="F11" s="46" t="s">
        <v>27</v>
      </c>
      <c r="G11" s="48" t="s">
        <v>27</v>
      </c>
      <c r="H11" s="250" t="s">
        <v>65</v>
      </c>
      <c r="I11" s="60" t="s">
        <v>27</v>
      </c>
      <c r="J11" s="48" t="s">
        <v>20</v>
      </c>
      <c r="K11" s="48" t="s">
        <v>20</v>
      </c>
      <c r="L11" s="48" t="s">
        <v>40</v>
      </c>
      <c r="M11" s="48" t="s">
        <v>41</v>
      </c>
      <c r="N11" s="171" t="s">
        <v>24</v>
      </c>
      <c r="O11" s="171" t="s">
        <v>24</v>
      </c>
      <c r="P11" s="47" t="s">
        <v>29</v>
      </c>
      <c r="Q11" s="48" t="s">
        <v>29</v>
      </c>
      <c r="R11" s="48" t="s">
        <v>29</v>
      </c>
      <c r="S11" s="48" t="s">
        <v>44</v>
      </c>
      <c r="T11" s="48" t="s">
        <v>20</v>
      </c>
      <c r="U11" s="48" t="s">
        <v>20</v>
      </c>
      <c r="V11" s="48" t="s">
        <v>24</v>
      </c>
      <c r="W11" s="47" t="s">
        <v>24</v>
      </c>
      <c r="X11" s="171" t="s">
        <v>218</v>
      </c>
      <c r="Y11" s="48" t="s">
        <v>27</v>
      </c>
      <c r="Z11" s="48" t="s">
        <v>27</v>
      </c>
      <c r="AA11" s="48" t="s">
        <v>27</v>
      </c>
      <c r="AB11" s="46" t="s">
        <v>27</v>
      </c>
      <c r="AC11" s="48" t="s">
        <v>25</v>
      </c>
      <c r="AD11" s="60" t="s">
        <v>20</v>
      </c>
      <c r="AE11" s="58" t="s">
        <v>20</v>
      </c>
      <c r="AF11" s="48" t="s">
        <v>25</v>
      </c>
      <c r="AG11" s="48" t="s">
        <v>24</v>
      </c>
      <c r="AH11" s="166" t="s">
        <v>24</v>
      </c>
      <c r="AI11" s="48" t="s">
        <v>29</v>
      </c>
      <c r="AJ11" s="48" t="s">
        <v>29</v>
      </c>
      <c r="AK11" s="60" t="s">
        <v>29</v>
      </c>
      <c r="AL11" s="58" t="s">
        <v>211</v>
      </c>
      <c r="AM11" s="59" t="s">
        <v>24</v>
      </c>
      <c r="AN11" s="274" t="s">
        <v>20</v>
      </c>
      <c r="AO11" s="48" t="s">
        <v>20</v>
      </c>
      <c r="AP11" s="48" t="s">
        <v>212</v>
      </c>
      <c r="AQ11" s="48" t="s">
        <v>24</v>
      </c>
      <c r="AR11" s="60" t="s">
        <v>27</v>
      </c>
      <c r="AS11" s="148"/>
      <c r="AT11" s="31">
        <f t="shared" si="0"/>
        <v>6</v>
      </c>
      <c r="AU11" s="193">
        <f t="shared" si="1"/>
        <v>1</v>
      </c>
      <c r="AV11" s="194">
        <f t="shared" si="2"/>
        <v>1</v>
      </c>
      <c r="AW11" s="73">
        <f t="shared" si="3"/>
        <v>2</v>
      </c>
      <c r="AX11" s="73"/>
      <c r="AY11" s="32">
        <f t="shared" si="4"/>
        <v>9</v>
      </c>
      <c r="AZ11" s="32">
        <f t="shared" si="5"/>
        <v>6</v>
      </c>
      <c r="BA11" s="199">
        <f t="shared" si="6"/>
        <v>0</v>
      </c>
      <c r="BB11" s="117"/>
    </row>
    <row r="12" spans="1:54" s="43" customFormat="1" ht="19.5" customHeight="1" x14ac:dyDescent="0.3">
      <c r="A12" s="49">
        <v>3</v>
      </c>
      <c r="B12" s="119" t="s">
        <v>105</v>
      </c>
      <c r="C12" s="58" t="s">
        <v>27</v>
      </c>
      <c r="D12" s="48" t="s">
        <v>27</v>
      </c>
      <c r="E12" s="48" t="s">
        <v>29</v>
      </c>
      <c r="F12" s="46" t="s">
        <v>24</v>
      </c>
      <c r="G12" s="48" t="s">
        <v>65</v>
      </c>
      <c r="H12" s="99" t="s">
        <v>20</v>
      </c>
      <c r="I12" s="60" t="s">
        <v>20</v>
      </c>
      <c r="J12" s="37" t="s">
        <v>40</v>
      </c>
      <c r="K12" s="37" t="s">
        <v>41</v>
      </c>
      <c r="L12" s="37" t="s">
        <v>24</v>
      </c>
      <c r="M12" s="37" t="s">
        <v>27</v>
      </c>
      <c r="N12" s="37" t="s">
        <v>27</v>
      </c>
      <c r="O12" s="37" t="s">
        <v>27</v>
      </c>
      <c r="P12" s="38" t="s">
        <v>24</v>
      </c>
      <c r="Q12" s="286" t="s">
        <v>27</v>
      </c>
      <c r="R12" s="37" t="s">
        <v>20</v>
      </c>
      <c r="S12" s="37" t="s">
        <v>20</v>
      </c>
      <c r="T12" s="37" t="s">
        <v>24</v>
      </c>
      <c r="U12" s="37" t="s">
        <v>24</v>
      </c>
      <c r="V12" s="37" t="s">
        <v>207</v>
      </c>
      <c r="W12" s="38" t="s">
        <v>29</v>
      </c>
      <c r="X12" s="36" t="s">
        <v>29</v>
      </c>
      <c r="Y12" s="286" t="s">
        <v>29</v>
      </c>
      <c r="Z12" s="37" t="s">
        <v>29</v>
      </c>
      <c r="AA12" s="37" t="s">
        <v>66</v>
      </c>
      <c r="AB12" s="286" t="s">
        <v>20</v>
      </c>
      <c r="AC12" s="37" t="s">
        <v>20</v>
      </c>
      <c r="AD12" s="284" t="s">
        <v>25</v>
      </c>
      <c r="AE12" s="58" t="s">
        <v>25</v>
      </c>
      <c r="AF12" s="48" t="s">
        <v>25</v>
      </c>
      <c r="AG12" s="48" t="s">
        <v>27</v>
      </c>
      <c r="AH12" s="46" t="s">
        <v>27</v>
      </c>
      <c r="AI12" s="48" t="s">
        <v>27</v>
      </c>
      <c r="AJ12" s="48" t="s">
        <v>27</v>
      </c>
      <c r="AK12" s="60" t="s">
        <v>24</v>
      </c>
      <c r="AL12" s="58" t="s">
        <v>20</v>
      </c>
      <c r="AM12" s="59" t="s">
        <v>203</v>
      </c>
      <c r="AN12" s="274" t="s">
        <v>24</v>
      </c>
      <c r="AO12" s="48" t="s">
        <v>24</v>
      </c>
      <c r="AP12" s="48" t="s">
        <v>45</v>
      </c>
      <c r="AQ12" s="48" t="s">
        <v>209</v>
      </c>
      <c r="AR12" s="60" t="s">
        <v>29</v>
      </c>
      <c r="AS12" s="148"/>
      <c r="AT12" s="31">
        <f t="shared" si="0"/>
        <v>7</v>
      </c>
      <c r="AU12" s="193">
        <f t="shared" si="1"/>
        <v>1</v>
      </c>
      <c r="AV12" s="194">
        <f t="shared" si="2"/>
        <v>1</v>
      </c>
      <c r="AW12" s="73">
        <f t="shared" si="3"/>
        <v>0</v>
      </c>
      <c r="AX12" s="73"/>
      <c r="AY12" s="32">
        <f t="shared" si="4"/>
        <v>11</v>
      </c>
      <c r="AZ12" s="32">
        <f t="shared" si="5"/>
        <v>7</v>
      </c>
      <c r="BA12" s="199">
        <f t="shared" si="6"/>
        <v>0</v>
      </c>
      <c r="BB12" s="117"/>
    </row>
    <row r="13" spans="1:54" s="62" customFormat="1" ht="19.5" customHeight="1" x14ac:dyDescent="0.3">
      <c r="A13" s="49">
        <v>5</v>
      </c>
      <c r="B13" s="119" t="s">
        <v>106</v>
      </c>
      <c r="C13" s="58" t="s">
        <v>20</v>
      </c>
      <c r="D13" s="48" t="s">
        <v>44</v>
      </c>
      <c r="E13" s="48" t="s">
        <v>24</v>
      </c>
      <c r="F13" s="46" t="s">
        <v>29</v>
      </c>
      <c r="G13" s="48" t="s">
        <v>29</v>
      </c>
      <c r="H13" s="99" t="s">
        <v>29</v>
      </c>
      <c r="I13" s="60" t="s">
        <v>25</v>
      </c>
      <c r="J13" s="286" t="s">
        <v>27</v>
      </c>
      <c r="K13" s="37" t="s">
        <v>27</v>
      </c>
      <c r="L13" s="37" t="s">
        <v>20</v>
      </c>
      <c r="M13" s="37" t="s">
        <v>20</v>
      </c>
      <c r="N13" s="37" t="s">
        <v>24</v>
      </c>
      <c r="O13" s="37" t="s">
        <v>24</v>
      </c>
      <c r="P13" s="284" t="s">
        <v>27</v>
      </c>
      <c r="Q13" s="286" t="s">
        <v>31</v>
      </c>
      <c r="R13" s="37" t="s">
        <v>31</v>
      </c>
      <c r="S13" s="37" t="s">
        <v>205</v>
      </c>
      <c r="T13" s="37" t="s">
        <v>24</v>
      </c>
      <c r="U13" s="37" t="s">
        <v>24</v>
      </c>
      <c r="V13" s="37" t="s">
        <v>20</v>
      </c>
      <c r="W13" s="284" t="s">
        <v>20</v>
      </c>
      <c r="X13" s="286" t="s">
        <v>40</v>
      </c>
      <c r="Y13" s="37" t="s">
        <v>66</v>
      </c>
      <c r="Z13" s="37" t="s">
        <v>219</v>
      </c>
      <c r="AA13" s="37" t="s">
        <v>31</v>
      </c>
      <c r="AB13" s="286" t="s">
        <v>29</v>
      </c>
      <c r="AC13" s="37" t="s">
        <v>29</v>
      </c>
      <c r="AD13" s="284" t="s">
        <v>29</v>
      </c>
      <c r="AE13" s="58" t="s">
        <v>25</v>
      </c>
      <c r="AF13" s="48" t="s">
        <v>20</v>
      </c>
      <c r="AG13" s="48" t="s">
        <v>20</v>
      </c>
      <c r="AH13" s="46" t="s">
        <v>41</v>
      </c>
      <c r="AI13" s="48" t="s">
        <v>24</v>
      </c>
      <c r="AJ13" s="48" t="s">
        <v>24</v>
      </c>
      <c r="AK13" s="60" t="s">
        <v>27</v>
      </c>
      <c r="AL13" s="58" t="s">
        <v>31</v>
      </c>
      <c r="AM13" s="59" t="s">
        <v>31</v>
      </c>
      <c r="AN13" s="274" t="s">
        <v>29</v>
      </c>
      <c r="AO13" s="48" t="s">
        <v>217</v>
      </c>
      <c r="AP13" s="48" t="s">
        <v>214</v>
      </c>
      <c r="AQ13" s="48" t="s">
        <v>216</v>
      </c>
      <c r="AR13" s="60" t="s">
        <v>215</v>
      </c>
      <c r="AS13" s="148"/>
      <c r="AT13" s="31">
        <f t="shared" si="0"/>
        <v>6</v>
      </c>
      <c r="AU13" s="193">
        <f t="shared" si="1"/>
        <v>1</v>
      </c>
      <c r="AV13" s="194">
        <f t="shared" si="2"/>
        <v>1</v>
      </c>
      <c r="AW13" s="73">
        <f t="shared" si="3"/>
        <v>0</v>
      </c>
      <c r="AX13" s="73"/>
      <c r="AY13" s="32">
        <f t="shared" si="4"/>
        <v>4</v>
      </c>
      <c r="AZ13" s="32">
        <f t="shared" si="5"/>
        <v>7</v>
      </c>
      <c r="BA13" s="199">
        <f t="shared" si="6"/>
        <v>7</v>
      </c>
      <c r="BB13" s="117"/>
    </row>
    <row r="14" spans="1:54" s="43" customFormat="1" ht="19.5" customHeight="1" x14ac:dyDescent="0.3">
      <c r="A14" s="44">
        <v>2</v>
      </c>
      <c r="B14" s="119" t="s">
        <v>99</v>
      </c>
      <c r="C14" s="51" t="s">
        <v>41</v>
      </c>
      <c r="D14" s="39" t="s">
        <v>31</v>
      </c>
      <c r="E14" s="39" t="s">
        <v>31</v>
      </c>
      <c r="F14" s="52" t="s">
        <v>20</v>
      </c>
      <c r="G14" s="39" t="s">
        <v>20</v>
      </c>
      <c r="H14" s="98" t="s">
        <v>24</v>
      </c>
      <c r="I14" s="285" t="s">
        <v>25</v>
      </c>
      <c r="J14" s="39" t="s">
        <v>31</v>
      </c>
      <c r="K14" s="39" t="s">
        <v>204</v>
      </c>
      <c r="L14" s="39" t="s">
        <v>31</v>
      </c>
      <c r="M14" s="39" t="s">
        <v>31</v>
      </c>
      <c r="N14" s="39" t="s">
        <v>24</v>
      </c>
      <c r="O14" s="39" t="s">
        <v>24</v>
      </c>
      <c r="P14" s="45" t="s">
        <v>20</v>
      </c>
      <c r="Q14" s="52" t="s">
        <v>20</v>
      </c>
      <c r="R14" s="39" t="s">
        <v>40</v>
      </c>
      <c r="S14" s="39" t="s">
        <v>24</v>
      </c>
      <c r="T14" s="39" t="s">
        <v>29</v>
      </c>
      <c r="U14" s="39" t="s">
        <v>29</v>
      </c>
      <c r="V14" s="39" t="s">
        <v>24</v>
      </c>
      <c r="W14" s="45" t="s">
        <v>27</v>
      </c>
      <c r="X14" s="51" t="s">
        <v>20</v>
      </c>
      <c r="Y14" s="52" t="s">
        <v>20</v>
      </c>
      <c r="Z14" s="39" t="s">
        <v>41</v>
      </c>
      <c r="AA14" s="39" t="s">
        <v>44</v>
      </c>
      <c r="AB14" s="52" t="s">
        <v>66</v>
      </c>
      <c r="AC14" s="39" t="s">
        <v>27</v>
      </c>
      <c r="AD14" s="45" t="s">
        <v>25</v>
      </c>
      <c r="AE14" s="51" t="s">
        <v>29</v>
      </c>
      <c r="AF14" s="39" t="s">
        <v>29</v>
      </c>
      <c r="AG14" s="39" t="s">
        <v>29</v>
      </c>
      <c r="AH14" s="52" t="s">
        <v>24</v>
      </c>
      <c r="AI14" s="39" t="s">
        <v>24</v>
      </c>
      <c r="AJ14" s="39" t="s">
        <v>20</v>
      </c>
      <c r="AK14" s="285" t="s">
        <v>20</v>
      </c>
      <c r="AL14" s="51" t="s">
        <v>201</v>
      </c>
      <c r="AM14" s="40" t="s">
        <v>202</v>
      </c>
      <c r="AN14" s="276" t="s">
        <v>209</v>
      </c>
      <c r="AO14" s="39" t="s">
        <v>31</v>
      </c>
      <c r="AP14" s="39" t="s">
        <v>31</v>
      </c>
      <c r="AQ14" s="39" t="s">
        <v>29</v>
      </c>
      <c r="AR14" s="285" t="s">
        <v>40</v>
      </c>
      <c r="AS14" s="147"/>
      <c r="AT14" s="31">
        <f t="shared" si="0"/>
        <v>6</v>
      </c>
      <c r="AU14" s="193">
        <f>SUM(COUNTIF(I14:AM14,"*P*"))</f>
        <v>1</v>
      </c>
      <c r="AV14" s="194">
        <f t="shared" si="2"/>
        <v>1</v>
      </c>
      <c r="AW14" s="73">
        <f t="shared" si="3"/>
        <v>1</v>
      </c>
      <c r="AX14" s="73"/>
      <c r="AY14" s="32">
        <f t="shared" si="4"/>
        <v>3</v>
      </c>
      <c r="AZ14" s="32">
        <f t="shared" si="5"/>
        <v>6</v>
      </c>
      <c r="BA14" s="199">
        <f t="shared" si="6"/>
        <v>8</v>
      </c>
      <c r="BB14" s="117"/>
    </row>
    <row r="15" spans="1:54" s="62" customFormat="1" ht="19.5" customHeight="1" x14ac:dyDescent="0.3">
      <c r="A15" s="56"/>
      <c r="B15" s="278"/>
      <c r="C15" s="36"/>
      <c r="D15" s="37"/>
      <c r="E15" s="37"/>
      <c r="F15" s="289"/>
      <c r="G15" s="37"/>
      <c r="H15" s="97"/>
      <c r="I15" s="288"/>
      <c r="J15" s="37"/>
      <c r="K15" s="37"/>
      <c r="L15" s="37"/>
      <c r="M15" s="37"/>
      <c r="N15" s="289"/>
      <c r="O15" s="37"/>
      <c r="P15" s="38"/>
      <c r="Q15" s="289"/>
      <c r="R15" s="37"/>
      <c r="S15" s="37"/>
      <c r="T15" s="37"/>
      <c r="U15" s="37"/>
      <c r="V15" s="37"/>
      <c r="W15" s="38"/>
      <c r="X15" s="289"/>
      <c r="Y15" s="289"/>
      <c r="Z15" s="37"/>
      <c r="AA15" s="37"/>
      <c r="AB15" s="289"/>
      <c r="AC15" s="37"/>
      <c r="AD15" s="38"/>
      <c r="AE15" s="36"/>
      <c r="AF15" s="37"/>
      <c r="AG15" s="37"/>
      <c r="AH15" s="289"/>
      <c r="AI15" s="37"/>
      <c r="AJ15" s="37"/>
      <c r="AK15" s="288"/>
      <c r="AL15" s="36"/>
      <c r="AM15" s="41"/>
      <c r="AN15" s="247"/>
      <c r="AO15" s="37"/>
      <c r="AP15" s="37"/>
      <c r="AQ15" s="37"/>
      <c r="AR15" s="288"/>
      <c r="AS15" s="147"/>
      <c r="AT15" s="31">
        <f>COUNTIF(I15:AM15,"N")</f>
        <v>0</v>
      </c>
      <c r="AU15" s="193">
        <f t="shared" si="1"/>
        <v>0</v>
      </c>
      <c r="AV15" s="194">
        <f>SUM(COUNTIF(I15:AM15,"*Q*"))</f>
        <v>0</v>
      </c>
      <c r="AW15" s="73">
        <f t="shared" si="3"/>
        <v>0</v>
      </c>
      <c r="AX15" s="73"/>
      <c r="AY15" s="32">
        <f t="shared" si="4"/>
        <v>0</v>
      </c>
      <c r="AZ15" s="32">
        <f t="shared" si="5"/>
        <v>0</v>
      </c>
      <c r="BA15" s="199">
        <f t="shared" si="6"/>
        <v>0</v>
      </c>
      <c r="BB15" s="117"/>
    </row>
    <row r="16" spans="1:54" s="62" customFormat="1" ht="19.5" customHeight="1" x14ac:dyDescent="0.3">
      <c r="A16" s="56"/>
      <c r="B16" s="278"/>
      <c r="C16" s="154"/>
      <c r="D16" s="15"/>
      <c r="E16" s="15"/>
      <c r="F16" s="14"/>
      <c r="G16" s="15"/>
      <c r="H16" s="153"/>
      <c r="I16" s="201"/>
      <c r="J16" s="15"/>
      <c r="K16" s="15"/>
      <c r="L16" s="15"/>
      <c r="M16" s="15"/>
      <c r="N16" s="14"/>
      <c r="O16" s="15"/>
      <c r="P16" s="16"/>
      <c r="Q16" s="15"/>
      <c r="R16" s="15"/>
      <c r="S16" s="103"/>
      <c r="T16" s="14"/>
      <c r="U16" s="15"/>
      <c r="V16" s="15"/>
      <c r="W16" s="16"/>
      <c r="X16" s="15"/>
      <c r="Y16" s="15"/>
      <c r="Z16" s="15"/>
      <c r="AA16" s="15"/>
      <c r="AB16" s="15"/>
      <c r="AC16" s="15"/>
      <c r="AD16" s="16"/>
      <c r="AE16" s="154"/>
      <c r="AF16" s="15"/>
      <c r="AG16" s="15"/>
      <c r="AH16" s="14"/>
      <c r="AI16" s="15"/>
      <c r="AJ16" s="103"/>
      <c r="AK16" s="201"/>
      <c r="AL16" s="154"/>
      <c r="AM16" s="53"/>
      <c r="AN16" s="283"/>
      <c r="AO16" s="103"/>
      <c r="AP16" s="103"/>
      <c r="AQ16" s="103"/>
      <c r="AR16" s="201"/>
      <c r="AS16" s="148"/>
      <c r="AT16" s="31">
        <f t="shared" si="0"/>
        <v>0</v>
      </c>
      <c r="AU16" s="193">
        <f t="shared" si="1"/>
        <v>0</v>
      </c>
      <c r="AV16" s="194">
        <f t="shared" si="2"/>
        <v>0</v>
      </c>
      <c r="AW16" s="73">
        <f t="shared" si="3"/>
        <v>0</v>
      </c>
      <c r="AX16" s="73"/>
      <c r="AY16" s="32">
        <f t="shared" si="4"/>
        <v>0</v>
      </c>
      <c r="AZ16" s="32">
        <f t="shared" si="5"/>
        <v>0</v>
      </c>
      <c r="BA16" s="199">
        <f t="shared" si="6"/>
        <v>0</v>
      </c>
      <c r="BB16" s="117"/>
    </row>
    <row r="17" spans="1:54" s="62" customFormat="1" ht="19.5" customHeight="1" thickBot="1" x14ac:dyDescent="0.35">
      <c r="A17" s="56"/>
      <c r="B17" s="261" t="s">
        <v>140</v>
      </c>
      <c r="C17" s="68" t="s">
        <v>37</v>
      </c>
      <c r="D17" s="69" t="s">
        <v>37</v>
      </c>
      <c r="E17" s="69" t="s">
        <v>37</v>
      </c>
      <c r="F17" s="71" t="s">
        <v>37</v>
      </c>
      <c r="G17" s="69" t="s">
        <v>37</v>
      </c>
      <c r="H17" s="70" t="s">
        <v>37</v>
      </c>
      <c r="I17" s="262" t="s">
        <v>37</v>
      </c>
      <c r="J17" s="69" t="s">
        <v>37</v>
      </c>
      <c r="K17" s="69" t="s">
        <v>37</v>
      </c>
      <c r="L17" s="69" t="s">
        <v>37</v>
      </c>
      <c r="M17" s="69" t="s">
        <v>37</v>
      </c>
      <c r="N17" s="69" t="s">
        <v>37</v>
      </c>
      <c r="O17" s="69" t="s">
        <v>37</v>
      </c>
      <c r="P17" s="69" t="s">
        <v>37</v>
      </c>
      <c r="Q17" s="69" t="s">
        <v>37</v>
      </c>
      <c r="R17" s="69" t="s">
        <v>37</v>
      </c>
      <c r="S17" s="69" t="s">
        <v>37</v>
      </c>
      <c r="T17" s="69" t="s">
        <v>37</v>
      </c>
      <c r="U17" s="69" t="s">
        <v>37</v>
      </c>
      <c r="V17" s="69" t="s">
        <v>37</v>
      </c>
      <c r="W17" s="69" t="s">
        <v>37</v>
      </c>
      <c r="X17" s="69" t="s">
        <v>37</v>
      </c>
      <c r="Y17" s="69" t="s">
        <v>37</v>
      </c>
      <c r="Z17" s="69" t="s">
        <v>37</v>
      </c>
      <c r="AA17" s="69" t="s">
        <v>37</v>
      </c>
      <c r="AB17" s="69" t="s">
        <v>37</v>
      </c>
      <c r="AC17" s="69" t="s">
        <v>37</v>
      </c>
      <c r="AD17" s="69" t="s">
        <v>37</v>
      </c>
      <c r="AE17" s="69" t="s">
        <v>37</v>
      </c>
      <c r="AF17" s="69" t="s">
        <v>37</v>
      </c>
      <c r="AG17" s="69" t="s">
        <v>37</v>
      </c>
      <c r="AH17" s="69" t="s">
        <v>37</v>
      </c>
      <c r="AI17" s="69" t="s">
        <v>37</v>
      </c>
      <c r="AJ17" s="69" t="s">
        <v>37</v>
      </c>
      <c r="AK17" s="69" t="s">
        <v>37</v>
      </c>
      <c r="AL17" s="69" t="s">
        <v>37</v>
      </c>
      <c r="AM17" s="69" t="s">
        <v>37</v>
      </c>
      <c r="AN17" s="69" t="s">
        <v>37</v>
      </c>
      <c r="AO17" s="69" t="s">
        <v>37</v>
      </c>
      <c r="AP17" s="69" t="s">
        <v>37</v>
      </c>
      <c r="AQ17" s="69" t="s">
        <v>37</v>
      </c>
      <c r="AR17" s="69" t="s">
        <v>37</v>
      </c>
      <c r="AS17" s="147"/>
      <c r="AT17" s="31">
        <f t="shared" ref="AT17" si="7">COUNTIF(D17:AG17,"N")</f>
        <v>0</v>
      </c>
      <c r="AU17" s="193">
        <f t="shared" si="1"/>
        <v>0</v>
      </c>
      <c r="AV17" s="194">
        <f t="shared" si="2"/>
        <v>0</v>
      </c>
      <c r="AW17" s="73">
        <f t="shared" si="3"/>
        <v>0</v>
      </c>
      <c r="AX17" s="73"/>
      <c r="AY17" s="32">
        <f t="shared" si="4"/>
        <v>0</v>
      </c>
      <c r="AZ17" s="32">
        <f t="shared" si="5"/>
        <v>0</v>
      </c>
      <c r="BA17" s="199">
        <f t="shared" si="6"/>
        <v>0</v>
      </c>
      <c r="BB17" s="117"/>
    </row>
    <row r="18" spans="1:54" s="34" customFormat="1" ht="15.75" customHeight="1" x14ac:dyDescent="0.3">
      <c r="A18" s="25"/>
      <c r="B18" s="74" t="s">
        <v>17</v>
      </c>
      <c r="C18" s="145">
        <f>COUNTIF(C4:C14,"D")</f>
        <v>2</v>
      </c>
      <c r="D18" s="145">
        <f t="shared" ref="D18:AR18" si="8">COUNTIF(D4:D14,"D")</f>
        <v>2</v>
      </c>
      <c r="E18" s="145">
        <f t="shared" si="8"/>
        <v>2</v>
      </c>
      <c r="F18" s="145">
        <f t="shared" si="8"/>
        <v>2</v>
      </c>
      <c r="G18" s="145">
        <f t="shared" si="8"/>
        <v>2</v>
      </c>
      <c r="H18" s="145">
        <f t="shared" si="8"/>
        <v>2</v>
      </c>
      <c r="I18" s="145">
        <f t="shared" si="8"/>
        <v>2</v>
      </c>
      <c r="J18" s="145">
        <f t="shared" si="8"/>
        <v>2</v>
      </c>
      <c r="K18" s="145">
        <f t="shared" si="8"/>
        <v>2</v>
      </c>
      <c r="L18" s="145">
        <f t="shared" si="8"/>
        <v>2</v>
      </c>
      <c r="M18" s="145">
        <f t="shared" si="8"/>
        <v>2</v>
      </c>
      <c r="N18" s="145">
        <f t="shared" si="8"/>
        <v>2</v>
      </c>
      <c r="O18" s="145">
        <f t="shared" si="8"/>
        <v>2</v>
      </c>
      <c r="P18" s="145">
        <f t="shared" si="8"/>
        <v>2</v>
      </c>
      <c r="Q18" s="145">
        <f t="shared" si="8"/>
        <v>2</v>
      </c>
      <c r="R18" s="145">
        <f t="shared" si="8"/>
        <v>2</v>
      </c>
      <c r="S18" s="145">
        <f t="shared" si="8"/>
        <v>2</v>
      </c>
      <c r="T18" s="145">
        <f t="shared" si="8"/>
        <v>2</v>
      </c>
      <c r="U18" s="145">
        <f t="shared" si="8"/>
        <v>2</v>
      </c>
      <c r="V18" s="145">
        <f t="shared" si="8"/>
        <v>2</v>
      </c>
      <c r="W18" s="145">
        <f t="shared" si="8"/>
        <v>2</v>
      </c>
      <c r="X18" s="145">
        <f t="shared" si="8"/>
        <v>2</v>
      </c>
      <c r="Y18" s="145">
        <f t="shared" si="8"/>
        <v>2</v>
      </c>
      <c r="Z18" s="145">
        <f t="shared" si="8"/>
        <v>2</v>
      </c>
      <c r="AA18" s="145">
        <f>COUNTIF(AA4:AA14,"D")</f>
        <v>2</v>
      </c>
      <c r="AB18" s="145">
        <f t="shared" si="8"/>
        <v>2</v>
      </c>
      <c r="AC18" s="145">
        <f t="shared" si="8"/>
        <v>2</v>
      </c>
      <c r="AD18" s="145">
        <f t="shared" si="8"/>
        <v>2</v>
      </c>
      <c r="AE18" s="145">
        <f t="shared" si="8"/>
        <v>2</v>
      </c>
      <c r="AF18" s="145">
        <f t="shared" si="8"/>
        <v>2</v>
      </c>
      <c r="AG18" s="145">
        <f t="shared" si="8"/>
        <v>2</v>
      </c>
      <c r="AH18" s="145">
        <f t="shared" si="8"/>
        <v>2</v>
      </c>
      <c r="AI18" s="145">
        <f t="shared" si="8"/>
        <v>2</v>
      </c>
      <c r="AJ18" s="145">
        <f t="shared" si="8"/>
        <v>2</v>
      </c>
      <c r="AK18" s="145">
        <f t="shared" si="8"/>
        <v>2</v>
      </c>
      <c r="AL18" s="145">
        <f t="shared" si="8"/>
        <v>2</v>
      </c>
      <c r="AM18" s="145">
        <f t="shared" si="8"/>
        <v>2</v>
      </c>
      <c r="AN18" s="145">
        <f t="shared" si="8"/>
        <v>2</v>
      </c>
      <c r="AO18" s="145">
        <f t="shared" si="8"/>
        <v>2</v>
      </c>
      <c r="AP18" s="145">
        <f t="shared" si="8"/>
        <v>2</v>
      </c>
      <c r="AQ18" s="145">
        <f t="shared" si="8"/>
        <v>2</v>
      </c>
      <c r="AR18" s="145">
        <f t="shared" si="8"/>
        <v>2</v>
      </c>
      <c r="AS18" s="76"/>
      <c r="AT18" s="233"/>
      <c r="AU18" s="233"/>
      <c r="AV18" s="235"/>
      <c r="AW18" s="235"/>
      <c r="AX18" s="236"/>
      <c r="AY18" s="235"/>
      <c r="AZ18" s="235"/>
      <c r="BA18" s="235"/>
      <c r="BB18" s="79"/>
    </row>
    <row r="19" spans="1:54" ht="15.75" customHeight="1" x14ac:dyDescent="0.3">
      <c r="A19" s="5"/>
      <c r="B19" s="77" t="s">
        <v>18</v>
      </c>
      <c r="C19" s="143">
        <f>COUNTIF(C4:C14,"E")</f>
        <v>2</v>
      </c>
      <c r="D19" s="143">
        <f t="shared" ref="D19:AR19" si="9">COUNTIF(D4:D14,"E")</f>
        <v>2</v>
      </c>
      <c r="E19" s="143">
        <f t="shared" si="9"/>
        <v>2</v>
      </c>
      <c r="F19" s="143">
        <f t="shared" si="9"/>
        <v>2</v>
      </c>
      <c r="G19" s="143">
        <f t="shared" si="9"/>
        <v>2</v>
      </c>
      <c r="H19" s="143">
        <f t="shared" si="9"/>
        <v>2</v>
      </c>
      <c r="I19" s="143">
        <f t="shared" si="9"/>
        <v>2</v>
      </c>
      <c r="J19" s="143">
        <f t="shared" si="9"/>
        <v>2</v>
      </c>
      <c r="K19" s="143">
        <f t="shared" si="9"/>
        <v>2</v>
      </c>
      <c r="L19" s="143">
        <f t="shared" si="9"/>
        <v>2</v>
      </c>
      <c r="M19" s="143">
        <f t="shared" si="9"/>
        <v>2</v>
      </c>
      <c r="N19" s="143">
        <f t="shared" si="9"/>
        <v>2</v>
      </c>
      <c r="O19" s="143">
        <f t="shared" si="9"/>
        <v>2</v>
      </c>
      <c r="P19" s="143">
        <f t="shared" si="9"/>
        <v>2</v>
      </c>
      <c r="Q19" s="143">
        <f t="shared" si="9"/>
        <v>2</v>
      </c>
      <c r="R19" s="143">
        <f t="shared" si="9"/>
        <v>2</v>
      </c>
      <c r="S19" s="143">
        <f t="shared" si="9"/>
        <v>2</v>
      </c>
      <c r="T19" s="143">
        <f t="shared" si="9"/>
        <v>2</v>
      </c>
      <c r="U19" s="143">
        <f t="shared" si="9"/>
        <v>2</v>
      </c>
      <c r="V19" s="143">
        <f t="shared" si="9"/>
        <v>2</v>
      </c>
      <c r="W19" s="143">
        <f t="shared" si="9"/>
        <v>2</v>
      </c>
      <c r="X19" s="143">
        <f t="shared" si="9"/>
        <v>2</v>
      </c>
      <c r="Y19" s="143">
        <f t="shared" si="9"/>
        <v>2</v>
      </c>
      <c r="Z19" s="143">
        <f t="shared" si="9"/>
        <v>2</v>
      </c>
      <c r="AA19" s="143">
        <f t="shared" si="9"/>
        <v>2</v>
      </c>
      <c r="AB19" s="143">
        <f t="shared" si="9"/>
        <v>2</v>
      </c>
      <c r="AC19" s="143">
        <f t="shared" si="9"/>
        <v>2</v>
      </c>
      <c r="AD19" s="143">
        <f t="shared" si="9"/>
        <v>2</v>
      </c>
      <c r="AE19" s="143">
        <f t="shared" si="9"/>
        <v>2</v>
      </c>
      <c r="AF19" s="143">
        <f t="shared" si="9"/>
        <v>2</v>
      </c>
      <c r="AG19" s="143">
        <f t="shared" si="9"/>
        <v>2</v>
      </c>
      <c r="AH19" s="143">
        <f t="shared" si="9"/>
        <v>2</v>
      </c>
      <c r="AI19" s="143">
        <f t="shared" si="9"/>
        <v>2</v>
      </c>
      <c r="AJ19" s="143">
        <f t="shared" si="9"/>
        <v>2</v>
      </c>
      <c r="AK19" s="143">
        <f t="shared" si="9"/>
        <v>2</v>
      </c>
      <c r="AL19" s="143">
        <f t="shared" si="9"/>
        <v>2</v>
      </c>
      <c r="AM19" s="143">
        <f t="shared" si="9"/>
        <v>2</v>
      </c>
      <c r="AN19" s="143">
        <f t="shared" si="9"/>
        <v>2</v>
      </c>
      <c r="AO19" s="143">
        <f t="shared" si="9"/>
        <v>2</v>
      </c>
      <c r="AP19" s="143">
        <f t="shared" si="9"/>
        <v>2</v>
      </c>
      <c r="AQ19" s="143">
        <f t="shared" si="9"/>
        <v>2</v>
      </c>
      <c r="AR19" s="143">
        <f t="shared" si="9"/>
        <v>2</v>
      </c>
      <c r="AS19" s="143"/>
      <c r="AT19" s="234"/>
      <c r="AU19" s="234"/>
      <c r="AV19" s="82"/>
      <c r="AW19" s="82"/>
      <c r="AX19" s="89"/>
      <c r="AY19" s="82"/>
      <c r="AZ19" s="82"/>
      <c r="BA19" s="82"/>
      <c r="BB19" s="78"/>
    </row>
    <row r="20" spans="1:54" ht="15.75" customHeight="1" x14ac:dyDescent="0.3">
      <c r="A20" s="5"/>
      <c r="B20" s="77" t="s">
        <v>1</v>
      </c>
      <c r="C20" s="144">
        <f>COUNTIF(C4:C14,"N")</f>
        <v>2</v>
      </c>
      <c r="D20" s="144">
        <f t="shared" ref="D20:AO20" si="10">COUNTIF(D4:D14,"N")</f>
        <v>2</v>
      </c>
      <c r="E20" s="144">
        <f t="shared" si="10"/>
        <v>2</v>
      </c>
      <c r="F20" s="144">
        <f t="shared" si="10"/>
        <v>2</v>
      </c>
      <c r="G20" s="144">
        <f t="shared" si="10"/>
        <v>2</v>
      </c>
      <c r="H20" s="144">
        <f t="shared" si="10"/>
        <v>2</v>
      </c>
      <c r="I20" s="144">
        <f t="shared" si="10"/>
        <v>2</v>
      </c>
      <c r="J20" s="144">
        <f t="shared" si="10"/>
        <v>2</v>
      </c>
      <c r="K20" s="144">
        <f t="shared" si="10"/>
        <v>2</v>
      </c>
      <c r="L20" s="144">
        <f t="shared" si="10"/>
        <v>2</v>
      </c>
      <c r="M20" s="144">
        <f t="shared" si="10"/>
        <v>2</v>
      </c>
      <c r="N20" s="144">
        <f t="shared" si="10"/>
        <v>2</v>
      </c>
      <c r="O20" s="144">
        <f t="shared" si="10"/>
        <v>2</v>
      </c>
      <c r="P20" s="144">
        <f t="shared" si="10"/>
        <v>2</v>
      </c>
      <c r="Q20" s="144">
        <f t="shared" si="10"/>
        <v>2</v>
      </c>
      <c r="R20" s="144">
        <f t="shared" si="10"/>
        <v>2</v>
      </c>
      <c r="S20" s="144">
        <f t="shared" si="10"/>
        <v>2</v>
      </c>
      <c r="T20" s="144">
        <f t="shared" si="10"/>
        <v>2</v>
      </c>
      <c r="U20" s="144">
        <f t="shared" si="10"/>
        <v>2</v>
      </c>
      <c r="V20" s="144">
        <f t="shared" si="10"/>
        <v>2</v>
      </c>
      <c r="W20" s="144">
        <f t="shared" si="10"/>
        <v>2</v>
      </c>
      <c r="X20" s="144">
        <f t="shared" si="10"/>
        <v>2</v>
      </c>
      <c r="Y20" s="144">
        <f t="shared" si="10"/>
        <v>2</v>
      </c>
      <c r="Z20" s="144">
        <f t="shared" si="10"/>
        <v>2</v>
      </c>
      <c r="AA20" s="144">
        <f t="shared" si="10"/>
        <v>2</v>
      </c>
      <c r="AB20" s="144">
        <f t="shared" si="10"/>
        <v>2</v>
      </c>
      <c r="AC20" s="144">
        <f t="shared" si="10"/>
        <v>2</v>
      </c>
      <c r="AD20" s="144">
        <f t="shared" si="10"/>
        <v>2</v>
      </c>
      <c r="AE20" s="144">
        <f t="shared" si="10"/>
        <v>2</v>
      </c>
      <c r="AF20" s="144">
        <f t="shared" si="10"/>
        <v>2</v>
      </c>
      <c r="AG20" s="144">
        <f t="shared" si="10"/>
        <v>2</v>
      </c>
      <c r="AH20" s="144">
        <f t="shared" si="10"/>
        <v>2</v>
      </c>
      <c r="AI20" s="144">
        <f t="shared" si="10"/>
        <v>2</v>
      </c>
      <c r="AJ20" s="144">
        <f t="shared" si="10"/>
        <v>2</v>
      </c>
      <c r="AK20" s="144">
        <f t="shared" si="10"/>
        <v>2</v>
      </c>
      <c r="AL20" s="144">
        <f t="shared" si="10"/>
        <v>2</v>
      </c>
      <c r="AM20" s="144">
        <f t="shared" si="10"/>
        <v>2</v>
      </c>
      <c r="AN20" s="144">
        <f t="shared" si="10"/>
        <v>2</v>
      </c>
      <c r="AO20" s="144">
        <f t="shared" si="10"/>
        <v>2</v>
      </c>
      <c r="AP20" s="144">
        <f>COUNTIF(AP4:AP15,"N")</f>
        <v>2</v>
      </c>
      <c r="AQ20" s="144">
        <f t="shared" ref="AQ20:AR20" si="11">COUNTIF(AQ4:AQ15,"N")</f>
        <v>2</v>
      </c>
      <c r="AR20" s="144">
        <f t="shared" si="11"/>
        <v>2</v>
      </c>
      <c r="AS20" s="144"/>
      <c r="AT20" s="234"/>
      <c r="AU20" s="234"/>
      <c r="AV20" s="82"/>
      <c r="AW20" s="82"/>
      <c r="AX20" s="89"/>
      <c r="AY20" s="82"/>
      <c r="AZ20" s="82"/>
      <c r="BA20" s="82"/>
      <c r="BB20" s="79"/>
    </row>
    <row r="21" spans="1:54" ht="15.75" customHeight="1" thickBot="1" x14ac:dyDescent="0.35">
      <c r="A21" s="80"/>
      <c r="B21" s="81" t="s">
        <v>19</v>
      </c>
      <c r="C21" s="107">
        <f>COUNTIF(C4:C15,"J")</f>
        <v>0</v>
      </c>
      <c r="D21" s="107">
        <f t="shared" ref="D21:AR21" si="12">COUNTIF(D4:D15,"J")</f>
        <v>1</v>
      </c>
      <c r="E21" s="107">
        <f t="shared" si="12"/>
        <v>1</v>
      </c>
      <c r="F21" s="107">
        <f t="shared" si="12"/>
        <v>0</v>
      </c>
      <c r="G21" s="107">
        <f t="shared" si="12"/>
        <v>0</v>
      </c>
      <c r="H21" s="107">
        <f t="shared" si="12"/>
        <v>0</v>
      </c>
      <c r="I21" s="107">
        <f t="shared" si="12"/>
        <v>0</v>
      </c>
      <c r="J21" s="107">
        <f t="shared" si="12"/>
        <v>1</v>
      </c>
      <c r="K21" s="107">
        <f t="shared" si="12"/>
        <v>1</v>
      </c>
      <c r="L21" s="107">
        <f t="shared" si="12"/>
        <v>1</v>
      </c>
      <c r="M21" s="107">
        <f t="shared" si="12"/>
        <v>1</v>
      </c>
      <c r="N21" s="107">
        <f t="shared" si="12"/>
        <v>0</v>
      </c>
      <c r="O21" s="107">
        <f t="shared" si="12"/>
        <v>0</v>
      </c>
      <c r="P21" s="107">
        <f t="shared" si="12"/>
        <v>0</v>
      </c>
      <c r="Q21" s="107">
        <f t="shared" si="12"/>
        <v>1</v>
      </c>
      <c r="R21" s="107">
        <f t="shared" si="12"/>
        <v>1</v>
      </c>
      <c r="S21" s="107">
        <f t="shared" si="12"/>
        <v>1</v>
      </c>
      <c r="T21" s="107">
        <f t="shared" si="12"/>
        <v>0</v>
      </c>
      <c r="U21" s="107">
        <f t="shared" si="12"/>
        <v>0</v>
      </c>
      <c r="V21" s="107">
        <f t="shared" si="12"/>
        <v>0</v>
      </c>
      <c r="W21" s="107">
        <f t="shared" si="12"/>
        <v>0</v>
      </c>
      <c r="X21" s="107">
        <f t="shared" si="12"/>
        <v>0</v>
      </c>
      <c r="Y21" s="107">
        <f t="shared" si="12"/>
        <v>0</v>
      </c>
      <c r="Z21" s="107">
        <f t="shared" si="12"/>
        <v>1</v>
      </c>
      <c r="AA21" s="107">
        <f>COUNTIF(AA4:AA15,"J")</f>
        <v>1</v>
      </c>
      <c r="AB21" s="107">
        <f t="shared" si="12"/>
        <v>0</v>
      </c>
      <c r="AC21" s="107">
        <f t="shared" si="12"/>
        <v>0</v>
      </c>
      <c r="AD21" s="107">
        <f t="shared" si="12"/>
        <v>0</v>
      </c>
      <c r="AE21" s="107">
        <f t="shared" si="12"/>
        <v>0</v>
      </c>
      <c r="AF21" s="107">
        <f t="shared" si="12"/>
        <v>0</v>
      </c>
      <c r="AG21" s="107">
        <f t="shared" si="12"/>
        <v>0</v>
      </c>
      <c r="AH21" s="107">
        <f t="shared" si="12"/>
        <v>0</v>
      </c>
      <c r="AI21" s="107">
        <f t="shared" si="12"/>
        <v>0</v>
      </c>
      <c r="AJ21" s="107">
        <f t="shared" si="12"/>
        <v>0</v>
      </c>
      <c r="AK21" s="107">
        <f t="shared" si="12"/>
        <v>0</v>
      </c>
      <c r="AL21" s="107">
        <f t="shared" si="12"/>
        <v>1</v>
      </c>
      <c r="AM21" s="107">
        <f t="shared" si="12"/>
        <v>1</v>
      </c>
      <c r="AN21" s="107">
        <f t="shared" si="12"/>
        <v>0</v>
      </c>
      <c r="AO21" s="107">
        <f t="shared" si="12"/>
        <v>1</v>
      </c>
      <c r="AP21" s="107">
        <f>COUNTIF(AP4:AP15,"J")</f>
        <v>1</v>
      </c>
      <c r="AQ21" s="107">
        <f t="shared" si="12"/>
        <v>0</v>
      </c>
      <c r="AR21" s="107">
        <f t="shared" si="12"/>
        <v>0</v>
      </c>
      <c r="AS21" s="107"/>
      <c r="AT21" s="237"/>
      <c r="AU21" s="237"/>
      <c r="AV21" s="238"/>
      <c r="AW21" s="238"/>
      <c r="AX21" s="239"/>
      <c r="AY21" s="238"/>
      <c r="AZ21" s="238"/>
      <c r="BA21" s="238"/>
      <c r="BB21" s="107"/>
    </row>
    <row r="22" spans="1:54" ht="22.5" customHeight="1" x14ac:dyDescent="0.3">
      <c r="A22" s="159" t="s">
        <v>75</v>
      </c>
      <c r="B22" s="160"/>
      <c r="C22" s="160"/>
      <c r="D22" s="163"/>
      <c r="E22" s="160"/>
      <c r="F22" s="160"/>
      <c r="G22" s="160"/>
      <c r="H22" s="160"/>
      <c r="I22" s="160"/>
      <c r="J22" s="243"/>
      <c r="K22" s="244"/>
      <c r="L22" s="243"/>
      <c r="M22" s="243"/>
      <c r="N22" s="243"/>
      <c r="O22" s="243"/>
      <c r="P22" s="243"/>
      <c r="Q22" s="260"/>
      <c r="R22" s="260"/>
      <c r="S22" s="163"/>
      <c r="T22" s="163"/>
      <c r="U22" s="205"/>
      <c r="V22" s="163"/>
      <c r="W22" s="163"/>
      <c r="X22" s="163"/>
      <c r="Y22" s="226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163"/>
      <c r="AN22" s="163"/>
      <c r="AO22" s="163"/>
      <c r="AP22" s="163"/>
      <c r="AQ22" s="163"/>
      <c r="AR22" s="163"/>
      <c r="AS22" s="163"/>
      <c r="AT22" s="163"/>
      <c r="AU22" s="160"/>
      <c r="AV22" s="160"/>
      <c r="AW22" s="160"/>
      <c r="BB22" s="163"/>
    </row>
    <row r="23" spans="1:54" s="43" customFormat="1" ht="29.25" customHeight="1" x14ac:dyDescent="0.3">
      <c r="A23" s="56"/>
      <c r="B23" s="86"/>
      <c r="C23" s="37"/>
      <c r="D23" s="37"/>
      <c r="E23" s="37"/>
      <c r="F23" s="37"/>
      <c r="G23" s="37"/>
      <c r="H23" s="37"/>
      <c r="I23" s="41"/>
      <c r="J23" s="245"/>
      <c r="K23" s="245"/>
      <c r="L23" s="245"/>
      <c r="M23" s="245"/>
      <c r="N23" s="245"/>
      <c r="O23" s="245"/>
      <c r="P23" s="245"/>
      <c r="Q23" s="286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249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172"/>
      <c r="AU23" s="87"/>
      <c r="AV23" s="87"/>
      <c r="AW23" s="102"/>
      <c r="AX23" s="88"/>
      <c r="BB23" s="37"/>
    </row>
    <row r="24" spans="1:54" s="84" customFormat="1" ht="15.75" customHeight="1" x14ac:dyDescent="0.3">
      <c r="A24" s="82"/>
      <c r="B24" s="82"/>
      <c r="C24" s="89"/>
      <c r="D24" s="89"/>
      <c r="E24" s="89"/>
      <c r="F24" s="89"/>
      <c r="G24" s="89"/>
      <c r="H24" s="89"/>
      <c r="I24" s="89"/>
      <c r="J24" s="131"/>
      <c r="K24" s="132"/>
      <c r="L24" s="132"/>
      <c r="M24" s="132"/>
      <c r="N24" s="132"/>
      <c r="O24" s="132"/>
      <c r="P24" s="132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4"/>
      <c r="AU24" s="82"/>
      <c r="AV24" s="82"/>
      <c r="AX24" s="83"/>
      <c r="BB24" s="173"/>
    </row>
    <row r="25" spans="1:54" ht="19.5" customHeight="1" x14ac:dyDescent="0.3"/>
    <row r="26" spans="1:54" ht="19.5" customHeight="1" x14ac:dyDescent="0.3">
      <c r="AW26" s="85"/>
    </row>
    <row r="27" spans="1:54" s="84" customFormat="1" ht="19.5" customHeight="1" x14ac:dyDescent="0.3">
      <c r="A27" s="91"/>
      <c r="B27" s="4"/>
      <c r="C27" s="85"/>
      <c r="D27" s="85"/>
      <c r="E27" s="85"/>
      <c r="F27" s="85"/>
      <c r="G27" s="85"/>
      <c r="H27" s="85"/>
      <c r="I27" s="85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V27" s="4"/>
      <c r="AW27" s="4"/>
      <c r="AX27" s="83"/>
      <c r="BB27" s="85"/>
    </row>
    <row r="28" spans="1:54" ht="19.5" customHeight="1" x14ac:dyDescent="0.3"/>
    <row r="29" spans="1:54" ht="19.5" customHeight="1" x14ac:dyDescent="0.3"/>
    <row r="30" spans="1:54" ht="19.5" customHeight="1" x14ac:dyDescent="0.3"/>
    <row r="31" spans="1:54" ht="19.5" customHeight="1" x14ac:dyDescent="0.3"/>
    <row r="32" spans="1:54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</sheetData>
  <mergeCells count="9">
    <mergeCell ref="AY1:AY2"/>
    <mergeCell ref="AZ1:AZ2"/>
    <mergeCell ref="BA1:BA2"/>
    <mergeCell ref="B1:B2"/>
    <mergeCell ref="AT1:AT2"/>
    <mergeCell ref="AU1:AU2"/>
    <mergeCell ref="AV1:AV2"/>
    <mergeCell ref="AW1:AW2"/>
    <mergeCell ref="AX1:AX2"/>
  </mergeCells>
  <phoneticPr fontId="3" type="noConversion"/>
  <conditionalFormatting sqref="F23:I23 BB23 BB3 Q23:AS23 BB13:BB17 AC3:AS3 V13:AS13">
    <cfRule type="cellIs" dxfId="3694" priority="186" operator="equal">
      <formula>"N"</formula>
    </cfRule>
    <cfRule type="cellIs" dxfId="3693" priority="187" operator="equal">
      <formula>"L"</formula>
    </cfRule>
    <cfRule type="cellIs" dxfId="3692" priority="188" operator="equal">
      <formula>"Q"</formula>
    </cfRule>
  </conditionalFormatting>
  <conditionalFormatting sqref="F23:I23 BB23 U12:AK12 W5:AK5 AB10:AK10 U7:AK7 AC11:AK11 AD4:AK4 V13:AK13 Q23:AS23 AD8:AK9 J14:AK16 J3:AS3 J17:AS17 AL4:AS5 BB3:BB17 C4:I5 C7:I9 AL7:AS16">
    <cfRule type="cellIs" dxfId="3691" priority="184" operator="equal">
      <formula>"W"</formula>
    </cfRule>
    <cfRule type="cellIs" dxfId="3690" priority="185" operator="equal">
      <formula>"P"</formula>
    </cfRule>
  </conditionalFormatting>
  <conditionalFormatting sqref="F23:I23 BB23 U12:AK12 W5:AK5 AB10:AK10 U7:AK7 AC11:AK11 AD4:AK4 V13:AK13 Q23:AS23 AD8:AK9 J14:AK16 AC3:AS3 J17:AS17 AL4:AS5 BB3:BB17 C4:I5 C7:I9 AL7:AS16">
    <cfRule type="cellIs" dxfId="3689" priority="183" operator="equal">
      <formula>"N"</formula>
    </cfRule>
  </conditionalFormatting>
  <conditionalFormatting sqref="F23:I23 BB23 U12:AK12 W5:AK5 AB10:AK10 U7:AK7 AC11:AK11 AD4:AK4 V13:AK13 Q23:AS23 AD8:AK9 J14:AK16 J3:AS3 J17:AS17 AL4:AS5 BB3:BB17 C4:I5 C7:I9 AL7:AS16">
    <cfRule type="cellIs" dxfId="3688" priority="182" operator="equal">
      <formula>"V"</formula>
    </cfRule>
  </conditionalFormatting>
  <conditionalFormatting sqref="F23:I23 BB23 U12:AK12 W5:AK5 AB10:AK10 U7:AK7 AC11:AK11 AD4:AK4 V13:AK13 Q23:AS23 AD8:AK9 J14:AK16 C3:AS3 J17:AS17 AL4:AS5 BB3:BB17 C4:I5 C7:I9 AL7:AS16">
    <cfRule type="cellIs" dxfId="3687" priority="181" operator="equal">
      <formula>"L"</formula>
    </cfRule>
  </conditionalFormatting>
  <conditionalFormatting sqref="F23:I23 BB23 U12:AK12 W5:AK5 AB10:AK10 U7:AK7 AC11:AK11 AD4:AK4 V13:AK13 Q23:AS23 AD8:AK9 J14:AK16 AC3:AS3 J17:AS17 AL4:AS5 BB3:BB17 C4:I5 C7:I9 AL7:AS16">
    <cfRule type="cellIs" dxfId="3686" priority="180" operator="equal">
      <formula>"N"</formula>
    </cfRule>
  </conditionalFormatting>
  <conditionalFormatting sqref="F23:I23 BB23 BB9 BB4 Q23:AS23 X14:Y17 J14:L17 AD9:AS9 AD4:AS4 M17:W17 Z17:AR17">
    <cfRule type="cellIs" dxfId="3685" priority="179" operator="equal">
      <formula>"대"</formula>
    </cfRule>
  </conditionalFormatting>
  <conditionalFormatting sqref="F23:I23 AC23:AS23 BB23 BB9 J14:L17 X14:Y17 AD9:AS9 AC3:AS3 M17:W17 Z17:AR17 AD4:AS4 BB3:BB4">
    <cfRule type="cellIs" dxfId="3684" priority="178" operator="equal">
      <formula>"N"</formula>
    </cfRule>
  </conditionalFormatting>
  <conditionalFormatting sqref="C23:E23">
    <cfRule type="cellIs" dxfId="3683" priority="175" operator="equal">
      <formula>"N"</formula>
    </cfRule>
    <cfRule type="cellIs" dxfId="3682" priority="176" operator="equal">
      <formula>"L"</formula>
    </cfRule>
    <cfRule type="cellIs" dxfId="3681" priority="177" operator="equal">
      <formula>"Q"</formula>
    </cfRule>
  </conditionalFormatting>
  <conditionalFormatting sqref="C23:E23">
    <cfRule type="cellIs" dxfId="3680" priority="173" operator="equal">
      <formula>"W"</formula>
    </cfRule>
    <cfRule type="cellIs" dxfId="3679" priority="174" operator="equal">
      <formula>"P"</formula>
    </cfRule>
  </conditionalFormatting>
  <conditionalFormatting sqref="C23:E23">
    <cfRule type="cellIs" dxfId="3678" priority="172" operator="equal">
      <formula>"N"</formula>
    </cfRule>
  </conditionalFormatting>
  <conditionalFormatting sqref="C23:E23">
    <cfRule type="cellIs" dxfId="3677" priority="171" operator="equal">
      <formula>"V"</formula>
    </cfRule>
  </conditionalFormatting>
  <conditionalFormatting sqref="C23:E23">
    <cfRule type="cellIs" dxfId="3676" priority="170" operator="equal">
      <formula>"L"</formula>
    </cfRule>
  </conditionalFormatting>
  <conditionalFormatting sqref="C23:E23">
    <cfRule type="cellIs" dxfId="3675" priority="169" operator="equal">
      <formula>"N"</formula>
    </cfRule>
  </conditionalFormatting>
  <conditionalFormatting sqref="C23:E23 BB3 U12:AK12 AB10:AK10 U7:AK7 AC11:AK11 V13:AK13 AD8:AK8 M14:W17 BB10:BB17 Z14:AK16 AC3:AS3 AL10:AS16 Z17:AS17 BB5:BB8 W5:AS5 C5:I5 C7:I8 AL7:AS8">
    <cfRule type="cellIs" dxfId="3674" priority="168" operator="equal">
      <formula>"N"</formula>
    </cfRule>
  </conditionalFormatting>
  <conditionalFormatting sqref="C23:E23">
    <cfRule type="cellIs" dxfId="3673" priority="167" operator="equal">
      <formula>"N"</formula>
    </cfRule>
  </conditionalFormatting>
  <conditionalFormatting sqref="U12:AK12 W5:AK5 AB10:AK10 U7:AK7 AC11:AK11 AD4:AK4 AD8:AK9 BB14:BB17 AC3:AS3 J14:AS17 AL4:AS5 BB3:BB12 C4:I5 C7:I9 AL7:AS12">
    <cfRule type="cellIs" dxfId="3672" priority="166" operator="equal">
      <formula>"Q"</formula>
    </cfRule>
  </conditionalFormatting>
  <conditionalFormatting sqref="J11:O11 Q11:V11 U12:AK12 W5:AK5 AB10:AK10 U7:AK7 X11:AK11 AD4:AK4 V13:AK13 AD8:AK9 J14:AK16 J17:AS17 BB4:BB17 AL4:AS5 C4:I5 C7:I9 AL7:AS16">
    <cfRule type="cellIs" dxfId="3671" priority="165" operator="equal">
      <formula>"대1"</formula>
    </cfRule>
  </conditionalFormatting>
  <conditionalFormatting sqref="D3:I3">
    <cfRule type="cellIs" dxfId="3670" priority="163" operator="equal">
      <formula>"W"</formula>
    </cfRule>
    <cfRule type="cellIs" dxfId="3669" priority="164" operator="equal">
      <formula>"P"</formula>
    </cfRule>
  </conditionalFormatting>
  <conditionalFormatting sqref="D3:I3">
    <cfRule type="cellIs" dxfId="3668" priority="162" operator="equal">
      <formula>"V"</formula>
    </cfRule>
  </conditionalFormatting>
  <conditionalFormatting sqref="J11:O11 Q11:V11 X11:AB11">
    <cfRule type="cellIs" dxfId="3667" priority="161" operator="equal">
      <formula>"L"</formula>
    </cfRule>
  </conditionalFormatting>
  <conditionalFormatting sqref="J11:O11 Q11:V11 X11:AB11">
    <cfRule type="cellIs" dxfId="3666" priority="158" operator="equal">
      <formula>"N"</formula>
    </cfRule>
    <cfRule type="cellIs" dxfId="3665" priority="159" operator="equal">
      <formula>"L"</formula>
    </cfRule>
    <cfRule type="cellIs" dxfId="3664" priority="160" operator="equal">
      <formula>"Q"</formula>
    </cfRule>
  </conditionalFormatting>
  <conditionalFormatting sqref="J11:O11 Q11:V11 X11:AB11">
    <cfRule type="cellIs" dxfId="3663" priority="156" operator="equal">
      <formula>"W"</formula>
    </cfRule>
    <cfRule type="cellIs" dxfId="3662" priority="157" operator="equal">
      <formula>"P"</formula>
    </cfRule>
  </conditionalFormatting>
  <conditionalFormatting sqref="J11:O11 Q11:V11 X11:AB11">
    <cfRule type="cellIs" dxfId="3661" priority="155" operator="equal">
      <formula>"N"</formula>
    </cfRule>
  </conditionalFormatting>
  <conditionalFormatting sqref="J11:O11 Q11:V11 X11:AB11">
    <cfRule type="cellIs" dxfId="3660" priority="154" operator="equal">
      <formula>"V"</formula>
    </cfRule>
  </conditionalFormatting>
  <conditionalFormatting sqref="J11:O11 Q11:V11 X11:AB11">
    <cfRule type="cellIs" dxfId="3659" priority="153" operator="equal">
      <formula>"L"</formula>
    </cfRule>
  </conditionalFormatting>
  <conditionalFormatting sqref="J11:O11 Q11:V11 X11:AB11">
    <cfRule type="cellIs" dxfId="3658" priority="152" operator="equal">
      <formula>"N"</formula>
    </cfRule>
  </conditionalFormatting>
  <conditionalFormatting sqref="J11:O11 Q11:V11 X11:AB11">
    <cfRule type="cellIs" dxfId="3657" priority="151" operator="equal">
      <formula>"N"</formula>
    </cfRule>
  </conditionalFormatting>
  <conditionalFormatting sqref="J11:O11 Q11:V11 X11:AB11">
    <cfRule type="cellIs" dxfId="3656" priority="150" operator="equal">
      <formula>"N"</formula>
    </cfRule>
  </conditionalFormatting>
  <conditionalFormatting sqref="R12:S12 L10:M10 Z10:AA10 V9 S7:T7 U5:V5 AC4 Q4:R4 J5 Y8:AC8">
    <cfRule type="cellIs" dxfId="3655" priority="137" operator="equal">
      <formula>"Q"</formula>
    </cfRule>
  </conditionalFormatting>
  <conditionalFormatting sqref="R12:S12 L10:M10 Z10:AA10 V9 S7:T7 U5:V5 AC4 Q4:R4 J5 Y8:AC8">
    <cfRule type="cellIs" dxfId="3654" priority="136" operator="equal">
      <formula>"N"</formula>
    </cfRule>
  </conditionalFormatting>
  <conditionalFormatting sqref="R12:S12 L10:M10 Z10:AA10 V9 S7:T7 U5:V5 AC4 Q4:R4 J5 Y8:AC8">
    <cfRule type="cellIs" dxfId="3653" priority="135" operator="equal">
      <formula>"V"</formula>
    </cfRule>
  </conditionalFormatting>
  <conditionalFormatting sqref="R12:S12 L10:M10 Z10:AA10 V9 S7:T7 U5:V5 AC4 Q4:R4 J5 Y8:AC8">
    <cfRule type="cellIs" dxfId="3652" priority="134" operator="equal">
      <formula>"L"</formula>
    </cfRule>
  </conditionalFormatting>
  <conditionalFormatting sqref="R12:S12 L10:M10 Z10:AA10 V9 S7:T7 U5:V5 AC4 Q4:R4 J5 Y8:AC8">
    <cfRule type="cellIs" dxfId="3651" priority="133" operator="equal">
      <formula>"N"</formula>
    </cfRule>
  </conditionalFormatting>
  <conditionalFormatting sqref="R12:S12 L10:M10 Z10:AA10 S7:T7 U5:V5 AC4 Q4:R4 J5 Y8:AC8 V9:V17">
    <cfRule type="cellIs" dxfId="3650" priority="131" operator="equal">
      <formula>"N"</formula>
    </cfRule>
  </conditionalFormatting>
  <conditionalFormatting sqref="J4:P4 S4:AB4 J9:U9 J10:K10 O10:Y10 J12:Q12 X9:AC9 P11 W11 K7:R7 K5:T5 J8:X8">
    <cfRule type="cellIs" dxfId="3649" priority="148" operator="equal">
      <formula>"W"</formula>
    </cfRule>
    <cfRule type="cellIs" dxfId="3648" priority="149" operator="equal">
      <formula>"P"</formula>
    </cfRule>
  </conditionalFormatting>
  <conditionalFormatting sqref="J4:P4 S4:AB4 J9:U9 J10:K10 O10:Y10 J12:Q12 X9:AC9 P11 W11 K7:R7 K5:T5 J8:X8">
    <cfRule type="cellIs" dxfId="3647" priority="147" operator="equal">
      <formula>"Q"</formula>
    </cfRule>
  </conditionalFormatting>
  <conditionalFormatting sqref="J4:P4 S4:AB4 J9:U9 J10:K10 O10:Y10 J12:Q12 X9:AC9 P11 W11 K7:R7 K5:T5 J8:X8">
    <cfRule type="cellIs" dxfId="3646" priority="146" operator="equal">
      <formula>"N"</formula>
    </cfRule>
  </conditionalFormatting>
  <conditionalFormatting sqref="J4:P4 S4:AB4 J9:U9 J10:K10 O10:Y10 J12:Q12 X9:AC9 P11 W11 K7:R7 K5:T5 J8:X8">
    <cfRule type="cellIs" dxfId="3645" priority="145" operator="equal">
      <formula>"V"</formula>
    </cfRule>
  </conditionalFormatting>
  <conditionalFormatting sqref="J4:P4 S4:AB4 J9:U9 J10:K10 O10:Y10 J12:Q12 X9:AC9 P11 W11 K7:R7 K5:T5 J8:X8">
    <cfRule type="cellIs" dxfId="3644" priority="144" operator="equal">
      <formula>"L"</formula>
    </cfRule>
  </conditionalFormatting>
  <conditionalFormatting sqref="J4:P4 S4:AB4 J9:U9 J10:K10 O10:Y10 J12:Q12 X9:AC9 P11 W11 K7:R7 K5:T5 J8:X8">
    <cfRule type="cellIs" dxfId="3643" priority="143" operator="equal">
      <formula>"N"</formula>
    </cfRule>
  </conditionalFormatting>
  <conditionalFormatting sqref="J4:P4 S4:AB4 J9:U9 J10:K10 O10:Y10 J12:Q12 X9:AC9 P11 W11 K7:R7 K5:T5 J8:X8">
    <cfRule type="cellIs" dxfId="3642" priority="142" operator="equal">
      <formula>"N"</formula>
    </cfRule>
  </conditionalFormatting>
  <conditionalFormatting sqref="J4:P4 S4:AB4 J9:U9 J10:K10 O10:Y10 J12:Q12 X9:AC9 P11 W11 K7:R7 K5:T5 J8:X8">
    <cfRule type="cellIs" dxfId="3641" priority="141" operator="equal">
      <formula>"대1"</formula>
    </cfRule>
  </conditionalFormatting>
  <conditionalFormatting sqref="J4:P4 S4:AB4 J9:U9 J10:K10 O10:Y10 J12:Q12 X9:AC9 P11 W11 K7:R7 K5:T5 J8:X8">
    <cfRule type="cellIs" dxfId="3640" priority="140" operator="equal">
      <formula>"L"</formula>
    </cfRule>
  </conditionalFormatting>
  <conditionalFormatting sqref="N10">
    <cfRule type="cellIs" dxfId="3639" priority="101" operator="equal">
      <formula>"L"</formula>
    </cfRule>
  </conditionalFormatting>
  <conditionalFormatting sqref="T12">
    <cfRule type="cellIs" dxfId="3638" priority="90" operator="equal">
      <formula>"L"</formula>
    </cfRule>
  </conditionalFormatting>
  <conditionalFormatting sqref="R12:S12 L10:M10 Z10:AA10 V9 S7:T7 U5:V5 AC4 Q4:R4 J5 Y8:AC8">
    <cfRule type="cellIs" dxfId="3637" priority="138" operator="equal">
      <formula>"W"</formula>
    </cfRule>
    <cfRule type="cellIs" dxfId="3636" priority="139" operator="equal">
      <formula>"P"</formula>
    </cfRule>
  </conditionalFormatting>
  <conditionalFormatting sqref="R12:S12 L10:M10 Z10:AA10 V9 S7:T7 U5:V5 AC4 Q4:R4 J5 Y8:AC8">
    <cfRule type="cellIs" dxfId="3635" priority="132" operator="equal">
      <formula>"대"</formula>
    </cfRule>
  </conditionalFormatting>
  <conditionalFormatting sqref="R12:S12 L10:M10 Z10:AA10 V9 S7:T7 U5:V5 AC4 Q4:R4 J5 Y8:AC8">
    <cfRule type="cellIs" dxfId="3634" priority="130" operator="equal">
      <formula>"대1"</formula>
    </cfRule>
  </conditionalFormatting>
  <conditionalFormatting sqref="R12:S12 L10:M10 Z10:AA10 V9 S7:T7 U5:V5 AC4 Q4:R4 J5 Y8:AC8">
    <cfRule type="cellIs" dxfId="3633" priority="129" operator="equal">
      <formula>"L"</formula>
    </cfRule>
  </conditionalFormatting>
  <conditionalFormatting sqref="W9">
    <cfRule type="cellIs" dxfId="3632" priority="127" operator="equal">
      <formula>"W"</formula>
    </cfRule>
    <cfRule type="cellIs" dxfId="3631" priority="128" operator="equal">
      <formula>"P"</formula>
    </cfRule>
  </conditionalFormatting>
  <conditionalFormatting sqref="W9">
    <cfRule type="cellIs" dxfId="3630" priority="126" operator="equal">
      <formula>"Q"</formula>
    </cfRule>
  </conditionalFormatting>
  <conditionalFormatting sqref="W9">
    <cfRule type="cellIs" dxfId="3629" priority="125" operator="equal">
      <formula>"N"</formula>
    </cfRule>
  </conditionalFormatting>
  <conditionalFormatting sqref="W9">
    <cfRule type="cellIs" dxfId="3628" priority="124" operator="equal">
      <formula>"V"</formula>
    </cfRule>
  </conditionalFormatting>
  <conditionalFormatting sqref="W9">
    <cfRule type="cellIs" dxfId="3627" priority="123" operator="equal">
      <formula>"L"</formula>
    </cfRule>
  </conditionalFormatting>
  <conditionalFormatting sqref="W9">
    <cfRule type="cellIs" dxfId="3626" priority="122" operator="equal">
      <formula>"N"</formula>
    </cfRule>
  </conditionalFormatting>
  <conditionalFormatting sqref="W9">
    <cfRule type="cellIs" dxfId="3625" priority="121" operator="equal">
      <formula>"대"</formula>
    </cfRule>
  </conditionalFormatting>
  <conditionalFormatting sqref="W9">
    <cfRule type="cellIs" dxfId="3624" priority="120" operator="equal">
      <formula>"N"</formula>
    </cfRule>
  </conditionalFormatting>
  <conditionalFormatting sqref="W9">
    <cfRule type="cellIs" dxfId="3623" priority="119" operator="equal">
      <formula>"대1"</formula>
    </cfRule>
  </conditionalFormatting>
  <conditionalFormatting sqref="W9">
    <cfRule type="cellIs" dxfId="3622" priority="118" operator="equal">
      <formula>"L"</formula>
    </cfRule>
  </conditionalFormatting>
  <conditionalFormatting sqref="J7">
    <cfRule type="cellIs" dxfId="3621" priority="114" operator="equal">
      <formula>"N"</formula>
    </cfRule>
  </conditionalFormatting>
  <conditionalFormatting sqref="J7">
    <cfRule type="cellIs" dxfId="3620" priority="113" operator="equal">
      <formula>"V"</formula>
    </cfRule>
  </conditionalFormatting>
  <conditionalFormatting sqref="J7">
    <cfRule type="cellIs" dxfId="3619" priority="112" operator="equal">
      <formula>"L"</formula>
    </cfRule>
  </conditionalFormatting>
  <conditionalFormatting sqref="J7">
    <cfRule type="cellIs" dxfId="3618" priority="111" operator="equal">
      <formula>"N"</formula>
    </cfRule>
  </conditionalFormatting>
  <conditionalFormatting sqref="J7">
    <cfRule type="cellIs" dxfId="3617" priority="109" operator="equal">
      <formula>"N"</formula>
    </cfRule>
  </conditionalFormatting>
  <conditionalFormatting sqref="J7">
    <cfRule type="cellIs" dxfId="3616" priority="116" operator="equal">
      <formula>"W"</formula>
    </cfRule>
    <cfRule type="cellIs" dxfId="3615" priority="117" operator="equal">
      <formula>"P"</formula>
    </cfRule>
  </conditionalFormatting>
  <conditionalFormatting sqref="J7">
    <cfRule type="cellIs" dxfId="3614" priority="115" operator="equal">
      <formula>"Q"</formula>
    </cfRule>
  </conditionalFormatting>
  <conditionalFormatting sqref="J7">
    <cfRule type="cellIs" dxfId="3613" priority="110" operator="equal">
      <formula>"대"</formula>
    </cfRule>
  </conditionalFormatting>
  <conditionalFormatting sqref="J7">
    <cfRule type="cellIs" dxfId="3612" priority="108" operator="equal">
      <formula>"대1"</formula>
    </cfRule>
  </conditionalFormatting>
  <conditionalFormatting sqref="J7">
    <cfRule type="cellIs" dxfId="3611" priority="107" operator="equal">
      <formula>"L"</formula>
    </cfRule>
  </conditionalFormatting>
  <conditionalFormatting sqref="N10">
    <cfRule type="cellIs" dxfId="3610" priority="103" operator="equal">
      <formula>"N"</formula>
    </cfRule>
  </conditionalFormatting>
  <conditionalFormatting sqref="N10">
    <cfRule type="cellIs" dxfId="3609" priority="102" operator="equal">
      <formula>"V"</formula>
    </cfRule>
  </conditionalFormatting>
  <conditionalFormatting sqref="N10">
    <cfRule type="cellIs" dxfId="3608" priority="100" operator="equal">
      <formula>"N"</formula>
    </cfRule>
  </conditionalFormatting>
  <conditionalFormatting sqref="N10">
    <cfRule type="cellIs" dxfId="3607" priority="98" operator="equal">
      <formula>"N"</formula>
    </cfRule>
  </conditionalFormatting>
  <conditionalFormatting sqref="N10">
    <cfRule type="cellIs" dxfId="3606" priority="105" operator="equal">
      <formula>"W"</formula>
    </cfRule>
    <cfRule type="cellIs" dxfId="3605" priority="106" operator="equal">
      <formula>"P"</formula>
    </cfRule>
  </conditionalFormatting>
  <conditionalFormatting sqref="N10">
    <cfRule type="cellIs" dxfId="3604" priority="104" operator="equal">
      <formula>"Q"</formula>
    </cfRule>
  </conditionalFormatting>
  <conditionalFormatting sqref="N10">
    <cfRule type="cellIs" dxfId="3603" priority="99" operator="equal">
      <formula>"대"</formula>
    </cfRule>
  </conditionalFormatting>
  <conditionalFormatting sqref="N10">
    <cfRule type="cellIs" dxfId="3602" priority="97" operator="equal">
      <formula>"대1"</formula>
    </cfRule>
  </conditionalFormatting>
  <conditionalFormatting sqref="N10">
    <cfRule type="cellIs" dxfId="3601" priority="96" operator="equal">
      <formula>"L"</formula>
    </cfRule>
  </conditionalFormatting>
  <conditionalFormatting sqref="T12">
    <cfRule type="cellIs" dxfId="3600" priority="92" operator="equal">
      <formula>"N"</formula>
    </cfRule>
  </conditionalFormatting>
  <conditionalFormatting sqref="T12">
    <cfRule type="cellIs" dxfId="3599" priority="91" operator="equal">
      <formula>"V"</formula>
    </cfRule>
  </conditionalFormatting>
  <conditionalFormatting sqref="T12">
    <cfRule type="cellIs" dxfId="3598" priority="89" operator="equal">
      <formula>"N"</formula>
    </cfRule>
  </conditionalFormatting>
  <conditionalFormatting sqref="T12">
    <cfRule type="cellIs" dxfId="3597" priority="87" operator="equal">
      <formula>"N"</formula>
    </cfRule>
  </conditionalFormatting>
  <conditionalFormatting sqref="T12">
    <cfRule type="cellIs" dxfId="3596" priority="94" operator="equal">
      <formula>"W"</formula>
    </cfRule>
    <cfRule type="cellIs" dxfId="3595" priority="95" operator="equal">
      <formula>"P"</formula>
    </cfRule>
  </conditionalFormatting>
  <conditionalFormatting sqref="T12">
    <cfRule type="cellIs" dxfId="3594" priority="93" operator="equal">
      <formula>"Q"</formula>
    </cfRule>
  </conditionalFormatting>
  <conditionalFormatting sqref="T12">
    <cfRule type="cellIs" dxfId="3593" priority="88" operator="equal">
      <formula>"대"</formula>
    </cfRule>
  </conditionalFormatting>
  <conditionalFormatting sqref="T12">
    <cfRule type="cellIs" dxfId="3592" priority="86" operator="equal">
      <formula>"대1"</formula>
    </cfRule>
  </conditionalFormatting>
  <conditionalFormatting sqref="T12">
    <cfRule type="cellIs" dxfId="3591" priority="85" operator="equal">
      <formula>"L"</formula>
    </cfRule>
  </conditionalFormatting>
  <conditionalFormatting sqref="J13:T13">
    <cfRule type="cellIs" dxfId="3590" priority="82" operator="equal">
      <formula>"N"</formula>
    </cfRule>
    <cfRule type="cellIs" dxfId="3589" priority="83" operator="equal">
      <formula>"L"</formula>
    </cfRule>
    <cfRule type="cellIs" dxfId="3588" priority="84" operator="equal">
      <formula>"Q"</formula>
    </cfRule>
  </conditionalFormatting>
  <conditionalFormatting sqref="J13:T13">
    <cfRule type="cellIs" dxfId="3587" priority="80" operator="equal">
      <formula>"W"</formula>
    </cfRule>
    <cfRule type="cellIs" dxfId="3586" priority="81" operator="equal">
      <formula>"P"</formula>
    </cfRule>
  </conditionalFormatting>
  <conditionalFormatting sqref="J13:T13">
    <cfRule type="cellIs" dxfId="3585" priority="79" operator="equal">
      <formula>"N"</formula>
    </cfRule>
  </conditionalFormatting>
  <conditionalFormatting sqref="J13:T13">
    <cfRule type="cellIs" dxfId="3584" priority="78" operator="equal">
      <formula>"V"</formula>
    </cfRule>
  </conditionalFormatting>
  <conditionalFormatting sqref="J13:T13">
    <cfRule type="cellIs" dxfId="3583" priority="77" operator="equal">
      <formula>"L"</formula>
    </cfRule>
  </conditionalFormatting>
  <conditionalFormatting sqref="J13:T13">
    <cfRule type="cellIs" dxfId="3582" priority="76" operator="equal">
      <formula>"N"</formula>
    </cfRule>
  </conditionalFormatting>
  <conditionalFormatting sqref="J13:T13">
    <cfRule type="cellIs" dxfId="3581" priority="75" operator="equal">
      <formula>"N"</formula>
    </cfRule>
  </conditionalFormatting>
  <conditionalFormatting sqref="J13:T13">
    <cfRule type="cellIs" dxfId="3580" priority="74" operator="equal">
      <formula>"대1"</formula>
    </cfRule>
  </conditionalFormatting>
  <conditionalFormatting sqref="J13:T13">
    <cfRule type="cellIs" dxfId="3579" priority="73" operator="equal">
      <formula>"L"</formula>
    </cfRule>
  </conditionalFormatting>
  <conditionalFormatting sqref="U13">
    <cfRule type="cellIs" dxfId="3578" priority="67" operator="equal">
      <formula>"L"</formula>
    </cfRule>
  </conditionalFormatting>
  <conditionalFormatting sqref="C10:I14">
    <cfRule type="cellIs" dxfId="3577" priority="53" operator="equal">
      <formula>"L"</formula>
    </cfRule>
  </conditionalFormatting>
  <conditionalFormatting sqref="U13">
    <cfRule type="cellIs" dxfId="3576" priority="71" operator="equal">
      <formula>"W"</formula>
    </cfRule>
    <cfRule type="cellIs" dxfId="3575" priority="72" operator="equal">
      <formula>"P"</formula>
    </cfRule>
  </conditionalFormatting>
  <conditionalFormatting sqref="U13">
    <cfRule type="cellIs" dxfId="3574" priority="70" operator="equal">
      <formula>"Q"</formula>
    </cfRule>
  </conditionalFormatting>
  <conditionalFormatting sqref="U13">
    <cfRule type="cellIs" dxfId="3573" priority="69" operator="equal">
      <formula>"N"</formula>
    </cfRule>
  </conditionalFormatting>
  <conditionalFormatting sqref="U13">
    <cfRule type="cellIs" dxfId="3572" priority="68" operator="equal">
      <formula>"V"</formula>
    </cfRule>
  </conditionalFormatting>
  <conditionalFormatting sqref="U13">
    <cfRule type="cellIs" dxfId="3571" priority="66" operator="equal">
      <formula>"N"</formula>
    </cfRule>
  </conditionalFormatting>
  <conditionalFormatting sqref="U13">
    <cfRule type="cellIs" dxfId="3570" priority="65" operator="equal">
      <formula>"N"</formula>
    </cfRule>
  </conditionalFormatting>
  <conditionalFormatting sqref="U13">
    <cfRule type="cellIs" dxfId="3569" priority="64" operator="equal">
      <formula>"대1"</formula>
    </cfRule>
  </conditionalFormatting>
  <conditionalFormatting sqref="U13">
    <cfRule type="cellIs" dxfId="3568" priority="63" operator="equal">
      <formula>"L"</formula>
    </cfRule>
  </conditionalFormatting>
  <conditionalFormatting sqref="C15:I17">
    <cfRule type="cellIs" dxfId="3567" priority="40" operator="equal">
      <formula>"대1"</formula>
    </cfRule>
  </conditionalFormatting>
  <conditionalFormatting sqref="C9:I9 C4:I4">
    <cfRule type="cellIs" dxfId="3566" priority="62" operator="equal">
      <formula>"대"</formula>
    </cfRule>
  </conditionalFormatting>
  <conditionalFormatting sqref="C9:I9 C4:I4">
    <cfRule type="cellIs" dxfId="3565" priority="61" operator="equal">
      <formula>"N"</formula>
    </cfRule>
  </conditionalFormatting>
  <conditionalFormatting sqref="C13:I13">
    <cfRule type="cellIs" dxfId="3564" priority="58" operator="equal">
      <formula>"N"</formula>
    </cfRule>
    <cfRule type="cellIs" dxfId="3563" priority="59" operator="equal">
      <formula>"L"</formula>
    </cfRule>
    <cfRule type="cellIs" dxfId="3562" priority="60" operator="equal">
      <formula>"Q"</formula>
    </cfRule>
  </conditionalFormatting>
  <conditionalFormatting sqref="C10:I14">
    <cfRule type="cellIs" dxfId="3561" priority="56" operator="equal">
      <formula>"W"</formula>
    </cfRule>
    <cfRule type="cellIs" dxfId="3560" priority="57" operator="equal">
      <formula>"P"</formula>
    </cfRule>
  </conditionalFormatting>
  <conditionalFormatting sqref="C10:I14">
    <cfRule type="cellIs" dxfId="3559" priority="55" operator="equal">
      <formula>"N"</formula>
    </cfRule>
  </conditionalFormatting>
  <conditionalFormatting sqref="C10:I14">
    <cfRule type="cellIs" dxfId="3558" priority="54" operator="equal">
      <formula>"V"</formula>
    </cfRule>
  </conditionalFormatting>
  <conditionalFormatting sqref="C10:I14">
    <cfRule type="cellIs" dxfId="3557" priority="52" operator="equal">
      <formula>"N"</formula>
    </cfRule>
  </conditionalFormatting>
  <conditionalFormatting sqref="C10:I14">
    <cfRule type="cellIs" dxfId="3556" priority="51" operator="equal">
      <formula>"N"</formula>
    </cfRule>
  </conditionalFormatting>
  <conditionalFormatting sqref="C10:I12 C14:I14">
    <cfRule type="cellIs" dxfId="3555" priority="50" operator="equal">
      <formula>"Q"</formula>
    </cfRule>
  </conditionalFormatting>
  <conditionalFormatting sqref="C10:I14">
    <cfRule type="cellIs" dxfId="3554" priority="49" operator="equal">
      <formula>"대1"</formula>
    </cfRule>
  </conditionalFormatting>
  <conditionalFormatting sqref="C15:I17">
    <cfRule type="cellIs" dxfId="3553" priority="47" operator="equal">
      <formula>"W"</formula>
    </cfRule>
    <cfRule type="cellIs" dxfId="3552" priority="48" operator="equal">
      <formula>"P"</formula>
    </cfRule>
  </conditionalFormatting>
  <conditionalFormatting sqref="C15:I17">
    <cfRule type="cellIs" dxfId="3551" priority="46" operator="equal">
      <formula>"N"</formula>
    </cfRule>
  </conditionalFormatting>
  <conditionalFormatting sqref="C15:I17">
    <cfRule type="cellIs" dxfId="3550" priority="45" operator="equal">
      <formula>"V"</formula>
    </cfRule>
  </conditionalFormatting>
  <conditionalFormatting sqref="C15:I17">
    <cfRule type="cellIs" dxfId="3549" priority="44" operator="equal">
      <formula>"L"</formula>
    </cfRule>
  </conditionalFormatting>
  <conditionalFormatting sqref="C15:I17">
    <cfRule type="cellIs" dxfId="3548" priority="43" operator="equal">
      <formula>"N"</formula>
    </cfRule>
  </conditionalFormatting>
  <conditionalFormatting sqref="C15:I17">
    <cfRule type="cellIs" dxfId="3547" priority="42" operator="equal">
      <formula>"N"</formula>
    </cfRule>
  </conditionalFormatting>
  <conditionalFormatting sqref="C15:I17">
    <cfRule type="cellIs" dxfId="3546" priority="41" operator="equal">
      <formula>"Q"</formula>
    </cfRule>
  </conditionalFormatting>
  <conditionalFormatting sqref="U6:V6 J6">
    <cfRule type="cellIs" dxfId="3545" priority="19" operator="equal">
      <formula>"W"</formula>
    </cfRule>
    <cfRule type="cellIs" dxfId="3544" priority="20" operator="equal">
      <formula>"P"</formula>
    </cfRule>
  </conditionalFormatting>
  <conditionalFormatting sqref="C6:I6">
    <cfRule type="cellIs" dxfId="3543" priority="1" operator="equal">
      <formula>"대1"</formula>
    </cfRule>
  </conditionalFormatting>
  <conditionalFormatting sqref="W6:AS6">
    <cfRule type="cellIs" dxfId="3542" priority="38" operator="equal">
      <formula>"W"</formula>
    </cfRule>
    <cfRule type="cellIs" dxfId="3541" priority="39" operator="equal">
      <formula>"P"</formula>
    </cfRule>
  </conditionalFormatting>
  <conditionalFormatting sqref="W6:AS6">
    <cfRule type="cellIs" dxfId="3540" priority="37" operator="equal">
      <formula>"N"</formula>
    </cfRule>
  </conditionalFormatting>
  <conditionalFormatting sqref="W6:AS6">
    <cfRule type="cellIs" dxfId="3539" priority="36" operator="equal">
      <formula>"V"</formula>
    </cfRule>
  </conditionalFormatting>
  <conditionalFormatting sqref="W6:AS6">
    <cfRule type="cellIs" dxfId="3538" priority="35" operator="equal">
      <formula>"L"</formula>
    </cfRule>
  </conditionalFormatting>
  <conditionalFormatting sqref="W6:AS6">
    <cfRule type="cellIs" dxfId="3537" priority="34" operator="equal">
      <formula>"N"</formula>
    </cfRule>
  </conditionalFormatting>
  <conditionalFormatting sqref="W6:AS6">
    <cfRule type="cellIs" dxfId="3536" priority="33" operator="equal">
      <formula>"N"</formula>
    </cfRule>
  </conditionalFormatting>
  <conditionalFormatting sqref="W6:AS6">
    <cfRule type="cellIs" dxfId="3535" priority="32" operator="equal">
      <formula>"Q"</formula>
    </cfRule>
  </conditionalFormatting>
  <conditionalFormatting sqref="W6:AS6">
    <cfRule type="cellIs" dxfId="3534" priority="31" operator="equal">
      <formula>"대1"</formula>
    </cfRule>
  </conditionalFormatting>
  <conditionalFormatting sqref="U6:V6 J6">
    <cfRule type="cellIs" dxfId="3533" priority="18" operator="equal">
      <formula>"Q"</formula>
    </cfRule>
  </conditionalFormatting>
  <conditionalFormatting sqref="U6:V6 J6">
    <cfRule type="cellIs" dxfId="3532" priority="17" operator="equal">
      <formula>"N"</formula>
    </cfRule>
  </conditionalFormatting>
  <conditionalFormatting sqref="U6:V6 J6">
    <cfRule type="cellIs" dxfId="3531" priority="16" operator="equal">
      <formula>"V"</formula>
    </cfRule>
  </conditionalFormatting>
  <conditionalFormatting sqref="U6:V6 J6">
    <cfRule type="cellIs" dxfId="3530" priority="15" operator="equal">
      <formula>"L"</formula>
    </cfRule>
  </conditionalFormatting>
  <conditionalFormatting sqref="U6:V6 J6">
    <cfRule type="cellIs" dxfId="3529" priority="14" operator="equal">
      <formula>"N"</formula>
    </cfRule>
  </conditionalFormatting>
  <conditionalFormatting sqref="U6:V6 J6">
    <cfRule type="cellIs" dxfId="3528" priority="12" operator="equal">
      <formula>"N"</formula>
    </cfRule>
  </conditionalFormatting>
  <conditionalFormatting sqref="K6:T6">
    <cfRule type="cellIs" dxfId="3527" priority="29" operator="equal">
      <formula>"W"</formula>
    </cfRule>
    <cfRule type="cellIs" dxfId="3526" priority="30" operator="equal">
      <formula>"P"</formula>
    </cfRule>
  </conditionalFormatting>
  <conditionalFormatting sqref="K6:T6">
    <cfRule type="cellIs" dxfId="3525" priority="28" operator="equal">
      <formula>"Q"</formula>
    </cfRule>
  </conditionalFormatting>
  <conditionalFormatting sqref="K6:T6">
    <cfRule type="cellIs" dxfId="3524" priority="27" operator="equal">
      <formula>"N"</formula>
    </cfRule>
  </conditionalFormatting>
  <conditionalFormatting sqref="K6:T6">
    <cfRule type="cellIs" dxfId="3523" priority="26" operator="equal">
      <formula>"V"</formula>
    </cfRule>
  </conditionalFormatting>
  <conditionalFormatting sqref="K6:T6">
    <cfRule type="cellIs" dxfId="3522" priority="25" operator="equal">
      <formula>"L"</formula>
    </cfRule>
  </conditionalFormatting>
  <conditionalFormatting sqref="K6:T6">
    <cfRule type="cellIs" dxfId="3521" priority="24" operator="equal">
      <formula>"N"</formula>
    </cfRule>
  </conditionalFormatting>
  <conditionalFormatting sqref="K6:T6">
    <cfRule type="cellIs" dxfId="3520" priority="23" operator="equal">
      <formula>"N"</formula>
    </cfRule>
  </conditionalFormatting>
  <conditionalFormatting sqref="K6:T6">
    <cfRule type="cellIs" dxfId="3519" priority="22" operator="equal">
      <formula>"대1"</formula>
    </cfRule>
  </conditionalFormatting>
  <conditionalFormatting sqref="K6:T6">
    <cfRule type="cellIs" dxfId="3518" priority="21" operator="equal">
      <formula>"L"</formula>
    </cfRule>
  </conditionalFormatting>
  <conditionalFormatting sqref="U6:V6 J6">
    <cfRule type="cellIs" dxfId="3517" priority="13" operator="equal">
      <formula>"대"</formula>
    </cfRule>
  </conditionalFormatting>
  <conditionalFormatting sqref="U6:V6 J6">
    <cfRule type="cellIs" dxfId="3516" priority="11" operator="equal">
      <formula>"대1"</formula>
    </cfRule>
  </conditionalFormatting>
  <conditionalFormatting sqref="U6:V6 J6">
    <cfRule type="cellIs" dxfId="3515" priority="10" operator="equal">
      <formula>"L"</formula>
    </cfRule>
  </conditionalFormatting>
  <conditionalFormatting sqref="C6:I6">
    <cfRule type="cellIs" dxfId="3514" priority="8" operator="equal">
      <formula>"W"</formula>
    </cfRule>
    <cfRule type="cellIs" dxfId="3513" priority="9" operator="equal">
      <formula>"P"</formula>
    </cfRule>
  </conditionalFormatting>
  <conditionalFormatting sqref="C6:I6">
    <cfRule type="cellIs" dxfId="3512" priority="7" operator="equal">
      <formula>"N"</formula>
    </cfRule>
  </conditionalFormatting>
  <conditionalFormatting sqref="C6:I6">
    <cfRule type="cellIs" dxfId="3511" priority="6" operator="equal">
      <formula>"V"</formula>
    </cfRule>
  </conditionalFormatting>
  <conditionalFormatting sqref="C6:I6">
    <cfRule type="cellIs" dxfId="3510" priority="5" operator="equal">
      <formula>"L"</formula>
    </cfRule>
  </conditionalFormatting>
  <conditionalFormatting sqref="C6:I6">
    <cfRule type="cellIs" dxfId="3509" priority="4" operator="equal">
      <formula>"N"</formula>
    </cfRule>
  </conditionalFormatting>
  <conditionalFormatting sqref="C6:I6">
    <cfRule type="cellIs" dxfId="3508" priority="3" operator="equal">
      <formula>"N"</formula>
    </cfRule>
  </conditionalFormatting>
  <conditionalFormatting sqref="C6:I6">
    <cfRule type="cellIs" dxfId="3507" priority="2" operator="equal">
      <formula>"Q"</formula>
    </cfRule>
  </conditionalFormatting>
  <pageMargins left="0.25" right="0.25" top="0.75" bottom="0.75" header="0.3" footer="0.3"/>
  <pageSetup paperSize="9" scale="75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Q41"/>
  <sheetViews>
    <sheetView zoomScale="120" zoomScaleNormal="12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T25" sqref="AT25"/>
    </sheetView>
  </sheetViews>
  <sheetFormatPr defaultColWidth="3.875" defaultRowHeight="15.75" customHeight="1" x14ac:dyDescent="0.3"/>
  <cols>
    <col min="1" max="1" width="3.375" style="4" customWidth="1"/>
    <col min="2" max="2" width="12" style="522" customWidth="1"/>
    <col min="3" max="38" width="3.75" style="4" customWidth="1"/>
    <col min="39" max="39" width="0.625" style="4" customWidth="1"/>
    <col min="40" max="42" width="3.625" style="4" customWidth="1"/>
    <col min="43" max="16384" width="3.875" style="4"/>
  </cols>
  <sheetData>
    <row r="1" spans="1:43" ht="23.25" customHeight="1" thickBot="1" x14ac:dyDescent="0.35">
      <c r="A1" s="1"/>
      <c r="B1" s="1123" t="s">
        <v>1351</v>
      </c>
      <c r="C1" s="791">
        <v>27</v>
      </c>
      <c r="D1" s="789">
        <v>28</v>
      </c>
      <c r="E1" s="789">
        <v>29</v>
      </c>
      <c r="F1" s="812">
        <v>30</v>
      </c>
      <c r="G1" s="788">
        <v>1</v>
      </c>
      <c r="H1" s="820">
        <v>2</v>
      </c>
      <c r="I1" s="790">
        <v>3</v>
      </c>
      <c r="J1" s="818">
        <v>4</v>
      </c>
      <c r="K1" s="818">
        <v>5</v>
      </c>
      <c r="L1" s="789">
        <v>6</v>
      </c>
      <c r="M1" s="818">
        <v>7</v>
      </c>
      <c r="N1" s="818">
        <v>8</v>
      </c>
      <c r="O1" s="820">
        <v>9</v>
      </c>
      <c r="P1" s="828">
        <v>10</v>
      </c>
      <c r="Q1" s="818">
        <v>11</v>
      </c>
      <c r="R1" s="789">
        <v>12</v>
      </c>
      <c r="S1" s="818">
        <v>13</v>
      </c>
      <c r="T1" s="818">
        <v>14</v>
      </c>
      <c r="U1" s="789">
        <v>15</v>
      </c>
      <c r="V1" s="822">
        <v>16</v>
      </c>
      <c r="W1" s="828">
        <v>17</v>
      </c>
      <c r="X1" s="788">
        <v>18</v>
      </c>
      <c r="Y1" s="818">
        <v>19</v>
      </c>
      <c r="Z1" s="818">
        <v>20</v>
      </c>
      <c r="AA1" s="789">
        <v>21</v>
      </c>
      <c r="AB1" s="818">
        <v>22</v>
      </c>
      <c r="AC1" s="822">
        <v>23</v>
      </c>
      <c r="AD1" s="790">
        <v>24</v>
      </c>
      <c r="AE1" s="819">
        <v>25</v>
      </c>
      <c r="AF1" s="818">
        <v>26</v>
      </c>
      <c r="AG1" s="789">
        <v>27</v>
      </c>
      <c r="AH1" s="818">
        <v>28</v>
      </c>
      <c r="AI1" s="818">
        <v>29</v>
      </c>
      <c r="AJ1" s="820">
        <v>30</v>
      </c>
      <c r="AK1" s="828">
        <v>31</v>
      </c>
      <c r="AL1" s="870"/>
      <c r="AM1" s="858"/>
    </row>
    <row r="2" spans="1:43" ht="23.25" customHeight="1" thickBot="1" x14ac:dyDescent="0.35">
      <c r="A2" s="5"/>
      <c r="B2" s="1124"/>
      <c r="C2" s="795" t="s">
        <v>1197</v>
      </c>
      <c r="D2" s="793" t="s">
        <v>1257</v>
      </c>
      <c r="E2" s="793" t="s">
        <v>1260</v>
      </c>
      <c r="F2" s="813" t="s">
        <v>1256</v>
      </c>
      <c r="G2" s="811" t="s">
        <v>474</v>
      </c>
      <c r="H2" s="821" t="s">
        <v>1262</v>
      </c>
      <c r="I2" s="794" t="s">
        <v>1266</v>
      </c>
      <c r="J2" s="811" t="s">
        <v>1197</v>
      </c>
      <c r="K2" s="811" t="s">
        <v>1257</v>
      </c>
      <c r="L2" s="793" t="s">
        <v>1260</v>
      </c>
      <c r="M2" s="811" t="s">
        <v>6</v>
      </c>
      <c r="N2" s="811" t="s">
        <v>7</v>
      </c>
      <c r="O2" s="821" t="s">
        <v>8</v>
      </c>
      <c r="P2" s="829" t="s">
        <v>9</v>
      </c>
      <c r="Q2" s="811" t="s">
        <v>3</v>
      </c>
      <c r="R2" s="793" t="s">
        <v>4</v>
      </c>
      <c r="S2" s="811" t="s">
        <v>5</v>
      </c>
      <c r="T2" s="811" t="s">
        <v>6</v>
      </c>
      <c r="U2" s="793" t="s">
        <v>7</v>
      </c>
      <c r="V2" s="823" t="s">
        <v>8</v>
      </c>
      <c r="W2" s="829" t="s">
        <v>9</v>
      </c>
      <c r="X2" s="811" t="s">
        <v>3</v>
      </c>
      <c r="Y2" s="811" t="s">
        <v>4</v>
      </c>
      <c r="Z2" s="811" t="s">
        <v>5</v>
      </c>
      <c r="AA2" s="793" t="s">
        <v>6</v>
      </c>
      <c r="AB2" s="811" t="s">
        <v>7</v>
      </c>
      <c r="AC2" s="823" t="s">
        <v>8</v>
      </c>
      <c r="AD2" s="794" t="s">
        <v>9</v>
      </c>
      <c r="AE2" s="824" t="s">
        <v>3</v>
      </c>
      <c r="AF2" s="811" t="s">
        <v>4</v>
      </c>
      <c r="AG2" s="793" t="s">
        <v>5</v>
      </c>
      <c r="AH2" s="811" t="s">
        <v>6</v>
      </c>
      <c r="AI2" s="811" t="s">
        <v>7</v>
      </c>
      <c r="AJ2" s="821" t="s">
        <v>8</v>
      </c>
      <c r="AK2" s="829" t="s">
        <v>9</v>
      </c>
      <c r="AL2" s="796"/>
      <c r="AM2" s="859"/>
      <c r="AN2" s="868" t="s">
        <v>1379</v>
      </c>
      <c r="AO2" s="869" t="s">
        <v>1380</v>
      </c>
      <c r="AP2" s="876" t="s">
        <v>1381</v>
      </c>
      <c r="AQ2" s="884"/>
    </row>
    <row r="3" spans="1:43" s="589" customFormat="1" ht="19.5" customHeight="1" x14ac:dyDescent="0.3">
      <c r="A3" s="834">
        <v>1</v>
      </c>
      <c r="B3" s="830" t="s">
        <v>1397</v>
      </c>
      <c r="C3" s="658" t="s">
        <v>29</v>
      </c>
      <c r="D3" s="658" t="s">
        <v>29</v>
      </c>
      <c r="E3" s="658" t="s">
        <v>1383</v>
      </c>
      <c r="F3" s="797" t="s">
        <v>24</v>
      </c>
      <c r="G3" s="166" t="s">
        <v>1382</v>
      </c>
      <c r="H3" s="171" t="s">
        <v>24</v>
      </c>
      <c r="I3" s="669" t="s">
        <v>20</v>
      </c>
      <c r="J3" s="802" t="s">
        <v>20</v>
      </c>
      <c r="K3" s="578" t="s">
        <v>1384</v>
      </c>
      <c r="L3" s="658" t="s">
        <v>1384</v>
      </c>
      <c r="M3" s="658" t="s">
        <v>1384</v>
      </c>
      <c r="N3" s="658" t="s">
        <v>1392</v>
      </c>
      <c r="O3" s="658" t="s">
        <v>1386</v>
      </c>
      <c r="P3" s="669" t="s">
        <v>1386</v>
      </c>
      <c r="Q3" s="578" t="s">
        <v>1384</v>
      </c>
      <c r="R3" s="658" t="s">
        <v>1388</v>
      </c>
      <c r="S3" s="658" t="s">
        <v>1388</v>
      </c>
      <c r="T3" s="658" t="s">
        <v>1384</v>
      </c>
      <c r="U3" s="658" t="s">
        <v>20</v>
      </c>
      <c r="V3" s="658" t="s">
        <v>20</v>
      </c>
      <c r="W3" s="669" t="s">
        <v>1384</v>
      </c>
      <c r="X3" s="578" t="s">
        <v>1384</v>
      </c>
      <c r="Y3" s="171" t="s">
        <v>1384</v>
      </c>
      <c r="Z3" s="171" t="s">
        <v>1384</v>
      </c>
      <c r="AA3" s="658" t="s">
        <v>1389</v>
      </c>
      <c r="AB3" s="658" t="s">
        <v>1385</v>
      </c>
      <c r="AC3" s="658" t="s">
        <v>1385</v>
      </c>
      <c r="AD3" s="669" t="s">
        <v>1392</v>
      </c>
      <c r="AE3" s="578" t="s">
        <v>1389</v>
      </c>
      <c r="AF3" s="658" t="s">
        <v>1384</v>
      </c>
      <c r="AG3" s="658" t="s">
        <v>20</v>
      </c>
      <c r="AH3" s="658" t="s">
        <v>20</v>
      </c>
      <c r="AI3" s="658" t="s">
        <v>1384</v>
      </c>
      <c r="AJ3" s="658" t="s">
        <v>1384</v>
      </c>
      <c r="AK3" s="167" t="s">
        <v>1384</v>
      </c>
      <c r="AL3" s="651"/>
      <c r="AM3" s="860"/>
      <c r="AN3" s="864">
        <f>COUNTIF(G3:AK3,"D")</f>
        <v>4</v>
      </c>
      <c r="AO3" s="866">
        <f>COUNTIF(G3:AK3,"E")</f>
        <v>4</v>
      </c>
      <c r="AP3" s="877">
        <f>COUNTIF(G3:AK3,"N")</f>
        <v>6</v>
      </c>
      <c r="AQ3" s="879">
        <f t="shared" ref="AQ3:AQ14" si="0">SUM(AN3:AP3)</f>
        <v>14</v>
      </c>
    </row>
    <row r="4" spans="1:43" s="590" customFormat="1" ht="19.5" customHeight="1" x14ac:dyDescent="0.3">
      <c r="A4" s="834">
        <v>2</v>
      </c>
      <c r="B4" s="831" t="s">
        <v>1398</v>
      </c>
      <c r="C4" s="653" t="s">
        <v>1369</v>
      </c>
      <c r="D4" s="653" t="s">
        <v>24</v>
      </c>
      <c r="E4" s="653" t="s">
        <v>24</v>
      </c>
      <c r="F4" s="798" t="s">
        <v>27</v>
      </c>
      <c r="G4" s="652" t="s">
        <v>1388</v>
      </c>
      <c r="H4" s="653" t="s">
        <v>1388</v>
      </c>
      <c r="I4" s="654" t="s">
        <v>1392</v>
      </c>
      <c r="J4" s="801" t="s">
        <v>1392</v>
      </c>
      <c r="K4" s="652" t="s">
        <v>1384</v>
      </c>
      <c r="L4" s="653" t="s">
        <v>1384</v>
      </c>
      <c r="M4" s="653" t="s">
        <v>20</v>
      </c>
      <c r="N4" s="653" t="s">
        <v>20</v>
      </c>
      <c r="O4" s="653" t="s">
        <v>1384</v>
      </c>
      <c r="P4" s="654" t="s">
        <v>1384</v>
      </c>
      <c r="Q4" s="110" t="s">
        <v>1384</v>
      </c>
      <c r="R4" s="128" t="s">
        <v>1384</v>
      </c>
      <c r="S4" s="128" t="s">
        <v>1384</v>
      </c>
      <c r="T4" s="128" t="s">
        <v>1384</v>
      </c>
      <c r="U4" s="128" t="s">
        <v>1384</v>
      </c>
      <c r="V4" s="653" t="s">
        <v>1389</v>
      </c>
      <c r="W4" s="654" t="s">
        <v>20</v>
      </c>
      <c r="X4" s="652" t="s">
        <v>20</v>
      </c>
      <c r="Y4" s="653" t="s">
        <v>1384</v>
      </c>
      <c r="Z4" s="653" t="s">
        <v>1384</v>
      </c>
      <c r="AA4" s="653" t="s">
        <v>1384</v>
      </c>
      <c r="AB4" s="653" t="s">
        <v>1386</v>
      </c>
      <c r="AC4" s="653" t="s">
        <v>1386</v>
      </c>
      <c r="AD4" s="654" t="s">
        <v>1389</v>
      </c>
      <c r="AE4" s="652" t="s">
        <v>1388</v>
      </c>
      <c r="AF4" s="653" t="s">
        <v>1388</v>
      </c>
      <c r="AG4" s="653" t="s">
        <v>1392</v>
      </c>
      <c r="AH4" s="653" t="s">
        <v>1389</v>
      </c>
      <c r="AI4" s="653" t="s">
        <v>20</v>
      </c>
      <c r="AJ4" s="653" t="s">
        <v>20</v>
      </c>
      <c r="AK4" s="654" t="s">
        <v>1384</v>
      </c>
      <c r="AL4" s="656" t="s">
        <v>1384</v>
      </c>
      <c r="AM4" s="860"/>
      <c r="AN4" s="865">
        <f t="shared" ref="AN4:AN14" si="1">COUNTIF(G4:AK4,"D")</f>
        <v>4</v>
      </c>
      <c r="AO4" s="867">
        <f t="shared" ref="AO4:AO14" si="2">COUNTIF(G4:AK4,"E")</f>
        <v>5</v>
      </c>
      <c r="AP4" s="878">
        <f t="shared" ref="AP4:AP14" si="3">COUNTIF(G4:AK4,"N")</f>
        <v>6</v>
      </c>
      <c r="AQ4" s="880">
        <f t="shared" si="0"/>
        <v>15</v>
      </c>
    </row>
    <row r="5" spans="1:43" s="43" customFormat="1" ht="19.5" customHeight="1" x14ac:dyDescent="0.3">
      <c r="A5" s="835">
        <v>3</v>
      </c>
      <c r="B5" s="557" t="s">
        <v>1399</v>
      </c>
      <c r="C5" s="653" t="s">
        <v>1370</v>
      </c>
      <c r="D5" s="653" t="s">
        <v>1370</v>
      </c>
      <c r="E5" s="653" t="s">
        <v>1371</v>
      </c>
      <c r="F5" s="798" t="s">
        <v>1371</v>
      </c>
      <c r="G5" s="652" t="s">
        <v>1392</v>
      </c>
      <c r="H5" s="653" t="s">
        <v>1392</v>
      </c>
      <c r="I5" s="654" t="s">
        <v>1387</v>
      </c>
      <c r="J5" s="801" t="s">
        <v>1384</v>
      </c>
      <c r="K5" s="652" t="s">
        <v>1388</v>
      </c>
      <c r="L5" s="653" t="s">
        <v>1388</v>
      </c>
      <c r="M5" s="653" t="s">
        <v>1388</v>
      </c>
      <c r="N5" s="653" t="s">
        <v>1384</v>
      </c>
      <c r="O5" s="653" t="s">
        <v>20</v>
      </c>
      <c r="P5" s="654" t="s">
        <v>20</v>
      </c>
      <c r="Q5" s="652" t="s">
        <v>1384</v>
      </c>
      <c r="R5" s="653" t="s">
        <v>1384</v>
      </c>
      <c r="S5" s="653" t="s">
        <v>1384</v>
      </c>
      <c r="T5" s="653" t="s">
        <v>1388</v>
      </c>
      <c r="U5" s="653" t="s">
        <v>1386</v>
      </c>
      <c r="V5" s="653" t="s">
        <v>1386</v>
      </c>
      <c r="W5" s="654" t="s">
        <v>1386</v>
      </c>
      <c r="X5" s="652" t="s">
        <v>1384</v>
      </c>
      <c r="Y5" s="653" t="s">
        <v>20</v>
      </c>
      <c r="Z5" s="653" t="s">
        <v>20</v>
      </c>
      <c r="AA5" s="653" t="s">
        <v>1384</v>
      </c>
      <c r="AB5" s="128" t="s">
        <v>1384</v>
      </c>
      <c r="AC5" s="653" t="s">
        <v>1384</v>
      </c>
      <c r="AD5" s="120" t="s">
        <v>1378</v>
      </c>
      <c r="AE5" s="110" t="s">
        <v>1384</v>
      </c>
      <c r="AF5" s="128" t="s">
        <v>1384</v>
      </c>
      <c r="AG5" s="128" t="s">
        <v>1384</v>
      </c>
      <c r="AH5" s="128" t="s">
        <v>1384</v>
      </c>
      <c r="AI5" s="128" t="s">
        <v>1384</v>
      </c>
      <c r="AJ5" s="128" t="s">
        <v>1384</v>
      </c>
      <c r="AK5" s="654" t="s">
        <v>20</v>
      </c>
      <c r="AL5" s="656" t="s">
        <v>20</v>
      </c>
      <c r="AM5" s="860"/>
      <c r="AN5" s="865">
        <f t="shared" si="1"/>
        <v>5</v>
      </c>
      <c r="AO5" s="867">
        <f t="shared" si="2"/>
        <v>5</v>
      </c>
      <c r="AP5" s="878">
        <f t="shared" si="3"/>
        <v>5</v>
      </c>
      <c r="AQ5" s="881">
        <f t="shared" si="0"/>
        <v>15</v>
      </c>
    </row>
    <row r="6" spans="1:43" s="43" customFormat="1" ht="19.5" customHeight="1" x14ac:dyDescent="0.3">
      <c r="A6" s="834">
        <v>4</v>
      </c>
      <c r="B6" s="557" t="s">
        <v>1400</v>
      </c>
      <c r="C6" s="871"/>
      <c r="D6" s="871"/>
      <c r="E6" s="871"/>
      <c r="F6" s="872"/>
      <c r="G6" s="873"/>
      <c r="H6" s="871"/>
      <c r="I6" s="874"/>
      <c r="J6" s="875"/>
      <c r="K6" s="873"/>
      <c r="L6" s="871"/>
      <c r="M6" s="871"/>
      <c r="N6" s="871"/>
      <c r="O6" s="871"/>
      <c r="P6" s="874"/>
      <c r="Q6" s="873"/>
      <c r="R6" s="871"/>
      <c r="S6" s="871"/>
      <c r="T6" s="871"/>
      <c r="U6" s="871"/>
      <c r="V6" s="871"/>
      <c r="W6" s="874"/>
      <c r="X6" s="873" t="s">
        <v>27</v>
      </c>
      <c r="Y6" s="871" t="s">
        <v>27</v>
      </c>
      <c r="Z6" s="871" t="s">
        <v>27</v>
      </c>
      <c r="AA6" s="871" t="s">
        <v>1388</v>
      </c>
      <c r="AB6" s="871" t="s">
        <v>40</v>
      </c>
      <c r="AC6" s="871" t="s">
        <v>24</v>
      </c>
      <c r="AD6" s="874" t="s">
        <v>24</v>
      </c>
      <c r="AE6" s="873" t="s">
        <v>1389</v>
      </c>
      <c r="AF6" s="871" t="s">
        <v>29</v>
      </c>
      <c r="AG6" s="871" t="s">
        <v>29</v>
      </c>
      <c r="AH6" s="871" t="s">
        <v>29</v>
      </c>
      <c r="AI6" s="871" t="s">
        <v>41</v>
      </c>
      <c r="AJ6" s="871" t="s">
        <v>24</v>
      </c>
      <c r="AK6" s="874" t="s">
        <v>24</v>
      </c>
      <c r="AL6" s="656"/>
      <c r="AM6" s="860"/>
      <c r="AN6" s="865">
        <f t="shared" si="1"/>
        <v>4</v>
      </c>
      <c r="AO6" s="867">
        <f t="shared" si="2"/>
        <v>3</v>
      </c>
      <c r="AP6" s="878">
        <f t="shared" si="3"/>
        <v>0</v>
      </c>
      <c r="AQ6" s="881">
        <f t="shared" si="0"/>
        <v>7</v>
      </c>
    </row>
    <row r="7" spans="1:43" s="43" customFormat="1" ht="19.5" customHeight="1" x14ac:dyDescent="0.3">
      <c r="A7" s="834">
        <v>5</v>
      </c>
      <c r="B7" s="557" t="s">
        <v>1401</v>
      </c>
      <c r="C7" s="653" t="s">
        <v>1373</v>
      </c>
      <c r="D7" s="653" t="s">
        <v>1372</v>
      </c>
      <c r="E7" s="653" t="s">
        <v>1370</v>
      </c>
      <c r="F7" s="798" t="s">
        <v>1370</v>
      </c>
      <c r="G7" s="652" t="s">
        <v>24</v>
      </c>
      <c r="H7" s="653" t="s">
        <v>1371</v>
      </c>
      <c r="I7" s="654" t="s">
        <v>1388</v>
      </c>
      <c r="J7" s="801" t="s">
        <v>1388</v>
      </c>
      <c r="K7" s="110" t="s">
        <v>1384</v>
      </c>
      <c r="L7" s="128" t="s">
        <v>1384</v>
      </c>
      <c r="M7" s="799" t="s">
        <v>1384</v>
      </c>
      <c r="N7" s="653" t="s">
        <v>1388</v>
      </c>
      <c r="O7" s="653" t="s">
        <v>1385</v>
      </c>
      <c r="P7" s="654" t="s">
        <v>1384</v>
      </c>
      <c r="Q7" s="652" t="s">
        <v>20</v>
      </c>
      <c r="R7" s="653" t="s">
        <v>20</v>
      </c>
      <c r="S7" s="653" t="s">
        <v>1384</v>
      </c>
      <c r="T7" s="653" t="s">
        <v>1384</v>
      </c>
      <c r="U7" s="653" t="s">
        <v>1388</v>
      </c>
      <c r="V7" s="653" t="s">
        <v>1388</v>
      </c>
      <c r="W7" s="654" t="s">
        <v>1388</v>
      </c>
      <c r="X7" s="652" t="s">
        <v>1388</v>
      </c>
      <c r="Y7" s="128" t="s">
        <v>1384</v>
      </c>
      <c r="Z7" s="653" t="s">
        <v>1384</v>
      </c>
      <c r="AA7" s="808" t="s">
        <v>20</v>
      </c>
      <c r="AB7" s="653" t="s">
        <v>20</v>
      </c>
      <c r="AC7" s="653" t="s">
        <v>1384</v>
      </c>
      <c r="AD7" s="654" t="s">
        <v>1384</v>
      </c>
      <c r="AE7" s="652" t="s">
        <v>1392</v>
      </c>
      <c r="AF7" s="653" t="s">
        <v>1392</v>
      </c>
      <c r="AG7" s="653" t="s">
        <v>1389</v>
      </c>
      <c r="AH7" s="653" t="s">
        <v>1392</v>
      </c>
      <c r="AI7" s="653" t="s">
        <v>1392</v>
      </c>
      <c r="AJ7" s="653" t="s">
        <v>1393</v>
      </c>
      <c r="AK7" s="654" t="s">
        <v>1393</v>
      </c>
      <c r="AL7" s="656"/>
      <c r="AM7" s="860"/>
      <c r="AN7" s="865">
        <f t="shared" si="1"/>
        <v>8</v>
      </c>
      <c r="AO7" s="867">
        <f t="shared" si="2"/>
        <v>6</v>
      </c>
      <c r="AP7" s="878">
        <f t="shared" si="3"/>
        <v>4</v>
      </c>
      <c r="AQ7" s="881">
        <f t="shared" si="0"/>
        <v>18</v>
      </c>
    </row>
    <row r="8" spans="1:43" s="43" customFormat="1" ht="19.5" customHeight="1" x14ac:dyDescent="0.3">
      <c r="A8" s="835">
        <v>6</v>
      </c>
      <c r="B8" s="557" t="s">
        <v>1402</v>
      </c>
      <c r="C8" s="653" t="s">
        <v>1374</v>
      </c>
      <c r="D8" s="653" t="s">
        <v>1373</v>
      </c>
      <c r="E8" s="653" t="s">
        <v>29</v>
      </c>
      <c r="F8" s="798" t="s">
        <v>29</v>
      </c>
      <c r="G8" s="110" t="s">
        <v>1371</v>
      </c>
      <c r="H8" s="128" t="s">
        <v>24</v>
      </c>
      <c r="I8" s="120" t="s">
        <v>24</v>
      </c>
      <c r="J8" s="852" t="s">
        <v>1371</v>
      </c>
      <c r="K8" s="697" t="s">
        <v>20</v>
      </c>
      <c r="L8" s="653" t="s">
        <v>20</v>
      </c>
      <c r="M8" s="653" t="s">
        <v>1384</v>
      </c>
      <c r="N8" s="653" t="s">
        <v>1384</v>
      </c>
      <c r="O8" s="653" t="s">
        <v>1384</v>
      </c>
      <c r="P8" s="654" t="s">
        <v>1384</v>
      </c>
      <c r="Q8" s="652" t="s">
        <v>1392</v>
      </c>
      <c r="R8" s="653" t="s">
        <v>1392</v>
      </c>
      <c r="S8" s="653" t="s">
        <v>1392</v>
      </c>
      <c r="T8" s="653" t="s">
        <v>1392</v>
      </c>
      <c r="U8" s="128" t="s">
        <v>1389</v>
      </c>
      <c r="V8" s="128" t="s">
        <v>1384</v>
      </c>
      <c r="W8" s="120" t="s">
        <v>1384</v>
      </c>
      <c r="X8" s="110" t="s">
        <v>1384</v>
      </c>
      <c r="Y8" s="653" t="s">
        <v>1388</v>
      </c>
      <c r="Z8" s="653" t="s">
        <v>1388</v>
      </c>
      <c r="AA8" s="653" t="s">
        <v>1388</v>
      </c>
      <c r="AB8" s="653" t="s">
        <v>1384</v>
      </c>
      <c r="AC8" s="653" t="s">
        <v>20</v>
      </c>
      <c r="AD8" s="654" t="s">
        <v>20</v>
      </c>
      <c r="AE8" s="652" t="s">
        <v>1384</v>
      </c>
      <c r="AF8" s="653" t="s">
        <v>1384</v>
      </c>
      <c r="AG8" s="653" t="s">
        <v>1388</v>
      </c>
      <c r="AH8" s="653" t="s">
        <v>1388</v>
      </c>
      <c r="AI8" s="653" t="s">
        <v>1388</v>
      </c>
      <c r="AJ8" s="653" t="s">
        <v>1388</v>
      </c>
      <c r="AK8" s="654" t="s">
        <v>1389</v>
      </c>
      <c r="AL8" s="656"/>
      <c r="AM8" s="860"/>
      <c r="AN8" s="865">
        <f t="shared" si="1"/>
        <v>7</v>
      </c>
      <c r="AO8" s="867">
        <f t="shared" si="2"/>
        <v>4</v>
      </c>
      <c r="AP8" s="878">
        <f t="shared" si="3"/>
        <v>4</v>
      </c>
      <c r="AQ8" s="881">
        <f t="shared" si="0"/>
        <v>15</v>
      </c>
    </row>
    <row r="9" spans="1:43" s="43" customFormat="1" ht="19.5" customHeight="1" x14ac:dyDescent="0.3">
      <c r="A9" s="839">
        <v>7</v>
      </c>
      <c r="B9" s="840" t="s">
        <v>1403</v>
      </c>
      <c r="C9" s="667" t="s">
        <v>27</v>
      </c>
      <c r="D9" s="667" t="s">
        <v>27</v>
      </c>
      <c r="E9" s="667" t="s">
        <v>27</v>
      </c>
      <c r="F9" s="803" t="s">
        <v>24</v>
      </c>
      <c r="G9" s="666" t="s">
        <v>20</v>
      </c>
      <c r="H9" s="667" t="s">
        <v>20</v>
      </c>
      <c r="I9" s="668" t="s">
        <v>24</v>
      </c>
      <c r="J9" s="804" t="s">
        <v>24</v>
      </c>
      <c r="K9" s="666" t="s">
        <v>1392</v>
      </c>
      <c r="L9" s="667" t="s">
        <v>1392</v>
      </c>
      <c r="M9" s="667" t="s">
        <v>1392</v>
      </c>
      <c r="N9" s="667" t="s">
        <v>1389</v>
      </c>
      <c r="O9" s="189" t="s">
        <v>1371</v>
      </c>
      <c r="P9" s="139" t="s">
        <v>1378</v>
      </c>
      <c r="Q9" s="666" t="s">
        <v>1388</v>
      </c>
      <c r="R9" s="667" t="s">
        <v>1384</v>
      </c>
      <c r="S9" s="667" t="s">
        <v>20</v>
      </c>
      <c r="T9" s="667" t="s">
        <v>20</v>
      </c>
      <c r="U9" s="667" t="s">
        <v>1384</v>
      </c>
      <c r="V9" s="667" t="s">
        <v>1384</v>
      </c>
      <c r="W9" s="139" t="s">
        <v>1384</v>
      </c>
      <c r="X9" s="666" t="s">
        <v>1392</v>
      </c>
      <c r="Y9" s="667" t="s">
        <v>1392</v>
      </c>
      <c r="Z9" s="667" t="s">
        <v>1392</v>
      </c>
      <c r="AA9" s="667" t="s">
        <v>1392</v>
      </c>
      <c r="AB9" s="667" t="s">
        <v>1384</v>
      </c>
      <c r="AC9" s="189" t="s">
        <v>1384</v>
      </c>
      <c r="AD9" s="142" t="s">
        <v>1384</v>
      </c>
      <c r="AE9" s="661" t="s">
        <v>20</v>
      </c>
      <c r="AF9" s="662" t="s">
        <v>20</v>
      </c>
      <c r="AG9" s="662" t="s">
        <v>1384</v>
      </c>
      <c r="AH9" s="662" t="s">
        <v>1384</v>
      </c>
      <c r="AI9" s="662" t="s">
        <v>1384</v>
      </c>
      <c r="AJ9" s="138" t="s">
        <v>1371</v>
      </c>
      <c r="AK9" s="142" t="s">
        <v>1378</v>
      </c>
      <c r="AL9" s="660"/>
      <c r="AM9" s="782"/>
      <c r="AN9" s="865">
        <f t="shared" si="1"/>
        <v>3</v>
      </c>
      <c r="AO9" s="867">
        <f t="shared" si="2"/>
        <v>7</v>
      </c>
      <c r="AP9" s="878">
        <f t="shared" si="3"/>
        <v>6</v>
      </c>
      <c r="AQ9" s="881">
        <f t="shared" si="0"/>
        <v>16</v>
      </c>
    </row>
    <row r="10" spans="1:43" s="43" customFormat="1" ht="19.5" customHeight="1" x14ac:dyDescent="0.3">
      <c r="A10" s="832">
        <v>1</v>
      </c>
      <c r="B10" s="560" t="s">
        <v>53</v>
      </c>
      <c r="C10" s="658" t="s">
        <v>20</v>
      </c>
      <c r="D10" s="658" t="s">
        <v>24</v>
      </c>
      <c r="E10" s="658" t="s">
        <v>24</v>
      </c>
      <c r="F10" s="797" t="s">
        <v>27</v>
      </c>
      <c r="G10" s="578" t="s">
        <v>27</v>
      </c>
      <c r="H10" s="658" t="s">
        <v>1391</v>
      </c>
      <c r="I10" s="669" t="s">
        <v>1391</v>
      </c>
      <c r="J10" s="802" t="s">
        <v>1391</v>
      </c>
      <c r="K10" s="578" t="s">
        <v>1390</v>
      </c>
      <c r="L10" s="658" t="s">
        <v>1394</v>
      </c>
      <c r="M10" s="800" t="s">
        <v>1394</v>
      </c>
      <c r="N10" s="658" t="s">
        <v>1391</v>
      </c>
      <c r="O10" s="658" t="s">
        <v>1391</v>
      </c>
      <c r="P10" s="167" t="s">
        <v>1391</v>
      </c>
      <c r="Q10" s="166" t="s">
        <v>1391</v>
      </c>
      <c r="R10" s="171" t="s">
        <v>1391</v>
      </c>
      <c r="S10" s="171" t="s">
        <v>1391</v>
      </c>
      <c r="T10" s="171" t="s">
        <v>1391</v>
      </c>
      <c r="U10" s="658" t="s">
        <v>1393</v>
      </c>
      <c r="V10" s="658" t="s">
        <v>1393</v>
      </c>
      <c r="W10" s="669" t="s">
        <v>1391</v>
      </c>
      <c r="X10" s="578" t="s">
        <v>1394</v>
      </c>
      <c r="Y10" s="658" t="s">
        <v>1394</v>
      </c>
      <c r="Z10" s="658" t="s">
        <v>1391</v>
      </c>
      <c r="AA10" s="658" t="s">
        <v>1391</v>
      </c>
      <c r="AB10" s="658" t="s">
        <v>1393</v>
      </c>
      <c r="AC10" s="658" t="s">
        <v>1393</v>
      </c>
      <c r="AD10" s="855" t="s">
        <v>1393</v>
      </c>
      <c r="AE10" s="854" t="s">
        <v>1391</v>
      </c>
      <c r="AF10" s="853" t="s">
        <v>1394</v>
      </c>
      <c r="AG10" s="853" t="s">
        <v>1394</v>
      </c>
      <c r="AH10" s="853" t="s">
        <v>1391</v>
      </c>
      <c r="AI10" s="853" t="s">
        <v>1391</v>
      </c>
      <c r="AJ10" s="856" t="s">
        <v>1391</v>
      </c>
      <c r="AK10" s="857" t="s">
        <v>1391</v>
      </c>
      <c r="AL10" s="651"/>
      <c r="AM10" s="860"/>
      <c r="AN10" s="865">
        <f t="shared" si="1"/>
        <v>2</v>
      </c>
      <c r="AO10" s="867">
        <f t="shared" si="2"/>
        <v>5</v>
      </c>
      <c r="AP10" s="878">
        <f t="shared" si="3"/>
        <v>6</v>
      </c>
      <c r="AQ10" s="881">
        <f t="shared" si="0"/>
        <v>13</v>
      </c>
    </row>
    <row r="11" spans="1:43" s="43" customFormat="1" ht="19.5" customHeight="1" x14ac:dyDescent="0.3">
      <c r="A11" s="833">
        <v>2</v>
      </c>
      <c r="B11" s="565" t="s">
        <v>1404</v>
      </c>
      <c r="C11" s="653" t="s">
        <v>1373</v>
      </c>
      <c r="D11" s="653" t="s">
        <v>24</v>
      </c>
      <c r="E11" s="653" t="s">
        <v>24</v>
      </c>
      <c r="F11" s="798" t="s">
        <v>20</v>
      </c>
      <c r="G11" s="652" t="s">
        <v>20</v>
      </c>
      <c r="H11" s="128" t="s">
        <v>1391</v>
      </c>
      <c r="I11" s="120" t="s">
        <v>1391</v>
      </c>
      <c r="J11" s="801" t="s">
        <v>1391</v>
      </c>
      <c r="K11" s="652" t="s">
        <v>1391</v>
      </c>
      <c r="L11" s="653" t="s">
        <v>1391</v>
      </c>
      <c r="M11" s="653" t="s">
        <v>1393</v>
      </c>
      <c r="N11" s="653" t="s">
        <v>1393</v>
      </c>
      <c r="O11" s="653" t="s">
        <v>1393</v>
      </c>
      <c r="P11" s="654" t="s">
        <v>1393</v>
      </c>
      <c r="Q11" s="652" t="s">
        <v>1391</v>
      </c>
      <c r="R11" s="653" t="s">
        <v>1395</v>
      </c>
      <c r="S11" s="653" t="s">
        <v>1395</v>
      </c>
      <c r="T11" s="653" t="s">
        <v>1391</v>
      </c>
      <c r="U11" s="653" t="s">
        <v>1391</v>
      </c>
      <c r="V11" s="662" t="s">
        <v>1391</v>
      </c>
      <c r="W11" s="663" t="s">
        <v>1390</v>
      </c>
      <c r="X11" s="652" t="s">
        <v>1390</v>
      </c>
      <c r="Y11" s="653" t="s">
        <v>1390</v>
      </c>
      <c r="Z11" s="653" t="s">
        <v>1391</v>
      </c>
      <c r="AA11" s="653" t="s">
        <v>1390</v>
      </c>
      <c r="AB11" s="653" t="s">
        <v>1390</v>
      </c>
      <c r="AC11" s="653" t="s">
        <v>1391</v>
      </c>
      <c r="AD11" s="120" t="s">
        <v>1391</v>
      </c>
      <c r="AE11" s="166" t="s">
        <v>1391</v>
      </c>
      <c r="AF11" s="171" t="s">
        <v>1391</v>
      </c>
      <c r="AG11" s="658" t="s">
        <v>1391</v>
      </c>
      <c r="AH11" s="658" t="s">
        <v>1391</v>
      </c>
      <c r="AI11" s="851" t="s">
        <v>1391</v>
      </c>
      <c r="AJ11" s="653" t="s">
        <v>1394</v>
      </c>
      <c r="AK11" s="654" t="s">
        <v>1394</v>
      </c>
      <c r="AL11" s="656"/>
      <c r="AM11" s="860"/>
      <c r="AN11" s="865">
        <f t="shared" si="1"/>
        <v>5</v>
      </c>
      <c r="AO11" s="867">
        <f t="shared" si="2"/>
        <v>4</v>
      </c>
      <c r="AP11" s="878">
        <f t="shared" si="3"/>
        <v>5</v>
      </c>
      <c r="AQ11" s="881">
        <f t="shared" si="0"/>
        <v>14</v>
      </c>
    </row>
    <row r="12" spans="1:43" s="62" customFormat="1" ht="19.5" customHeight="1" x14ac:dyDescent="0.3">
      <c r="A12" s="832">
        <v>3</v>
      </c>
      <c r="B12" s="565" t="s">
        <v>1405</v>
      </c>
      <c r="C12" s="653" t="s">
        <v>27</v>
      </c>
      <c r="D12" s="653" t="s">
        <v>27</v>
      </c>
      <c r="E12" s="653" t="s">
        <v>27</v>
      </c>
      <c r="F12" s="798" t="s">
        <v>24</v>
      </c>
      <c r="G12" s="652" t="s">
        <v>24</v>
      </c>
      <c r="H12" s="662" t="s">
        <v>1394</v>
      </c>
      <c r="I12" s="663" t="s">
        <v>1394</v>
      </c>
      <c r="J12" s="801" t="s">
        <v>1391</v>
      </c>
      <c r="K12" s="652" t="s">
        <v>1391</v>
      </c>
      <c r="L12" s="653" t="s">
        <v>1390</v>
      </c>
      <c r="M12" s="653" t="s">
        <v>1390</v>
      </c>
      <c r="N12" s="653" t="s">
        <v>1391</v>
      </c>
      <c r="O12" s="653" t="s">
        <v>1391</v>
      </c>
      <c r="P12" s="654" t="s">
        <v>1391</v>
      </c>
      <c r="Q12" s="652" t="s">
        <v>1393</v>
      </c>
      <c r="R12" s="653" t="s">
        <v>1393</v>
      </c>
      <c r="S12" s="653" t="s">
        <v>1393</v>
      </c>
      <c r="T12" s="653" t="s">
        <v>1393</v>
      </c>
      <c r="U12" s="754" t="s">
        <v>1391</v>
      </c>
      <c r="V12" s="653" t="s">
        <v>1394</v>
      </c>
      <c r="W12" s="654" t="s">
        <v>1394</v>
      </c>
      <c r="X12" s="652" t="s">
        <v>1391</v>
      </c>
      <c r="Y12" s="653" t="s">
        <v>1391</v>
      </c>
      <c r="Z12" s="653" t="s">
        <v>1390</v>
      </c>
      <c r="AA12" s="653" t="s">
        <v>1393</v>
      </c>
      <c r="AB12" s="653" t="s">
        <v>1391</v>
      </c>
      <c r="AC12" s="128" t="s">
        <v>1391</v>
      </c>
      <c r="AD12" s="120" t="s">
        <v>1389</v>
      </c>
      <c r="AE12" s="128" t="s">
        <v>1388</v>
      </c>
      <c r="AF12" s="128" t="s">
        <v>1389</v>
      </c>
      <c r="AG12" s="128" t="s">
        <v>1371</v>
      </c>
      <c r="AH12" s="653" t="s">
        <v>1394</v>
      </c>
      <c r="AI12" s="653" t="s">
        <v>1394</v>
      </c>
      <c r="AJ12" s="658" t="s">
        <v>1391</v>
      </c>
      <c r="AK12" s="669" t="s">
        <v>1391</v>
      </c>
      <c r="AL12" s="656"/>
      <c r="AM12" s="860"/>
      <c r="AN12" s="865">
        <f t="shared" si="1"/>
        <v>4</v>
      </c>
      <c r="AO12" s="867">
        <f t="shared" si="2"/>
        <v>5</v>
      </c>
      <c r="AP12" s="878">
        <f t="shared" si="3"/>
        <v>6</v>
      </c>
      <c r="AQ12" s="882">
        <f t="shared" si="0"/>
        <v>15</v>
      </c>
    </row>
    <row r="13" spans="1:43" s="43" customFormat="1" ht="19.5" customHeight="1" x14ac:dyDescent="0.3">
      <c r="A13" s="832">
        <v>4</v>
      </c>
      <c r="B13" s="565" t="s">
        <v>1406</v>
      </c>
      <c r="C13" s="653" t="s">
        <v>24</v>
      </c>
      <c r="D13" s="653" t="s">
        <v>20</v>
      </c>
      <c r="E13" s="653" t="s">
        <v>20</v>
      </c>
      <c r="F13" s="798" t="s">
        <v>24</v>
      </c>
      <c r="G13" s="850" t="s">
        <v>24</v>
      </c>
      <c r="H13" s="653" t="s">
        <v>1393</v>
      </c>
      <c r="I13" s="654" t="s">
        <v>1393</v>
      </c>
      <c r="J13" s="801" t="s">
        <v>1393</v>
      </c>
      <c r="K13" s="652" t="s">
        <v>1393</v>
      </c>
      <c r="L13" s="653" t="s">
        <v>1393</v>
      </c>
      <c r="M13" s="653" t="s">
        <v>1391</v>
      </c>
      <c r="N13" s="653" t="s">
        <v>1391</v>
      </c>
      <c r="O13" s="653" t="s">
        <v>1391</v>
      </c>
      <c r="P13" s="654" t="s">
        <v>1394</v>
      </c>
      <c r="Q13" s="652" t="s">
        <v>1394</v>
      </c>
      <c r="R13" s="653" t="s">
        <v>1391</v>
      </c>
      <c r="S13" s="653" t="s">
        <v>1391</v>
      </c>
      <c r="T13" s="653" t="s">
        <v>1391</v>
      </c>
      <c r="U13" s="653" t="s">
        <v>1391</v>
      </c>
      <c r="V13" s="658" t="s">
        <v>1391</v>
      </c>
      <c r="W13" s="669" t="s">
        <v>1393</v>
      </c>
      <c r="X13" s="652" t="s">
        <v>1393</v>
      </c>
      <c r="Y13" s="653" t="s">
        <v>1391</v>
      </c>
      <c r="Z13" s="653" t="s">
        <v>1394</v>
      </c>
      <c r="AA13" s="653" t="s">
        <v>1394</v>
      </c>
      <c r="AB13" s="653" t="s">
        <v>1391</v>
      </c>
      <c r="AC13" s="653" t="s">
        <v>1391</v>
      </c>
      <c r="AD13" s="120" t="s">
        <v>1371</v>
      </c>
      <c r="AE13" s="110" t="s">
        <v>1371</v>
      </c>
      <c r="AF13" s="653" t="s">
        <v>1390</v>
      </c>
      <c r="AG13" s="653" t="s">
        <v>1390</v>
      </c>
      <c r="AH13" s="653" t="s">
        <v>1390</v>
      </c>
      <c r="AI13" s="653" t="s">
        <v>1390</v>
      </c>
      <c r="AJ13" s="653" t="s">
        <v>1393</v>
      </c>
      <c r="AK13" s="120" t="s">
        <v>1391</v>
      </c>
      <c r="AL13" s="656"/>
      <c r="AM13" s="860"/>
      <c r="AN13" s="865">
        <f t="shared" si="1"/>
        <v>4</v>
      </c>
      <c r="AO13" s="867">
        <f t="shared" si="2"/>
        <v>8</v>
      </c>
      <c r="AP13" s="878">
        <f t="shared" si="3"/>
        <v>4</v>
      </c>
      <c r="AQ13" s="881">
        <f t="shared" si="0"/>
        <v>16</v>
      </c>
    </row>
    <row r="14" spans="1:43" s="62" customFormat="1" ht="19.5" customHeight="1" x14ac:dyDescent="0.3">
      <c r="A14" s="833">
        <v>5</v>
      </c>
      <c r="B14" s="597" t="s">
        <v>1407</v>
      </c>
      <c r="C14" s="653" t="s">
        <v>24</v>
      </c>
      <c r="D14" s="799" t="s">
        <v>61</v>
      </c>
      <c r="E14" s="653" t="s">
        <v>27</v>
      </c>
      <c r="F14" s="798" t="s">
        <v>29</v>
      </c>
      <c r="G14" s="652" t="s">
        <v>1392</v>
      </c>
      <c r="H14" s="658" t="s">
        <v>1391</v>
      </c>
      <c r="I14" s="669" t="s">
        <v>1391</v>
      </c>
      <c r="J14" s="801" t="s">
        <v>1390</v>
      </c>
      <c r="K14" s="652" t="s">
        <v>1391</v>
      </c>
      <c r="L14" s="653" t="s">
        <v>1391</v>
      </c>
      <c r="M14" s="653" t="s">
        <v>1391</v>
      </c>
      <c r="N14" s="653" t="s">
        <v>1394</v>
      </c>
      <c r="O14" s="653" t="s">
        <v>1394</v>
      </c>
      <c r="P14" s="654" t="s">
        <v>1391</v>
      </c>
      <c r="Q14" s="652" t="s">
        <v>1391</v>
      </c>
      <c r="R14" s="653" t="s">
        <v>1391</v>
      </c>
      <c r="S14" s="653" t="s">
        <v>1390</v>
      </c>
      <c r="T14" s="653" t="s">
        <v>1390</v>
      </c>
      <c r="U14" s="653" t="s">
        <v>1390</v>
      </c>
      <c r="V14" s="653" t="s">
        <v>1391</v>
      </c>
      <c r="W14" s="654" t="s">
        <v>1391</v>
      </c>
      <c r="X14" s="652" t="s">
        <v>1391</v>
      </c>
      <c r="Y14" s="653" t="s">
        <v>1391</v>
      </c>
      <c r="Z14" s="653" t="s">
        <v>1391</v>
      </c>
      <c r="AA14" s="810" t="s">
        <v>1391</v>
      </c>
      <c r="AB14" s="653" t="s">
        <v>1394</v>
      </c>
      <c r="AC14" s="653" t="s">
        <v>1394</v>
      </c>
      <c r="AD14" s="654" t="s">
        <v>1391</v>
      </c>
      <c r="AE14" s="652" t="s">
        <v>1391</v>
      </c>
      <c r="AF14" s="799" t="s">
        <v>1396</v>
      </c>
      <c r="AG14" s="653" t="s">
        <v>1393</v>
      </c>
      <c r="AH14" s="653" t="s">
        <v>1393</v>
      </c>
      <c r="AI14" s="653" t="s">
        <v>1393</v>
      </c>
      <c r="AJ14" s="653" t="s">
        <v>1391</v>
      </c>
      <c r="AK14" s="654" t="s">
        <v>1393</v>
      </c>
      <c r="AL14" s="656"/>
      <c r="AM14" s="860"/>
      <c r="AN14" s="865">
        <f t="shared" si="1"/>
        <v>4</v>
      </c>
      <c r="AO14" s="867">
        <f t="shared" si="2"/>
        <v>6</v>
      </c>
      <c r="AP14" s="878">
        <f t="shared" si="3"/>
        <v>4</v>
      </c>
      <c r="AQ14" s="882">
        <f t="shared" si="0"/>
        <v>14</v>
      </c>
    </row>
    <row r="15" spans="1:43" s="62" customFormat="1" ht="20.25" customHeight="1" x14ac:dyDescent="0.3">
      <c r="A15" s="843">
        <v>6</v>
      </c>
      <c r="B15" s="844" t="s">
        <v>1408</v>
      </c>
      <c r="C15" s="667" t="s">
        <v>29</v>
      </c>
      <c r="D15" s="667" t="s">
        <v>29</v>
      </c>
      <c r="E15" s="667" t="s">
        <v>24</v>
      </c>
      <c r="F15" s="803" t="s">
        <v>24</v>
      </c>
      <c r="G15" s="209" t="s">
        <v>24</v>
      </c>
      <c r="H15" s="189" t="s">
        <v>1391</v>
      </c>
      <c r="I15" s="668" t="s">
        <v>1390</v>
      </c>
      <c r="J15" s="804" t="s">
        <v>1394</v>
      </c>
      <c r="K15" s="666" t="s">
        <v>1394</v>
      </c>
      <c r="L15" s="667" t="s">
        <v>1391</v>
      </c>
      <c r="M15" s="667" t="s">
        <v>1391</v>
      </c>
      <c r="N15" s="667" t="s">
        <v>1390</v>
      </c>
      <c r="O15" s="667" t="s">
        <v>1391</v>
      </c>
      <c r="P15" s="668" t="s">
        <v>1390</v>
      </c>
      <c r="Q15" s="666" t="s">
        <v>1390</v>
      </c>
      <c r="R15" s="667" t="s">
        <v>1390</v>
      </c>
      <c r="S15" s="667" t="s">
        <v>1391</v>
      </c>
      <c r="T15" s="667" t="s">
        <v>1394</v>
      </c>
      <c r="U15" s="667" t="s">
        <v>1394</v>
      </c>
      <c r="V15" s="667" t="s">
        <v>1391</v>
      </c>
      <c r="W15" s="668" t="s">
        <v>1391</v>
      </c>
      <c r="X15" s="666" t="s">
        <v>1391</v>
      </c>
      <c r="Y15" s="667" t="s">
        <v>1393</v>
      </c>
      <c r="Z15" s="667" t="s">
        <v>1393</v>
      </c>
      <c r="AA15" s="667" t="s">
        <v>1391</v>
      </c>
      <c r="AB15" s="667" t="s">
        <v>1391</v>
      </c>
      <c r="AC15" s="662" t="s">
        <v>1391</v>
      </c>
      <c r="AD15" s="663" t="s">
        <v>1394</v>
      </c>
      <c r="AE15" s="209" t="s">
        <v>1394</v>
      </c>
      <c r="AF15" s="667" t="s">
        <v>1391</v>
      </c>
      <c r="AG15" s="667" t="s">
        <v>1391</v>
      </c>
      <c r="AH15" s="667" t="s">
        <v>1391</v>
      </c>
      <c r="AI15" s="667" t="s">
        <v>1391</v>
      </c>
      <c r="AJ15" s="667" t="s">
        <v>1390</v>
      </c>
      <c r="AK15" s="139" t="s">
        <v>1390</v>
      </c>
      <c r="AL15" s="660"/>
      <c r="AM15" s="782"/>
      <c r="AN15" s="865">
        <f t="shared" ref="AN15:AN21" si="4">COUNTIF(G15:AK15,"D")</f>
        <v>7</v>
      </c>
      <c r="AO15" s="867">
        <f t="shared" ref="AO15:AO21" si="5">COUNTIF(G15:AK15,"E")</f>
        <v>2</v>
      </c>
      <c r="AP15" s="878">
        <f t="shared" ref="AP15:AP21" si="6">COUNTIF(G15:AK15,"N")</f>
        <v>6</v>
      </c>
      <c r="AQ15" s="882">
        <f t="shared" ref="AQ15:AQ21" si="7">SUM(AN15:AP15)</f>
        <v>15</v>
      </c>
    </row>
    <row r="16" spans="1:43" s="589" customFormat="1" ht="19.5" customHeight="1" x14ac:dyDescent="0.3">
      <c r="A16" s="848">
        <v>7</v>
      </c>
      <c r="B16" s="716" t="s">
        <v>1409</v>
      </c>
      <c r="C16" s="658" t="s">
        <v>1373</v>
      </c>
      <c r="D16" s="658" t="s">
        <v>1373</v>
      </c>
      <c r="E16" s="658" t="s">
        <v>24</v>
      </c>
      <c r="F16" s="797" t="s">
        <v>24</v>
      </c>
      <c r="G16" s="578" t="s">
        <v>1390</v>
      </c>
      <c r="H16" s="658" t="s">
        <v>1390</v>
      </c>
      <c r="I16" s="669" t="s">
        <v>1391</v>
      </c>
      <c r="J16" s="802" t="s">
        <v>1391</v>
      </c>
      <c r="K16" s="578" t="s">
        <v>1391</v>
      </c>
      <c r="L16" s="658" t="s">
        <v>1394</v>
      </c>
      <c r="M16" s="658" t="s">
        <v>1394</v>
      </c>
      <c r="N16" s="658" t="s">
        <v>1391</v>
      </c>
      <c r="O16" s="658" t="s">
        <v>1391</v>
      </c>
      <c r="P16" s="669" t="s">
        <v>1391</v>
      </c>
      <c r="Q16" s="578" t="s">
        <v>1393</v>
      </c>
      <c r="R16" s="658" t="s">
        <v>1393</v>
      </c>
      <c r="S16" s="658" t="s">
        <v>1393</v>
      </c>
      <c r="T16" s="658" t="s">
        <v>1393</v>
      </c>
      <c r="U16" s="658" t="s">
        <v>1393</v>
      </c>
      <c r="V16" s="658" t="s">
        <v>1391</v>
      </c>
      <c r="W16" s="669" t="s">
        <v>1391</v>
      </c>
      <c r="X16" s="578" t="s">
        <v>1394</v>
      </c>
      <c r="Y16" s="658" t="s">
        <v>1394</v>
      </c>
      <c r="Z16" s="658" t="s">
        <v>1391</v>
      </c>
      <c r="AA16" s="658" t="s">
        <v>1391</v>
      </c>
      <c r="AB16" s="851" t="s">
        <v>1391</v>
      </c>
      <c r="AC16" s="853" t="s">
        <v>1391</v>
      </c>
      <c r="AD16" s="140" t="s">
        <v>1391</v>
      </c>
      <c r="AE16" s="885" t="s">
        <v>1393</v>
      </c>
      <c r="AF16" s="658" t="s">
        <v>1393</v>
      </c>
      <c r="AG16" s="658" t="s">
        <v>1391</v>
      </c>
      <c r="AH16" s="658" t="s">
        <v>1391</v>
      </c>
      <c r="AI16" s="658" t="s">
        <v>1391</v>
      </c>
      <c r="AJ16" s="658" t="s">
        <v>1391</v>
      </c>
      <c r="AK16" s="669" t="s">
        <v>1391</v>
      </c>
      <c r="AL16" s="651"/>
      <c r="AM16" s="860"/>
      <c r="AN16" s="865">
        <f t="shared" si="4"/>
        <v>2</v>
      </c>
      <c r="AO16" s="867">
        <f t="shared" si="5"/>
        <v>7</v>
      </c>
      <c r="AP16" s="878">
        <f t="shared" si="6"/>
        <v>4</v>
      </c>
      <c r="AQ16" s="882">
        <f t="shared" si="7"/>
        <v>13</v>
      </c>
    </row>
    <row r="17" spans="1:43" s="589" customFormat="1" ht="19.5" customHeight="1" x14ac:dyDescent="0.3">
      <c r="A17" s="849">
        <v>8</v>
      </c>
      <c r="B17" s="597" t="s">
        <v>1410</v>
      </c>
      <c r="C17" s="653" t="s">
        <v>29</v>
      </c>
      <c r="D17" s="653" t="s">
        <v>24</v>
      </c>
      <c r="E17" s="653" t="s">
        <v>24</v>
      </c>
      <c r="F17" s="798" t="s">
        <v>27</v>
      </c>
      <c r="G17" s="652" t="s">
        <v>1370</v>
      </c>
      <c r="H17" s="653" t="s">
        <v>1370</v>
      </c>
      <c r="I17" s="654" t="s">
        <v>1391</v>
      </c>
      <c r="J17" s="801" t="s">
        <v>1391</v>
      </c>
      <c r="K17" s="652" t="s">
        <v>1391</v>
      </c>
      <c r="L17" s="653" t="s">
        <v>1391</v>
      </c>
      <c r="M17" s="653" t="s">
        <v>1393</v>
      </c>
      <c r="N17" s="653" t="s">
        <v>1393</v>
      </c>
      <c r="O17" s="653" t="s">
        <v>1393</v>
      </c>
      <c r="P17" s="654" t="s">
        <v>1393</v>
      </c>
      <c r="Q17" s="652" t="s">
        <v>1391</v>
      </c>
      <c r="R17" s="653" t="s">
        <v>1391</v>
      </c>
      <c r="S17" s="653" t="s">
        <v>1394</v>
      </c>
      <c r="T17" s="653" t="s">
        <v>1394</v>
      </c>
      <c r="U17" s="653" t="s">
        <v>1391</v>
      </c>
      <c r="V17" s="653" t="s">
        <v>1391</v>
      </c>
      <c r="W17" s="654" t="s">
        <v>1391</v>
      </c>
      <c r="X17" s="652" t="s">
        <v>1391</v>
      </c>
      <c r="Y17" s="653" t="s">
        <v>1391</v>
      </c>
      <c r="Z17" s="653" t="s">
        <v>1391</v>
      </c>
      <c r="AA17" s="653" t="s">
        <v>1390</v>
      </c>
      <c r="AB17" s="653" t="s">
        <v>1390</v>
      </c>
      <c r="AC17" s="673" t="s">
        <v>1390</v>
      </c>
      <c r="AD17" s="674" t="s">
        <v>1390</v>
      </c>
      <c r="AE17" s="652" t="s">
        <v>1391</v>
      </c>
      <c r="AF17" s="653" t="s">
        <v>1391</v>
      </c>
      <c r="AG17" s="653" t="s">
        <v>1394</v>
      </c>
      <c r="AH17" s="653" t="s">
        <v>1394</v>
      </c>
      <c r="AI17" s="653" t="s">
        <v>1391</v>
      </c>
      <c r="AJ17" s="653" t="s">
        <v>1391</v>
      </c>
      <c r="AK17" s="654" t="s">
        <v>1391</v>
      </c>
      <c r="AL17" s="656"/>
      <c r="AM17" s="860"/>
      <c r="AN17" s="865">
        <f t="shared" si="4"/>
        <v>4</v>
      </c>
      <c r="AO17" s="867">
        <f t="shared" si="5"/>
        <v>4</v>
      </c>
      <c r="AP17" s="878">
        <f t="shared" si="6"/>
        <v>6</v>
      </c>
      <c r="AQ17" s="882">
        <f t="shared" si="7"/>
        <v>14</v>
      </c>
    </row>
    <row r="18" spans="1:43" s="589" customFormat="1" ht="19.5" customHeight="1" x14ac:dyDescent="0.3">
      <c r="A18" s="848">
        <v>1</v>
      </c>
      <c r="B18" s="597" t="s">
        <v>1411</v>
      </c>
      <c r="C18" s="653" t="s">
        <v>20</v>
      </c>
      <c r="D18" s="653" t="s">
        <v>20</v>
      </c>
      <c r="E18" s="653" t="s">
        <v>24</v>
      </c>
      <c r="F18" s="798" t="s">
        <v>24</v>
      </c>
      <c r="G18" s="652" t="s">
        <v>1391</v>
      </c>
      <c r="H18" s="653" t="s">
        <v>1391</v>
      </c>
      <c r="I18" s="654" t="s">
        <v>1393</v>
      </c>
      <c r="J18" s="801" t="s">
        <v>1393</v>
      </c>
      <c r="K18" s="652" t="s">
        <v>1393</v>
      </c>
      <c r="L18" s="653" t="s">
        <v>1393</v>
      </c>
      <c r="M18" s="653" t="s">
        <v>1391</v>
      </c>
      <c r="N18" s="653" t="s">
        <v>1390</v>
      </c>
      <c r="O18" s="653" t="s">
        <v>1391</v>
      </c>
      <c r="P18" s="654" t="s">
        <v>1391</v>
      </c>
      <c r="Q18" s="652" t="s">
        <v>1394</v>
      </c>
      <c r="R18" s="653" t="s">
        <v>1394</v>
      </c>
      <c r="S18" s="653" t="s">
        <v>1391</v>
      </c>
      <c r="T18" s="653" t="s">
        <v>1391</v>
      </c>
      <c r="U18" s="653" t="s">
        <v>1391</v>
      </c>
      <c r="V18" s="653" t="s">
        <v>1391</v>
      </c>
      <c r="W18" s="654" t="s">
        <v>1391</v>
      </c>
      <c r="X18" s="652" t="s">
        <v>1390</v>
      </c>
      <c r="Y18" s="653" t="s">
        <v>1390</v>
      </c>
      <c r="Z18" s="653" t="s">
        <v>1390</v>
      </c>
      <c r="AA18" s="653" t="s">
        <v>1391</v>
      </c>
      <c r="AB18" s="754" t="s">
        <v>1391</v>
      </c>
      <c r="AC18" s="653" t="s">
        <v>1391</v>
      </c>
      <c r="AD18" s="654" t="s">
        <v>1391</v>
      </c>
      <c r="AE18" s="652" t="s">
        <v>1394</v>
      </c>
      <c r="AF18" s="653" t="s">
        <v>1394</v>
      </c>
      <c r="AG18" s="653" t="s">
        <v>1391</v>
      </c>
      <c r="AH18" s="653" t="s">
        <v>1391</v>
      </c>
      <c r="AI18" s="653" t="s">
        <v>1391</v>
      </c>
      <c r="AJ18" s="653" t="s">
        <v>1393</v>
      </c>
      <c r="AK18" s="654" t="s">
        <v>1393</v>
      </c>
      <c r="AL18" s="656"/>
      <c r="AM18" s="860"/>
      <c r="AN18" s="865">
        <f t="shared" si="4"/>
        <v>4</v>
      </c>
      <c r="AO18" s="867">
        <f t="shared" si="5"/>
        <v>6</v>
      </c>
      <c r="AP18" s="878">
        <f t="shared" si="6"/>
        <v>4</v>
      </c>
      <c r="AQ18" s="882">
        <f t="shared" si="7"/>
        <v>14</v>
      </c>
    </row>
    <row r="19" spans="1:43" s="589" customFormat="1" ht="19.5" customHeight="1" x14ac:dyDescent="0.3">
      <c r="A19" s="836">
        <v>2</v>
      </c>
      <c r="B19" s="597" t="s">
        <v>1412</v>
      </c>
      <c r="C19" s="653" t="s">
        <v>1375</v>
      </c>
      <c r="D19" s="653" t="s">
        <v>1376</v>
      </c>
      <c r="E19" s="653" t="s">
        <v>1377</v>
      </c>
      <c r="F19" s="798" t="s">
        <v>1377</v>
      </c>
      <c r="G19" s="652" t="s">
        <v>1393</v>
      </c>
      <c r="H19" s="653" t="s">
        <v>1393</v>
      </c>
      <c r="I19" s="654" t="s">
        <v>1391</v>
      </c>
      <c r="J19" s="801" t="s">
        <v>1391</v>
      </c>
      <c r="K19" s="652" t="s">
        <v>1391</v>
      </c>
      <c r="L19" s="653" t="s">
        <v>1391</v>
      </c>
      <c r="M19" s="653" t="s">
        <v>1391</v>
      </c>
      <c r="N19" s="653" t="s">
        <v>1394</v>
      </c>
      <c r="O19" s="653" t="s">
        <v>1394</v>
      </c>
      <c r="P19" s="654" t="s">
        <v>1391</v>
      </c>
      <c r="Q19" s="652" t="s">
        <v>1391</v>
      </c>
      <c r="R19" s="653" t="s">
        <v>1391</v>
      </c>
      <c r="S19" s="653" t="s">
        <v>1391</v>
      </c>
      <c r="T19" s="653" t="s">
        <v>1390</v>
      </c>
      <c r="U19" s="653" t="s">
        <v>1390</v>
      </c>
      <c r="V19" s="653" t="s">
        <v>1390</v>
      </c>
      <c r="W19" s="654" t="s">
        <v>1391</v>
      </c>
      <c r="X19" s="652" t="s">
        <v>1391</v>
      </c>
      <c r="Y19" s="653" t="s">
        <v>1393</v>
      </c>
      <c r="Z19" s="653" t="s">
        <v>1393</v>
      </c>
      <c r="AA19" s="653" t="s">
        <v>1391</v>
      </c>
      <c r="AB19" s="653" t="s">
        <v>1394</v>
      </c>
      <c r="AC19" s="658" t="s">
        <v>1394</v>
      </c>
      <c r="AD19" s="669" t="s">
        <v>1391</v>
      </c>
      <c r="AE19" s="652" t="s">
        <v>1391</v>
      </c>
      <c r="AF19" s="653" t="s">
        <v>1391</v>
      </c>
      <c r="AG19" s="653" t="s">
        <v>1393</v>
      </c>
      <c r="AH19" s="653" t="s">
        <v>1393</v>
      </c>
      <c r="AI19" s="653" t="s">
        <v>1393</v>
      </c>
      <c r="AJ19" s="653" t="s">
        <v>1391</v>
      </c>
      <c r="AK19" s="654" t="s">
        <v>1391</v>
      </c>
      <c r="AL19" s="656"/>
      <c r="AM19" s="860"/>
      <c r="AN19" s="865">
        <f t="shared" si="4"/>
        <v>3</v>
      </c>
      <c r="AO19" s="867">
        <f t="shared" si="5"/>
        <v>7</v>
      </c>
      <c r="AP19" s="878">
        <f t="shared" si="6"/>
        <v>4</v>
      </c>
      <c r="AQ19" s="882">
        <f t="shared" si="7"/>
        <v>14</v>
      </c>
    </row>
    <row r="20" spans="1:43" s="589" customFormat="1" ht="19.5" customHeight="1" x14ac:dyDescent="0.3">
      <c r="A20" s="837">
        <v>3</v>
      </c>
      <c r="B20" s="597" t="s">
        <v>1413</v>
      </c>
      <c r="C20" s="653" t="s">
        <v>24</v>
      </c>
      <c r="D20" s="653" t="s">
        <v>29</v>
      </c>
      <c r="E20" s="653" t="s">
        <v>29</v>
      </c>
      <c r="F20" s="798" t="s">
        <v>24</v>
      </c>
      <c r="G20" s="652" t="s">
        <v>1391</v>
      </c>
      <c r="H20" s="653" t="s">
        <v>1391</v>
      </c>
      <c r="I20" s="654" t="s">
        <v>1391</v>
      </c>
      <c r="J20" s="801" t="s">
        <v>1394</v>
      </c>
      <c r="K20" s="652" t="s">
        <v>1394</v>
      </c>
      <c r="L20" s="653" t="s">
        <v>1391</v>
      </c>
      <c r="M20" s="653" t="s">
        <v>1391</v>
      </c>
      <c r="N20" s="653" t="s">
        <v>1391</v>
      </c>
      <c r="O20" s="662" t="s">
        <v>1391</v>
      </c>
      <c r="P20" s="663" t="s">
        <v>1391</v>
      </c>
      <c r="Q20" s="652" t="s">
        <v>1390</v>
      </c>
      <c r="R20" s="653" t="s">
        <v>1390</v>
      </c>
      <c r="S20" s="653" t="s">
        <v>1391</v>
      </c>
      <c r="T20" s="653" t="s">
        <v>1391</v>
      </c>
      <c r="U20" s="653" t="s">
        <v>1391</v>
      </c>
      <c r="V20" s="653" t="s">
        <v>1393</v>
      </c>
      <c r="W20" s="654" t="s">
        <v>1393</v>
      </c>
      <c r="X20" s="652" t="s">
        <v>1393</v>
      </c>
      <c r="Y20" s="653" t="s">
        <v>1391</v>
      </c>
      <c r="Z20" s="653" t="s">
        <v>1394</v>
      </c>
      <c r="AA20" s="653" t="s">
        <v>1394</v>
      </c>
      <c r="AB20" s="653" t="s">
        <v>1391</v>
      </c>
      <c r="AC20" s="653" t="s">
        <v>1391</v>
      </c>
      <c r="AD20" s="654" t="s">
        <v>1393</v>
      </c>
      <c r="AE20" s="886" t="s">
        <v>1393</v>
      </c>
      <c r="AF20" s="653" t="s">
        <v>1391</v>
      </c>
      <c r="AG20" s="653" t="s">
        <v>1391</v>
      </c>
      <c r="AH20" s="653" t="s">
        <v>1390</v>
      </c>
      <c r="AI20" s="653" t="s">
        <v>1390</v>
      </c>
      <c r="AJ20" s="653" t="s">
        <v>1391</v>
      </c>
      <c r="AK20" s="654" t="s">
        <v>1391</v>
      </c>
      <c r="AL20" s="656"/>
      <c r="AM20" s="860"/>
      <c r="AN20" s="865">
        <f t="shared" si="4"/>
        <v>4</v>
      </c>
      <c r="AO20" s="867">
        <f t="shared" si="5"/>
        <v>5</v>
      </c>
      <c r="AP20" s="878">
        <f t="shared" si="6"/>
        <v>4</v>
      </c>
      <c r="AQ20" s="882">
        <f t="shared" si="7"/>
        <v>13</v>
      </c>
    </row>
    <row r="21" spans="1:43" s="62" customFormat="1" ht="19.5" customHeight="1" x14ac:dyDescent="0.3">
      <c r="A21" s="887">
        <v>4</v>
      </c>
      <c r="B21" s="562" t="s">
        <v>1414</v>
      </c>
      <c r="C21" s="667" t="s">
        <v>27</v>
      </c>
      <c r="D21" s="667" t="s">
        <v>27</v>
      </c>
      <c r="E21" s="667" t="s">
        <v>20</v>
      </c>
      <c r="F21" s="803" t="s">
        <v>20</v>
      </c>
      <c r="G21" s="666" t="s">
        <v>1371</v>
      </c>
      <c r="H21" s="667" t="s">
        <v>1371</v>
      </c>
      <c r="I21" s="668" t="s">
        <v>1391</v>
      </c>
      <c r="J21" s="804" t="s">
        <v>1390</v>
      </c>
      <c r="K21" s="666" t="s">
        <v>1390</v>
      </c>
      <c r="L21" s="667" t="s">
        <v>1390</v>
      </c>
      <c r="M21" s="667" t="s">
        <v>1390</v>
      </c>
      <c r="N21" s="888" t="s">
        <v>1391</v>
      </c>
      <c r="O21" s="667" t="s">
        <v>1391</v>
      </c>
      <c r="P21" s="668" t="s">
        <v>1391</v>
      </c>
      <c r="Q21" s="666" t="s">
        <v>1391</v>
      </c>
      <c r="R21" s="667" t="s">
        <v>1391</v>
      </c>
      <c r="S21" s="667" t="s">
        <v>1390</v>
      </c>
      <c r="T21" s="667" t="s">
        <v>1391</v>
      </c>
      <c r="U21" s="667" t="s">
        <v>1394</v>
      </c>
      <c r="V21" s="667" t="s">
        <v>1394</v>
      </c>
      <c r="W21" s="668" t="s">
        <v>1391</v>
      </c>
      <c r="X21" s="666" t="s">
        <v>1391</v>
      </c>
      <c r="Y21" s="667" t="s">
        <v>1391</v>
      </c>
      <c r="Z21" s="667" t="s">
        <v>1391</v>
      </c>
      <c r="AA21" s="667" t="s">
        <v>1393</v>
      </c>
      <c r="AB21" s="667" t="s">
        <v>1393</v>
      </c>
      <c r="AC21" s="667" t="s">
        <v>1393</v>
      </c>
      <c r="AD21" s="668" t="s">
        <v>1391</v>
      </c>
      <c r="AE21" s="666" t="s">
        <v>1391</v>
      </c>
      <c r="AF21" s="667" t="s">
        <v>1390</v>
      </c>
      <c r="AG21" s="667" t="s">
        <v>1390</v>
      </c>
      <c r="AH21" s="667" t="s">
        <v>1391</v>
      </c>
      <c r="AI21" s="667" t="s">
        <v>1394</v>
      </c>
      <c r="AJ21" s="667" t="s">
        <v>1394</v>
      </c>
      <c r="AK21" s="668" t="s">
        <v>1391</v>
      </c>
      <c r="AL21" s="804" t="s">
        <v>1391</v>
      </c>
      <c r="AM21" s="782"/>
      <c r="AN21" s="865">
        <f t="shared" si="4"/>
        <v>7</v>
      </c>
      <c r="AO21" s="867">
        <f t="shared" si="5"/>
        <v>3</v>
      </c>
      <c r="AP21" s="878">
        <f t="shared" si="6"/>
        <v>4</v>
      </c>
      <c r="AQ21" s="883">
        <f t="shared" si="7"/>
        <v>14</v>
      </c>
    </row>
    <row r="22" spans="1:43" s="34" customFormat="1" ht="15.75" customHeight="1" x14ac:dyDescent="0.3">
      <c r="A22" s="56"/>
      <c r="B22" s="567" t="s">
        <v>27</v>
      </c>
      <c r="C22" s="76">
        <f t="shared" ref="C22:AK22" si="8">COUNTIF(C3:C21,"D")</f>
        <v>3</v>
      </c>
      <c r="D22" s="76">
        <f t="shared" si="8"/>
        <v>3</v>
      </c>
      <c r="E22" s="76">
        <f t="shared" si="8"/>
        <v>3</v>
      </c>
      <c r="F22" s="814">
        <f t="shared" si="8"/>
        <v>3</v>
      </c>
      <c r="G22" s="76">
        <f t="shared" si="8"/>
        <v>3</v>
      </c>
      <c r="H22" s="76">
        <f t="shared" si="8"/>
        <v>2</v>
      </c>
      <c r="I22" s="771">
        <f t="shared" si="8"/>
        <v>2</v>
      </c>
      <c r="J22" s="76">
        <f t="shared" si="8"/>
        <v>3</v>
      </c>
      <c r="K22" s="76">
        <f t="shared" si="8"/>
        <v>3</v>
      </c>
      <c r="L22" s="76">
        <f t="shared" si="8"/>
        <v>3</v>
      </c>
      <c r="M22" s="76">
        <f t="shared" si="8"/>
        <v>3</v>
      </c>
      <c r="N22" s="76">
        <f t="shared" si="8"/>
        <v>3</v>
      </c>
      <c r="O22" s="76">
        <f t="shared" si="8"/>
        <v>1</v>
      </c>
      <c r="P22" s="771">
        <f t="shared" si="8"/>
        <v>2</v>
      </c>
      <c r="Q22" s="76">
        <f t="shared" si="8"/>
        <v>3</v>
      </c>
      <c r="R22" s="76">
        <f t="shared" si="8"/>
        <v>3</v>
      </c>
      <c r="S22" s="76">
        <f t="shared" si="8"/>
        <v>3</v>
      </c>
      <c r="T22" s="76">
        <f t="shared" si="8"/>
        <v>3</v>
      </c>
      <c r="U22" s="76">
        <f t="shared" si="8"/>
        <v>3</v>
      </c>
      <c r="V22" s="76">
        <f t="shared" si="8"/>
        <v>2</v>
      </c>
      <c r="W22" s="771">
        <f t="shared" si="8"/>
        <v>2</v>
      </c>
      <c r="X22" s="76">
        <f t="shared" si="8"/>
        <v>4</v>
      </c>
      <c r="Y22" s="76">
        <f t="shared" si="8"/>
        <v>4</v>
      </c>
      <c r="Z22" s="76">
        <f t="shared" si="8"/>
        <v>4</v>
      </c>
      <c r="AA22" s="76">
        <f t="shared" si="8"/>
        <v>4</v>
      </c>
      <c r="AB22" s="76">
        <f t="shared" si="8"/>
        <v>3</v>
      </c>
      <c r="AC22" s="76">
        <f t="shared" si="8"/>
        <v>2</v>
      </c>
      <c r="AD22" s="771">
        <f t="shared" si="8"/>
        <v>2</v>
      </c>
      <c r="AE22" s="76">
        <f t="shared" si="8"/>
        <v>2</v>
      </c>
      <c r="AF22" s="76">
        <f t="shared" si="8"/>
        <v>3</v>
      </c>
      <c r="AG22" s="76">
        <f t="shared" si="8"/>
        <v>3</v>
      </c>
      <c r="AH22" s="76">
        <f t="shared" si="8"/>
        <v>3</v>
      </c>
      <c r="AI22" s="76">
        <f t="shared" si="8"/>
        <v>3</v>
      </c>
      <c r="AJ22" s="76">
        <f t="shared" si="8"/>
        <v>2</v>
      </c>
      <c r="AK22" s="691">
        <f t="shared" si="8"/>
        <v>2</v>
      </c>
      <c r="AL22" s="691"/>
      <c r="AM22" s="861"/>
      <c r="AN22" s="62"/>
      <c r="AO22" s="62"/>
      <c r="AP22" s="62"/>
    </row>
    <row r="23" spans="1:43" ht="15.75" customHeight="1" x14ac:dyDescent="0.3">
      <c r="A23" s="5"/>
      <c r="B23" s="568" t="s">
        <v>18</v>
      </c>
      <c r="C23" s="76">
        <f t="shared" ref="C23" si="9">COUNTIF(C4:C22,"D")</f>
        <v>3</v>
      </c>
      <c r="D23" s="143">
        <f t="shared" ref="D23:AK23" si="10">COUNTIF(D3:D21,"E")</f>
        <v>3</v>
      </c>
      <c r="E23" s="143">
        <f t="shared" si="10"/>
        <v>3</v>
      </c>
      <c r="F23" s="815">
        <f t="shared" si="10"/>
        <v>3</v>
      </c>
      <c r="G23" s="143">
        <f t="shared" si="10"/>
        <v>3</v>
      </c>
      <c r="H23" s="143">
        <f t="shared" si="10"/>
        <v>3</v>
      </c>
      <c r="I23" s="720">
        <f t="shared" si="10"/>
        <v>3</v>
      </c>
      <c r="J23" s="143">
        <f t="shared" si="10"/>
        <v>3</v>
      </c>
      <c r="K23" s="143">
        <f t="shared" si="10"/>
        <v>3</v>
      </c>
      <c r="L23" s="143">
        <f t="shared" si="10"/>
        <v>3</v>
      </c>
      <c r="M23" s="143">
        <f t="shared" si="10"/>
        <v>3</v>
      </c>
      <c r="N23" s="143">
        <f t="shared" si="10"/>
        <v>3</v>
      </c>
      <c r="O23" s="143">
        <f t="shared" si="10"/>
        <v>3</v>
      </c>
      <c r="P23" s="720">
        <f t="shared" si="10"/>
        <v>3</v>
      </c>
      <c r="Q23" s="143">
        <f t="shared" si="10"/>
        <v>3</v>
      </c>
      <c r="R23" s="143">
        <f t="shared" si="10"/>
        <v>3</v>
      </c>
      <c r="S23" s="143">
        <f t="shared" si="10"/>
        <v>3</v>
      </c>
      <c r="T23" s="143">
        <f t="shared" si="10"/>
        <v>3</v>
      </c>
      <c r="U23" s="143">
        <f t="shared" si="10"/>
        <v>3</v>
      </c>
      <c r="V23" s="143">
        <f t="shared" si="10"/>
        <v>3</v>
      </c>
      <c r="W23" s="720">
        <f t="shared" si="10"/>
        <v>3</v>
      </c>
      <c r="X23" s="143">
        <f t="shared" si="10"/>
        <v>3</v>
      </c>
      <c r="Y23" s="143">
        <f t="shared" si="10"/>
        <v>3</v>
      </c>
      <c r="Z23" s="143">
        <f t="shared" si="10"/>
        <v>3</v>
      </c>
      <c r="AA23" s="143">
        <f t="shared" si="10"/>
        <v>3</v>
      </c>
      <c r="AB23" s="143">
        <f t="shared" si="10"/>
        <v>3</v>
      </c>
      <c r="AC23" s="143">
        <f t="shared" si="10"/>
        <v>3</v>
      </c>
      <c r="AD23" s="720">
        <f t="shared" si="10"/>
        <v>3</v>
      </c>
      <c r="AE23" s="143">
        <f t="shared" si="10"/>
        <v>3</v>
      </c>
      <c r="AF23" s="143">
        <f t="shared" si="10"/>
        <v>4</v>
      </c>
      <c r="AG23" s="143">
        <f t="shared" si="10"/>
        <v>4</v>
      </c>
      <c r="AH23" s="143">
        <f t="shared" si="10"/>
        <v>4</v>
      </c>
      <c r="AI23" s="143">
        <f t="shared" si="10"/>
        <v>3</v>
      </c>
      <c r="AJ23" s="143">
        <f t="shared" si="10"/>
        <v>3</v>
      </c>
      <c r="AK23" s="825">
        <f t="shared" si="10"/>
        <v>3</v>
      </c>
      <c r="AL23" s="825"/>
      <c r="AM23" s="862"/>
    </row>
    <row r="24" spans="1:43" ht="15.75" customHeight="1" thickBot="1" x14ac:dyDescent="0.35">
      <c r="A24" s="5"/>
      <c r="B24" s="568" t="s">
        <v>1</v>
      </c>
      <c r="C24" s="76">
        <f t="shared" ref="C24" si="11">COUNTIF(C5:C23,"D")</f>
        <v>3</v>
      </c>
      <c r="D24" s="144">
        <f t="shared" ref="D24:AK24" si="12">COUNTIF(D3:D21,"N")</f>
        <v>3</v>
      </c>
      <c r="E24" s="144">
        <f t="shared" si="12"/>
        <v>3</v>
      </c>
      <c r="F24" s="816">
        <f t="shared" si="12"/>
        <v>3</v>
      </c>
      <c r="G24" s="144">
        <f t="shared" si="12"/>
        <v>3</v>
      </c>
      <c r="H24" s="144">
        <f t="shared" si="12"/>
        <v>3</v>
      </c>
      <c r="I24" s="721">
        <f t="shared" si="12"/>
        <v>2</v>
      </c>
      <c r="J24" s="144">
        <f t="shared" si="12"/>
        <v>3</v>
      </c>
      <c r="K24" s="144">
        <f t="shared" si="12"/>
        <v>3</v>
      </c>
      <c r="L24" s="144">
        <f t="shared" si="12"/>
        <v>3</v>
      </c>
      <c r="M24" s="144">
        <f t="shared" si="12"/>
        <v>3</v>
      </c>
      <c r="N24" s="144">
        <f t="shared" si="12"/>
        <v>3</v>
      </c>
      <c r="O24" s="144">
        <f t="shared" si="12"/>
        <v>3</v>
      </c>
      <c r="P24" s="721">
        <f t="shared" si="12"/>
        <v>2</v>
      </c>
      <c r="Q24" s="144">
        <f t="shared" si="12"/>
        <v>3</v>
      </c>
      <c r="R24" s="144">
        <f t="shared" si="12"/>
        <v>3</v>
      </c>
      <c r="S24" s="144">
        <f t="shared" si="12"/>
        <v>3</v>
      </c>
      <c r="T24" s="144">
        <f t="shared" si="12"/>
        <v>3</v>
      </c>
      <c r="U24" s="144">
        <f t="shared" si="12"/>
        <v>3</v>
      </c>
      <c r="V24" s="144">
        <f t="shared" si="12"/>
        <v>3</v>
      </c>
      <c r="W24" s="721">
        <f t="shared" si="12"/>
        <v>2</v>
      </c>
      <c r="X24" s="144">
        <f t="shared" si="12"/>
        <v>3</v>
      </c>
      <c r="Y24" s="144">
        <f t="shared" si="12"/>
        <v>3</v>
      </c>
      <c r="Z24" s="144">
        <f t="shared" si="12"/>
        <v>3</v>
      </c>
      <c r="AA24" s="144">
        <f t="shared" si="12"/>
        <v>3</v>
      </c>
      <c r="AB24" s="144">
        <f t="shared" si="12"/>
        <v>3</v>
      </c>
      <c r="AC24" s="144">
        <f t="shared" si="12"/>
        <v>3</v>
      </c>
      <c r="AD24" s="721">
        <f t="shared" si="12"/>
        <v>2</v>
      </c>
      <c r="AE24" s="144">
        <f t="shared" si="12"/>
        <v>3</v>
      </c>
      <c r="AF24" s="144">
        <f t="shared" si="12"/>
        <v>3</v>
      </c>
      <c r="AG24" s="144">
        <f t="shared" si="12"/>
        <v>3</v>
      </c>
      <c r="AH24" s="144">
        <f t="shared" si="12"/>
        <v>3</v>
      </c>
      <c r="AI24" s="107">
        <f t="shared" si="12"/>
        <v>3</v>
      </c>
      <c r="AJ24" s="690">
        <f t="shared" si="12"/>
        <v>3</v>
      </c>
      <c r="AK24" s="827">
        <f t="shared" si="12"/>
        <v>2</v>
      </c>
      <c r="AL24" s="826"/>
      <c r="AM24" s="863"/>
    </row>
    <row r="25" spans="1:43" s="683" customFormat="1" ht="24.75" customHeight="1" x14ac:dyDescent="0.3">
      <c r="A25" s="679"/>
      <c r="B25" s="680"/>
      <c r="C25" s="847"/>
      <c r="D25" s="847"/>
      <c r="E25" s="847"/>
      <c r="F25" s="847"/>
      <c r="G25" s="847"/>
      <c r="H25" s="805"/>
      <c r="I25" s="805"/>
      <c r="J25" s="805"/>
      <c r="K25" s="847"/>
      <c r="L25" s="847"/>
      <c r="M25" s="806"/>
      <c r="N25" s="847"/>
      <c r="O25" s="847"/>
      <c r="P25" s="847"/>
      <c r="Q25" s="847"/>
      <c r="R25" s="1153"/>
      <c r="S25" s="1153"/>
      <c r="T25" s="847"/>
      <c r="U25" s="682"/>
      <c r="V25" s="847"/>
      <c r="W25" s="847"/>
      <c r="X25" s="847"/>
      <c r="Y25" s="1153"/>
      <c r="Z25" s="1153"/>
      <c r="AA25" s="847"/>
      <c r="AB25" s="847"/>
      <c r="AC25" s="847"/>
      <c r="AD25" s="847"/>
      <c r="AE25" s="847"/>
      <c r="AF25" s="806"/>
      <c r="AG25" s="847"/>
      <c r="AH25" s="847"/>
      <c r="AI25" s="778"/>
      <c r="AJ25" s="778"/>
      <c r="AK25" s="778"/>
      <c r="AL25" s="779"/>
      <c r="AM25" s="778"/>
    </row>
    <row r="26" spans="1:43" s="688" customFormat="1" ht="21" customHeight="1" x14ac:dyDescent="0.3">
      <c r="A26" s="684"/>
      <c r="B26" s="685"/>
      <c r="C26" s="782"/>
      <c r="D26" s="686"/>
      <c r="E26" s="686"/>
      <c r="F26" s="686"/>
      <c r="G26" s="686"/>
      <c r="H26" s="686"/>
      <c r="I26" s="686"/>
      <c r="J26" s="686"/>
      <c r="K26" s="686"/>
      <c r="L26" s="686"/>
      <c r="M26" s="686"/>
      <c r="N26" s="686"/>
      <c r="O26" s="686"/>
      <c r="P26" s="686"/>
      <c r="Q26" s="686"/>
      <c r="R26" s="686"/>
      <c r="S26" s="687"/>
      <c r="T26" s="686"/>
      <c r="U26" s="686"/>
      <c r="V26" s="686"/>
      <c r="W26" s="686"/>
      <c r="X26" s="686"/>
      <c r="Y26" s="686"/>
      <c r="Z26" s="686"/>
      <c r="AA26" s="686"/>
      <c r="AB26" s="686"/>
      <c r="AC26" s="686"/>
      <c r="AD26" s="686"/>
      <c r="AE26" s="686"/>
      <c r="AF26" s="686"/>
      <c r="AG26" s="686"/>
      <c r="AH26" s="686"/>
      <c r="AI26" s="686"/>
      <c r="AJ26" s="686"/>
      <c r="AK26" s="686"/>
      <c r="AL26" s="686"/>
      <c r="AM26" s="686"/>
    </row>
    <row r="27" spans="1:43" ht="19.5" customHeight="1" x14ac:dyDescent="0.3">
      <c r="H27" s="807"/>
      <c r="I27" s="807"/>
      <c r="J27" s="807"/>
      <c r="K27" s="807"/>
      <c r="L27" s="807"/>
      <c r="M27" s="807"/>
      <c r="N27" s="807"/>
      <c r="O27" s="807"/>
      <c r="P27" s="807"/>
      <c r="Q27" s="807"/>
      <c r="R27" s="807"/>
      <c r="S27" s="807"/>
      <c r="T27" s="807"/>
      <c r="U27" s="807"/>
      <c r="V27" s="807"/>
      <c r="W27" s="807"/>
      <c r="X27" s="807"/>
      <c r="Y27" s="807"/>
      <c r="Z27" s="807"/>
      <c r="AA27" s="807"/>
      <c r="AB27" s="807"/>
      <c r="AC27" s="807"/>
      <c r="AD27" s="807"/>
      <c r="AE27" s="807"/>
      <c r="AF27" s="807"/>
      <c r="AG27" s="807"/>
    </row>
    <row r="28" spans="1:43" ht="19.5" customHeight="1" x14ac:dyDescent="0.3"/>
    <row r="29" spans="1:43" s="84" customFormat="1" ht="19.5" customHeight="1" x14ac:dyDescent="0.3">
      <c r="A29" s="91"/>
      <c r="B29" s="523"/>
    </row>
    <row r="30" spans="1:43" ht="19.5" customHeight="1" x14ac:dyDescent="0.3"/>
    <row r="31" spans="1:43" ht="19.5" customHeight="1" x14ac:dyDescent="0.3"/>
    <row r="32" spans="1:43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</sheetData>
  <mergeCells count="3">
    <mergeCell ref="B1:B2"/>
    <mergeCell ref="R25:S25"/>
    <mergeCell ref="Y25:Z25"/>
  </mergeCells>
  <phoneticPr fontId="3" type="noConversion"/>
  <conditionalFormatting sqref="C26 K10:P10 R10:V10 D10:I10 L15:N15 K20:P20 R20:V20 D20:I20 C11 C12:AM12">
    <cfRule type="cellIs" dxfId="680" priority="34" operator="equal">
      <formula>"N"</formula>
    </cfRule>
    <cfRule type="cellIs" dxfId="679" priority="35" operator="equal">
      <formula>"L"</formula>
    </cfRule>
    <cfRule type="cellIs" dxfId="678" priority="36" operator="equal">
      <formula>"Q"</formula>
    </cfRule>
  </conditionalFormatting>
  <conditionalFormatting sqref="C26 C3:AM21">
    <cfRule type="cellIs" dxfId="677" priority="32" operator="equal">
      <formula>"W"</formula>
    </cfRule>
    <cfRule type="cellIs" dxfId="676" priority="33" operator="equal">
      <formula>"P"</formula>
    </cfRule>
  </conditionalFormatting>
  <conditionalFormatting sqref="C26 X8:AM9 R10:AM10 D9:Q10 D8:W8 C3:C21 R9:W9 D3:AM7 D11:AM21">
    <cfRule type="cellIs" dxfId="675" priority="31" operator="equal">
      <formula>"N"</formula>
    </cfRule>
  </conditionalFormatting>
  <conditionalFormatting sqref="C26 X8:AM9 R10:AM10 D9:Q10 D8:W8 C3:C21 R9:W9 D3:AM7 D11:AM21">
    <cfRule type="cellIs" dxfId="674" priority="30" operator="equal">
      <formula>"V"</formula>
    </cfRule>
  </conditionalFormatting>
  <conditionalFormatting sqref="C26 C3:AM21">
    <cfRule type="cellIs" dxfId="673" priority="29" operator="equal">
      <formula>"L"</formula>
    </cfRule>
  </conditionalFormatting>
  <conditionalFormatting sqref="C26 X8:AM9 R10:AM10 D9:Q10 D8:W8 C3:C21 R9:W9 D3:AM7 D11:AM21">
    <cfRule type="cellIs" dxfId="672" priority="28" operator="equal">
      <formula>"N"</formula>
    </cfRule>
  </conditionalFormatting>
  <conditionalFormatting sqref="R13:S17 E16:F16 T17:AM17 M7:N7 S8:W8 P9:Q9 L11:N11 R7 O5:P6 D5:D7 D13:F15 X9:AM9 W3:AM4 F18:AM21 F17:Q17 C8 C16:D21 C9:J9 C3:L4 E17:E21">
    <cfRule type="cellIs" dxfId="671" priority="27" operator="equal">
      <formula>"대"</formula>
    </cfRule>
  </conditionalFormatting>
  <conditionalFormatting sqref="R13:S17 T17:AM17 K10:P10 R10:V10 M7:N7 S8:W8 P9:Q9 L11:N11 R7 O5:P6 Q17 Q18:AM21 P11:P19 D5:D7 D13:F21 D10:I10 X9:AM9 W3:AM4 G20:P21 G17:O19 C8 C16:C21 C9:J9 C3:L4">
    <cfRule type="cellIs" dxfId="670" priority="26" operator="equal">
      <formula>"N"</formula>
    </cfRule>
  </conditionalFormatting>
  <conditionalFormatting sqref="C26 O7:Q7 X8:AM8 S7:AM7 O11:AM11 E7:L7 E5:N6 R20:S21 D10:AM10 D11:K12 D3:J4 D9:O9 M3:V4 D8:R8 T13:AJ21 AK12:AM21 C8:C12 C4 C5:D7 C13:Q21 R9:W9 Q5:AM6 L12:AJ12">
    <cfRule type="cellIs" dxfId="669" priority="25" operator="equal">
      <formula>"N"</formula>
    </cfRule>
  </conditionalFormatting>
  <conditionalFormatting sqref="C26 O15 W10:AM10 X8:AM9 L13:O14 Q9:Q10 D11:AM11 D9:P9 D8:W8 D13:K15 P13:AM15 N12:O12 C3:C21 D10:J10 D16:AM21 R9:W9 D3:AM7">
    <cfRule type="cellIs" dxfId="668" priority="24" operator="equal">
      <formula>"Q"</formula>
    </cfRule>
  </conditionalFormatting>
  <conditionalFormatting sqref="C26 C3:AM21">
    <cfRule type="cellIs" dxfId="667" priority="23" operator="equal">
      <formula>"대1"</formula>
    </cfRule>
  </conditionalFormatting>
  <pageMargins left="0.25" right="0.25" top="0.75" bottom="0.75" header="0.3" footer="0.3"/>
  <pageSetup paperSize="9" scale="91" fitToWidth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AQ41"/>
  <sheetViews>
    <sheetView zoomScale="120" zoomScaleNormal="12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W25" sqref="W25"/>
    </sheetView>
  </sheetViews>
  <sheetFormatPr defaultColWidth="3.875" defaultRowHeight="15.75" customHeight="1" x14ac:dyDescent="0.3"/>
  <cols>
    <col min="1" max="1" width="3.375" style="4" customWidth="1"/>
    <col min="2" max="2" width="12" style="522" customWidth="1"/>
    <col min="3" max="38" width="3.75" style="4" customWidth="1"/>
    <col min="39" max="39" width="0.625" style="4" customWidth="1"/>
    <col min="40" max="42" width="3.625" style="4" customWidth="1"/>
    <col min="43" max="16384" width="3.875" style="4"/>
  </cols>
  <sheetData>
    <row r="1" spans="1:43" ht="23.25" customHeight="1" thickBot="1" x14ac:dyDescent="0.35">
      <c r="A1" s="1"/>
      <c r="B1" s="1123" t="s">
        <v>1351</v>
      </c>
      <c r="C1" s="791">
        <v>27</v>
      </c>
      <c r="D1" s="789">
        <v>28</v>
      </c>
      <c r="E1" s="789">
        <v>29</v>
      </c>
      <c r="F1" s="812">
        <v>30</v>
      </c>
      <c r="G1" s="788">
        <v>1</v>
      </c>
      <c r="H1" s="820">
        <v>2</v>
      </c>
      <c r="I1" s="790">
        <v>3</v>
      </c>
      <c r="J1" s="818">
        <v>4</v>
      </c>
      <c r="K1" s="818">
        <v>5</v>
      </c>
      <c r="L1" s="789">
        <v>6</v>
      </c>
      <c r="M1" s="818">
        <v>7</v>
      </c>
      <c r="N1" s="818">
        <v>8</v>
      </c>
      <c r="O1" s="820">
        <v>9</v>
      </c>
      <c r="P1" s="828">
        <v>10</v>
      </c>
      <c r="Q1" s="818">
        <v>11</v>
      </c>
      <c r="R1" s="789">
        <v>12</v>
      </c>
      <c r="S1" s="818">
        <v>13</v>
      </c>
      <c r="T1" s="818">
        <v>14</v>
      </c>
      <c r="U1" s="789">
        <v>15</v>
      </c>
      <c r="V1" s="822">
        <v>16</v>
      </c>
      <c r="W1" s="828">
        <v>17</v>
      </c>
      <c r="X1" s="788">
        <v>18</v>
      </c>
      <c r="Y1" s="818">
        <v>19</v>
      </c>
      <c r="Z1" s="818">
        <v>20</v>
      </c>
      <c r="AA1" s="789">
        <v>21</v>
      </c>
      <c r="AB1" s="818">
        <v>22</v>
      </c>
      <c r="AC1" s="822">
        <v>23</v>
      </c>
      <c r="AD1" s="790">
        <v>24</v>
      </c>
      <c r="AE1" s="819">
        <v>25</v>
      </c>
      <c r="AF1" s="818">
        <v>26</v>
      </c>
      <c r="AG1" s="789">
        <v>27</v>
      </c>
      <c r="AH1" s="818">
        <v>28</v>
      </c>
      <c r="AI1" s="818">
        <v>29</v>
      </c>
      <c r="AJ1" s="820">
        <v>30</v>
      </c>
      <c r="AK1" s="828">
        <v>31</v>
      </c>
      <c r="AL1" s="870"/>
      <c r="AM1" s="858"/>
    </row>
    <row r="2" spans="1:43" ht="23.25" customHeight="1" thickBot="1" x14ac:dyDescent="0.35">
      <c r="A2" s="5"/>
      <c r="B2" s="1124"/>
      <c r="C2" s="795" t="s">
        <v>1197</v>
      </c>
      <c r="D2" s="793" t="s">
        <v>1257</v>
      </c>
      <c r="E2" s="793" t="s">
        <v>1260</v>
      </c>
      <c r="F2" s="813" t="s">
        <v>1256</v>
      </c>
      <c r="G2" s="811" t="s">
        <v>474</v>
      </c>
      <c r="H2" s="821" t="s">
        <v>1262</v>
      </c>
      <c r="I2" s="794" t="s">
        <v>1266</v>
      </c>
      <c r="J2" s="811" t="s">
        <v>1197</v>
      </c>
      <c r="K2" s="811" t="s">
        <v>1257</v>
      </c>
      <c r="L2" s="793" t="s">
        <v>1260</v>
      </c>
      <c r="M2" s="811" t="s">
        <v>6</v>
      </c>
      <c r="N2" s="811" t="s">
        <v>7</v>
      </c>
      <c r="O2" s="821" t="s">
        <v>8</v>
      </c>
      <c r="P2" s="829" t="s">
        <v>9</v>
      </c>
      <c r="Q2" s="811" t="s">
        <v>3</v>
      </c>
      <c r="R2" s="793" t="s">
        <v>4</v>
      </c>
      <c r="S2" s="811" t="s">
        <v>5</v>
      </c>
      <c r="T2" s="811" t="s">
        <v>6</v>
      </c>
      <c r="U2" s="793" t="s">
        <v>7</v>
      </c>
      <c r="V2" s="823" t="s">
        <v>8</v>
      </c>
      <c r="W2" s="829" t="s">
        <v>9</v>
      </c>
      <c r="X2" s="811" t="s">
        <v>3</v>
      </c>
      <c r="Y2" s="811" t="s">
        <v>4</v>
      </c>
      <c r="Z2" s="811" t="s">
        <v>5</v>
      </c>
      <c r="AA2" s="793" t="s">
        <v>6</v>
      </c>
      <c r="AB2" s="811" t="s">
        <v>7</v>
      </c>
      <c r="AC2" s="823" t="s">
        <v>8</v>
      </c>
      <c r="AD2" s="794" t="s">
        <v>9</v>
      </c>
      <c r="AE2" s="824" t="s">
        <v>3</v>
      </c>
      <c r="AF2" s="811" t="s">
        <v>4</v>
      </c>
      <c r="AG2" s="793" t="s">
        <v>5</v>
      </c>
      <c r="AH2" s="811" t="s">
        <v>6</v>
      </c>
      <c r="AI2" s="811" t="s">
        <v>7</v>
      </c>
      <c r="AJ2" s="821" t="s">
        <v>8</v>
      </c>
      <c r="AK2" s="829" t="s">
        <v>9</v>
      </c>
      <c r="AL2" s="796"/>
      <c r="AM2" s="859"/>
      <c r="AN2" s="868" t="s">
        <v>27</v>
      </c>
      <c r="AO2" s="869" t="s">
        <v>29</v>
      </c>
      <c r="AP2" s="876" t="s">
        <v>20</v>
      </c>
      <c r="AQ2" s="884"/>
    </row>
    <row r="3" spans="1:43" s="589" customFormat="1" ht="19.5" customHeight="1" x14ac:dyDescent="0.3">
      <c r="A3" s="834">
        <v>1</v>
      </c>
      <c r="B3" s="830" t="s">
        <v>51</v>
      </c>
      <c r="C3" s="658" t="s">
        <v>29</v>
      </c>
      <c r="D3" s="658" t="s">
        <v>29</v>
      </c>
      <c r="E3" s="658" t="s">
        <v>44</v>
      </c>
      <c r="F3" s="797" t="s">
        <v>24</v>
      </c>
      <c r="G3" s="166" t="s">
        <v>40</v>
      </c>
      <c r="H3" s="171" t="s">
        <v>24</v>
      </c>
      <c r="I3" s="669" t="s">
        <v>20</v>
      </c>
      <c r="J3" s="802" t="s">
        <v>20</v>
      </c>
      <c r="K3" s="578" t="s">
        <v>24</v>
      </c>
      <c r="L3" s="658" t="s">
        <v>24</v>
      </c>
      <c r="M3" s="658" t="s">
        <v>24</v>
      </c>
      <c r="N3" s="658" t="s">
        <v>29</v>
      </c>
      <c r="O3" s="658" t="s">
        <v>29</v>
      </c>
      <c r="P3" s="669" t="s">
        <v>29</v>
      </c>
      <c r="Q3" s="578" t="s">
        <v>24</v>
      </c>
      <c r="R3" s="658" t="s">
        <v>27</v>
      </c>
      <c r="S3" s="658" t="s">
        <v>27</v>
      </c>
      <c r="T3" s="658" t="s">
        <v>24</v>
      </c>
      <c r="U3" s="658" t="s">
        <v>20</v>
      </c>
      <c r="V3" s="658" t="s">
        <v>20</v>
      </c>
      <c r="W3" s="669" t="s">
        <v>24</v>
      </c>
      <c r="X3" s="578" t="s">
        <v>24</v>
      </c>
      <c r="Y3" s="171" t="s">
        <v>24</v>
      </c>
      <c r="Z3" s="171" t="s">
        <v>24</v>
      </c>
      <c r="AA3" s="658" t="s">
        <v>24</v>
      </c>
      <c r="AB3" s="658" t="s">
        <v>27</v>
      </c>
      <c r="AC3" s="658" t="s">
        <v>27</v>
      </c>
      <c r="AD3" s="669" t="s">
        <v>29</v>
      </c>
      <c r="AE3" s="578" t="s">
        <v>24</v>
      </c>
      <c r="AF3" s="658" t="s">
        <v>24</v>
      </c>
      <c r="AG3" s="658" t="s">
        <v>20</v>
      </c>
      <c r="AH3" s="658" t="s">
        <v>20</v>
      </c>
      <c r="AI3" s="658" t="s">
        <v>24</v>
      </c>
      <c r="AJ3" s="658" t="s">
        <v>24</v>
      </c>
      <c r="AK3" s="167" t="s">
        <v>24</v>
      </c>
      <c r="AL3" s="651"/>
      <c r="AM3" s="860"/>
      <c r="AN3" s="864">
        <f>COUNTIF(G3:AK3,"D")</f>
        <v>4</v>
      </c>
      <c r="AO3" s="866">
        <f>COUNTIF(G3:AK3,"E")</f>
        <v>4</v>
      </c>
      <c r="AP3" s="877">
        <f>COUNTIF(G3:AK3,"N")</f>
        <v>6</v>
      </c>
      <c r="AQ3" s="879">
        <f t="shared" ref="AQ3:AQ21" si="0">SUM(AN3:AP3)</f>
        <v>14</v>
      </c>
    </row>
    <row r="4" spans="1:43" s="590" customFormat="1" ht="19.5" customHeight="1" x14ac:dyDescent="0.3">
      <c r="A4" s="834">
        <v>2</v>
      </c>
      <c r="B4" s="831" t="s">
        <v>224</v>
      </c>
      <c r="C4" s="653" t="s">
        <v>84</v>
      </c>
      <c r="D4" s="653" t="s">
        <v>24</v>
      </c>
      <c r="E4" s="653" t="s">
        <v>24</v>
      </c>
      <c r="F4" s="798" t="s">
        <v>27</v>
      </c>
      <c r="G4" s="652" t="s">
        <v>27</v>
      </c>
      <c r="H4" s="653" t="s">
        <v>27</v>
      </c>
      <c r="I4" s="654" t="s">
        <v>29</v>
      </c>
      <c r="J4" s="801" t="s">
        <v>29</v>
      </c>
      <c r="K4" s="652" t="s">
        <v>24</v>
      </c>
      <c r="L4" s="653" t="s">
        <v>24</v>
      </c>
      <c r="M4" s="653" t="s">
        <v>20</v>
      </c>
      <c r="N4" s="653" t="s">
        <v>20</v>
      </c>
      <c r="O4" s="653" t="s">
        <v>24</v>
      </c>
      <c r="P4" s="654" t="s">
        <v>24</v>
      </c>
      <c r="Q4" s="110" t="s">
        <v>24</v>
      </c>
      <c r="R4" s="128" t="s">
        <v>24</v>
      </c>
      <c r="S4" s="128" t="s">
        <v>24</v>
      </c>
      <c r="T4" s="128" t="s">
        <v>24</v>
      </c>
      <c r="U4" s="128" t="s">
        <v>24</v>
      </c>
      <c r="V4" s="653" t="s">
        <v>24</v>
      </c>
      <c r="W4" s="654" t="s">
        <v>20</v>
      </c>
      <c r="X4" s="652" t="s">
        <v>20</v>
      </c>
      <c r="Y4" s="653" t="s">
        <v>24</v>
      </c>
      <c r="Z4" s="653" t="s">
        <v>24</v>
      </c>
      <c r="AA4" s="653" t="s">
        <v>24</v>
      </c>
      <c r="AB4" s="653" t="s">
        <v>29</v>
      </c>
      <c r="AC4" s="653" t="s">
        <v>29</v>
      </c>
      <c r="AD4" s="654" t="s">
        <v>24</v>
      </c>
      <c r="AE4" s="652" t="s">
        <v>27</v>
      </c>
      <c r="AF4" s="653" t="s">
        <v>27</v>
      </c>
      <c r="AG4" s="653" t="s">
        <v>29</v>
      </c>
      <c r="AH4" s="653" t="s">
        <v>24</v>
      </c>
      <c r="AI4" s="653" t="s">
        <v>20</v>
      </c>
      <c r="AJ4" s="653" t="s">
        <v>20</v>
      </c>
      <c r="AK4" s="654" t="s">
        <v>24</v>
      </c>
      <c r="AL4" s="656" t="s">
        <v>24</v>
      </c>
      <c r="AM4" s="860"/>
      <c r="AN4" s="865">
        <f t="shared" ref="AN4:AN21" si="1">COUNTIF(G4:AK4,"D")</f>
        <v>4</v>
      </c>
      <c r="AO4" s="867">
        <f t="shared" ref="AO4:AO21" si="2">COUNTIF(G4:AK4,"E")</f>
        <v>5</v>
      </c>
      <c r="AP4" s="878">
        <f t="shared" ref="AP4:AP21" si="3">COUNTIF(G4:AK4,"N")</f>
        <v>6</v>
      </c>
      <c r="AQ4" s="880">
        <f t="shared" si="0"/>
        <v>15</v>
      </c>
    </row>
    <row r="5" spans="1:43" s="43" customFormat="1" ht="19.5" customHeight="1" x14ac:dyDescent="0.3">
      <c r="A5" s="835">
        <v>3</v>
      </c>
      <c r="B5" s="557" t="s">
        <v>1399</v>
      </c>
      <c r="C5" s="653" t="s">
        <v>20</v>
      </c>
      <c r="D5" s="653" t="s">
        <v>20</v>
      </c>
      <c r="E5" s="653" t="s">
        <v>24</v>
      </c>
      <c r="F5" s="798" t="s">
        <v>24</v>
      </c>
      <c r="G5" s="652" t="s">
        <v>29</v>
      </c>
      <c r="H5" s="653" t="s">
        <v>29</v>
      </c>
      <c r="I5" s="654" t="s">
        <v>24</v>
      </c>
      <c r="J5" s="801" t="s">
        <v>24</v>
      </c>
      <c r="K5" s="652" t="s">
        <v>27</v>
      </c>
      <c r="L5" s="653" t="s">
        <v>27</v>
      </c>
      <c r="M5" s="653" t="s">
        <v>27</v>
      </c>
      <c r="N5" s="653" t="s">
        <v>24</v>
      </c>
      <c r="O5" s="653" t="s">
        <v>20</v>
      </c>
      <c r="P5" s="654" t="s">
        <v>20</v>
      </c>
      <c r="Q5" s="652" t="s">
        <v>24</v>
      </c>
      <c r="R5" s="653" t="s">
        <v>24</v>
      </c>
      <c r="S5" s="653" t="s">
        <v>24</v>
      </c>
      <c r="T5" s="653" t="s">
        <v>27</v>
      </c>
      <c r="U5" s="653" t="s">
        <v>29</v>
      </c>
      <c r="V5" s="653" t="s">
        <v>29</v>
      </c>
      <c r="W5" s="654" t="s">
        <v>29</v>
      </c>
      <c r="X5" s="652" t="s">
        <v>24</v>
      </c>
      <c r="Y5" s="653" t="s">
        <v>20</v>
      </c>
      <c r="Z5" s="653" t="s">
        <v>20</v>
      </c>
      <c r="AA5" s="653" t="s">
        <v>24</v>
      </c>
      <c r="AB5" s="128" t="s">
        <v>24</v>
      </c>
      <c r="AC5" s="653" t="s">
        <v>24</v>
      </c>
      <c r="AD5" s="120" t="s">
        <v>27</v>
      </c>
      <c r="AE5" s="110" t="s">
        <v>24</v>
      </c>
      <c r="AF5" s="128" t="s">
        <v>24</v>
      </c>
      <c r="AG5" s="128" t="s">
        <v>24</v>
      </c>
      <c r="AH5" s="128" t="s">
        <v>24</v>
      </c>
      <c r="AI5" s="128" t="s">
        <v>24</v>
      </c>
      <c r="AJ5" s="128" t="s">
        <v>24</v>
      </c>
      <c r="AK5" s="654" t="s">
        <v>20</v>
      </c>
      <c r="AL5" s="656" t="s">
        <v>20</v>
      </c>
      <c r="AM5" s="860"/>
      <c r="AN5" s="865">
        <f t="shared" si="1"/>
        <v>5</v>
      </c>
      <c r="AO5" s="867">
        <f t="shared" si="2"/>
        <v>5</v>
      </c>
      <c r="AP5" s="878">
        <f t="shared" si="3"/>
        <v>5</v>
      </c>
      <c r="AQ5" s="881">
        <f t="shared" si="0"/>
        <v>15</v>
      </c>
    </row>
    <row r="6" spans="1:43" s="43" customFormat="1" ht="19.5" customHeight="1" x14ac:dyDescent="0.3">
      <c r="A6" s="834">
        <v>4</v>
      </c>
      <c r="B6" s="557" t="s">
        <v>140</v>
      </c>
      <c r="C6" s="871"/>
      <c r="D6" s="871"/>
      <c r="E6" s="871"/>
      <c r="F6" s="872"/>
      <c r="G6" s="873"/>
      <c r="H6" s="871"/>
      <c r="I6" s="874"/>
      <c r="J6" s="875"/>
      <c r="K6" s="873"/>
      <c r="L6" s="871"/>
      <c r="M6" s="871"/>
      <c r="N6" s="871"/>
      <c r="O6" s="871"/>
      <c r="P6" s="874"/>
      <c r="Q6" s="873"/>
      <c r="R6" s="871"/>
      <c r="S6" s="871"/>
      <c r="T6" s="871"/>
      <c r="U6" s="871"/>
      <c r="V6" s="871"/>
      <c r="W6" s="874"/>
      <c r="X6" s="873" t="s">
        <v>27</v>
      </c>
      <c r="Y6" s="871" t="s">
        <v>27</v>
      </c>
      <c r="Z6" s="871" t="s">
        <v>27</v>
      </c>
      <c r="AA6" s="871" t="s">
        <v>27</v>
      </c>
      <c r="AB6" s="871" t="s">
        <v>40</v>
      </c>
      <c r="AC6" s="871" t="s">
        <v>24</v>
      </c>
      <c r="AD6" s="874" t="s">
        <v>24</v>
      </c>
      <c r="AE6" s="873" t="s">
        <v>24</v>
      </c>
      <c r="AF6" s="871" t="s">
        <v>29</v>
      </c>
      <c r="AG6" s="871" t="s">
        <v>29</v>
      </c>
      <c r="AH6" s="871" t="s">
        <v>29</v>
      </c>
      <c r="AI6" s="871" t="s">
        <v>41</v>
      </c>
      <c r="AJ6" s="871" t="s">
        <v>24</v>
      </c>
      <c r="AK6" s="874" t="s">
        <v>24</v>
      </c>
      <c r="AL6" s="656"/>
      <c r="AM6" s="860"/>
      <c r="AN6" s="865">
        <f t="shared" si="1"/>
        <v>4</v>
      </c>
      <c r="AO6" s="867">
        <f t="shared" si="2"/>
        <v>3</v>
      </c>
      <c r="AP6" s="878">
        <f t="shared" si="3"/>
        <v>0</v>
      </c>
      <c r="AQ6" s="881">
        <f t="shared" si="0"/>
        <v>7</v>
      </c>
    </row>
    <row r="7" spans="1:43" s="43" customFormat="1" ht="19.5" customHeight="1" x14ac:dyDescent="0.3">
      <c r="A7" s="834">
        <v>5</v>
      </c>
      <c r="B7" s="557" t="s">
        <v>1401</v>
      </c>
      <c r="C7" s="653" t="s">
        <v>44</v>
      </c>
      <c r="D7" s="653" t="s">
        <v>61</v>
      </c>
      <c r="E7" s="653" t="s">
        <v>20</v>
      </c>
      <c r="F7" s="798" t="s">
        <v>20</v>
      </c>
      <c r="G7" s="652" t="s">
        <v>24</v>
      </c>
      <c r="H7" s="653" t="s">
        <v>24</v>
      </c>
      <c r="I7" s="654" t="s">
        <v>27</v>
      </c>
      <c r="J7" s="801" t="s">
        <v>27</v>
      </c>
      <c r="K7" s="110" t="s">
        <v>24</v>
      </c>
      <c r="L7" s="128" t="s">
        <v>24</v>
      </c>
      <c r="M7" s="799" t="s">
        <v>24</v>
      </c>
      <c r="N7" s="653" t="s">
        <v>27</v>
      </c>
      <c r="O7" s="653" t="s">
        <v>27</v>
      </c>
      <c r="P7" s="654" t="s">
        <v>24</v>
      </c>
      <c r="Q7" s="652" t="s">
        <v>20</v>
      </c>
      <c r="R7" s="653" t="s">
        <v>20</v>
      </c>
      <c r="S7" s="653" t="s">
        <v>24</v>
      </c>
      <c r="T7" s="653" t="s">
        <v>24</v>
      </c>
      <c r="U7" s="653" t="s">
        <v>27</v>
      </c>
      <c r="V7" s="653" t="s">
        <v>27</v>
      </c>
      <c r="W7" s="654" t="s">
        <v>27</v>
      </c>
      <c r="X7" s="652" t="s">
        <v>27</v>
      </c>
      <c r="Y7" s="128" t="s">
        <v>24</v>
      </c>
      <c r="Z7" s="653" t="s">
        <v>24</v>
      </c>
      <c r="AA7" s="808" t="s">
        <v>20</v>
      </c>
      <c r="AB7" s="653" t="s">
        <v>20</v>
      </c>
      <c r="AC7" s="653" t="s">
        <v>24</v>
      </c>
      <c r="AD7" s="654" t="s">
        <v>24</v>
      </c>
      <c r="AE7" s="652" t="s">
        <v>29</v>
      </c>
      <c r="AF7" s="653" t="s">
        <v>29</v>
      </c>
      <c r="AG7" s="653" t="s">
        <v>24</v>
      </c>
      <c r="AH7" s="653" t="s">
        <v>29</v>
      </c>
      <c r="AI7" s="653" t="s">
        <v>29</v>
      </c>
      <c r="AJ7" s="653" t="s">
        <v>29</v>
      </c>
      <c r="AK7" s="654" t="s">
        <v>29</v>
      </c>
      <c r="AL7" s="656"/>
      <c r="AM7" s="860"/>
      <c r="AN7" s="865">
        <f t="shared" si="1"/>
        <v>8</v>
      </c>
      <c r="AO7" s="867">
        <f t="shared" si="2"/>
        <v>6</v>
      </c>
      <c r="AP7" s="878">
        <f t="shared" si="3"/>
        <v>4</v>
      </c>
      <c r="AQ7" s="881">
        <f t="shared" si="0"/>
        <v>18</v>
      </c>
    </row>
    <row r="8" spans="1:43" s="43" customFormat="1" ht="19.5" customHeight="1" x14ac:dyDescent="0.3">
      <c r="A8" s="835">
        <v>6</v>
      </c>
      <c r="B8" s="557" t="s">
        <v>113</v>
      </c>
      <c r="C8" s="653" t="s">
        <v>74</v>
      </c>
      <c r="D8" s="653" t="s">
        <v>44</v>
      </c>
      <c r="E8" s="653" t="s">
        <v>29</v>
      </c>
      <c r="F8" s="798" t="s">
        <v>29</v>
      </c>
      <c r="G8" s="110" t="s">
        <v>24</v>
      </c>
      <c r="H8" s="128" t="s">
        <v>24</v>
      </c>
      <c r="I8" s="120" t="s">
        <v>24</v>
      </c>
      <c r="J8" s="852" t="s">
        <v>24</v>
      </c>
      <c r="K8" s="697" t="s">
        <v>20</v>
      </c>
      <c r="L8" s="653" t="s">
        <v>20</v>
      </c>
      <c r="M8" s="653" t="s">
        <v>24</v>
      </c>
      <c r="N8" s="653" t="s">
        <v>24</v>
      </c>
      <c r="O8" s="653" t="s">
        <v>24</v>
      </c>
      <c r="P8" s="654" t="s">
        <v>24</v>
      </c>
      <c r="Q8" s="652" t="s">
        <v>29</v>
      </c>
      <c r="R8" s="653" t="s">
        <v>29</v>
      </c>
      <c r="S8" s="653" t="s">
        <v>29</v>
      </c>
      <c r="T8" s="653" t="s">
        <v>29</v>
      </c>
      <c r="U8" s="128" t="s">
        <v>24</v>
      </c>
      <c r="V8" s="128" t="s">
        <v>24</v>
      </c>
      <c r="W8" s="120" t="s">
        <v>24</v>
      </c>
      <c r="X8" s="110" t="s">
        <v>24</v>
      </c>
      <c r="Y8" s="653" t="s">
        <v>27</v>
      </c>
      <c r="Z8" s="653" t="s">
        <v>27</v>
      </c>
      <c r="AA8" s="653" t="s">
        <v>27</v>
      </c>
      <c r="AB8" s="653" t="s">
        <v>24</v>
      </c>
      <c r="AC8" s="653" t="s">
        <v>20</v>
      </c>
      <c r="AD8" s="654" t="s">
        <v>20</v>
      </c>
      <c r="AE8" s="652" t="s">
        <v>24</v>
      </c>
      <c r="AF8" s="653" t="s">
        <v>24</v>
      </c>
      <c r="AG8" s="653" t="s">
        <v>27</v>
      </c>
      <c r="AH8" s="653" t="s">
        <v>27</v>
      </c>
      <c r="AI8" s="653" t="s">
        <v>27</v>
      </c>
      <c r="AJ8" s="653" t="s">
        <v>27</v>
      </c>
      <c r="AK8" s="654" t="s">
        <v>24</v>
      </c>
      <c r="AL8" s="656"/>
      <c r="AM8" s="860"/>
      <c r="AN8" s="865">
        <f t="shared" si="1"/>
        <v>7</v>
      </c>
      <c r="AO8" s="867">
        <f t="shared" si="2"/>
        <v>4</v>
      </c>
      <c r="AP8" s="878">
        <f t="shared" si="3"/>
        <v>4</v>
      </c>
      <c r="AQ8" s="881">
        <f t="shared" si="0"/>
        <v>15</v>
      </c>
    </row>
    <row r="9" spans="1:43" s="43" customFormat="1" ht="19.5" customHeight="1" x14ac:dyDescent="0.3">
      <c r="A9" s="839">
        <v>7</v>
      </c>
      <c r="B9" s="840" t="s">
        <v>1045</v>
      </c>
      <c r="C9" s="667" t="s">
        <v>27</v>
      </c>
      <c r="D9" s="667" t="s">
        <v>27</v>
      </c>
      <c r="E9" s="667" t="s">
        <v>27</v>
      </c>
      <c r="F9" s="803" t="s">
        <v>24</v>
      </c>
      <c r="G9" s="666" t="s">
        <v>20</v>
      </c>
      <c r="H9" s="667" t="s">
        <v>20</v>
      </c>
      <c r="I9" s="668" t="s">
        <v>24</v>
      </c>
      <c r="J9" s="804" t="s">
        <v>24</v>
      </c>
      <c r="K9" s="666" t="s">
        <v>29</v>
      </c>
      <c r="L9" s="667" t="s">
        <v>29</v>
      </c>
      <c r="M9" s="667" t="s">
        <v>29</v>
      </c>
      <c r="N9" s="667" t="s">
        <v>24</v>
      </c>
      <c r="O9" s="189" t="s">
        <v>24</v>
      </c>
      <c r="P9" s="139" t="s">
        <v>27</v>
      </c>
      <c r="Q9" s="666" t="s">
        <v>27</v>
      </c>
      <c r="R9" s="667" t="s">
        <v>24</v>
      </c>
      <c r="S9" s="667" t="s">
        <v>20</v>
      </c>
      <c r="T9" s="667" t="s">
        <v>20</v>
      </c>
      <c r="U9" s="667" t="s">
        <v>24</v>
      </c>
      <c r="V9" s="667" t="s">
        <v>24</v>
      </c>
      <c r="W9" s="139" t="s">
        <v>24</v>
      </c>
      <c r="X9" s="666" t="s">
        <v>29</v>
      </c>
      <c r="Y9" s="667" t="s">
        <v>29</v>
      </c>
      <c r="Z9" s="667" t="s">
        <v>29</v>
      </c>
      <c r="AA9" s="667" t="s">
        <v>29</v>
      </c>
      <c r="AB9" s="667" t="s">
        <v>24</v>
      </c>
      <c r="AC9" s="189" t="s">
        <v>24</v>
      </c>
      <c r="AD9" s="142" t="s">
        <v>24</v>
      </c>
      <c r="AE9" s="661" t="s">
        <v>20</v>
      </c>
      <c r="AF9" s="662" t="s">
        <v>20</v>
      </c>
      <c r="AG9" s="662" t="s">
        <v>24</v>
      </c>
      <c r="AH9" s="662" t="s">
        <v>24</v>
      </c>
      <c r="AI9" s="662" t="s">
        <v>24</v>
      </c>
      <c r="AJ9" s="138" t="s">
        <v>24</v>
      </c>
      <c r="AK9" s="142" t="s">
        <v>27</v>
      </c>
      <c r="AL9" s="660"/>
      <c r="AM9" s="782"/>
      <c r="AN9" s="865">
        <f t="shared" si="1"/>
        <v>3</v>
      </c>
      <c r="AO9" s="867">
        <f t="shared" si="2"/>
        <v>7</v>
      </c>
      <c r="AP9" s="878">
        <f t="shared" si="3"/>
        <v>6</v>
      </c>
      <c r="AQ9" s="881">
        <f t="shared" si="0"/>
        <v>16</v>
      </c>
    </row>
    <row r="10" spans="1:43" s="43" customFormat="1" ht="19.5" customHeight="1" x14ac:dyDescent="0.3">
      <c r="A10" s="832">
        <v>1</v>
      </c>
      <c r="B10" s="560" t="s">
        <v>53</v>
      </c>
      <c r="C10" s="658" t="s">
        <v>20</v>
      </c>
      <c r="D10" s="658" t="s">
        <v>24</v>
      </c>
      <c r="E10" s="658" t="s">
        <v>24</v>
      </c>
      <c r="F10" s="797" t="s">
        <v>27</v>
      </c>
      <c r="G10" s="578" t="s">
        <v>27</v>
      </c>
      <c r="H10" s="658" t="s">
        <v>24</v>
      </c>
      <c r="I10" s="669" t="s">
        <v>24</v>
      </c>
      <c r="J10" s="802" t="s">
        <v>24</v>
      </c>
      <c r="K10" s="578" t="s">
        <v>27</v>
      </c>
      <c r="L10" s="658" t="s">
        <v>20</v>
      </c>
      <c r="M10" s="800" t="s">
        <v>20</v>
      </c>
      <c r="N10" s="658" t="s">
        <v>24</v>
      </c>
      <c r="O10" s="658" t="s">
        <v>24</v>
      </c>
      <c r="P10" s="167" t="s">
        <v>24</v>
      </c>
      <c r="Q10" s="166" t="s">
        <v>24</v>
      </c>
      <c r="R10" s="171" t="s">
        <v>24</v>
      </c>
      <c r="S10" s="171" t="s">
        <v>24</v>
      </c>
      <c r="T10" s="171" t="s">
        <v>24</v>
      </c>
      <c r="U10" s="658" t="s">
        <v>29</v>
      </c>
      <c r="V10" s="658" t="s">
        <v>29</v>
      </c>
      <c r="W10" s="669" t="s">
        <v>24</v>
      </c>
      <c r="X10" s="578" t="s">
        <v>20</v>
      </c>
      <c r="Y10" s="658" t="s">
        <v>20</v>
      </c>
      <c r="Z10" s="658" t="s">
        <v>24</v>
      </c>
      <c r="AA10" s="658" t="s">
        <v>24</v>
      </c>
      <c r="AB10" s="658" t="s">
        <v>29</v>
      </c>
      <c r="AC10" s="658" t="s">
        <v>29</v>
      </c>
      <c r="AD10" s="855" t="s">
        <v>29</v>
      </c>
      <c r="AE10" s="854" t="s">
        <v>24</v>
      </c>
      <c r="AF10" s="853" t="s">
        <v>20</v>
      </c>
      <c r="AG10" s="853" t="s">
        <v>20</v>
      </c>
      <c r="AH10" s="853" t="s">
        <v>24</v>
      </c>
      <c r="AI10" s="853" t="s">
        <v>24</v>
      </c>
      <c r="AJ10" s="856" t="s">
        <v>24</v>
      </c>
      <c r="AK10" s="857" t="s">
        <v>24</v>
      </c>
      <c r="AL10" s="651"/>
      <c r="AM10" s="860"/>
      <c r="AN10" s="865">
        <f t="shared" si="1"/>
        <v>2</v>
      </c>
      <c r="AO10" s="867">
        <f t="shared" si="2"/>
        <v>5</v>
      </c>
      <c r="AP10" s="878">
        <f t="shared" si="3"/>
        <v>6</v>
      </c>
      <c r="AQ10" s="881">
        <f t="shared" si="0"/>
        <v>13</v>
      </c>
    </row>
    <row r="11" spans="1:43" s="43" customFormat="1" ht="19.5" customHeight="1" x14ac:dyDescent="0.3">
      <c r="A11" s="833">
        <v>2</v>
      </c>
      <c r="B11" s="565" t="s">
        <v>1404</v>
      </c>
      <c r="C11" s="653" t="s">
        <v>44</v>
      </c>
      <c r="D11" s="653" t="s">
        <v>24</v>
      </c>
      <c r="E11" s="653" t="s">
        <v>24</v>
      </c>
      <c r="F11" s="798" t="s">
        <v>20</v>
      </c>
      <c r="G11" s="652" t="s">
        <v>20</v>
      </c>
      <c r="H11" s="128" t="s">
        <v>24</v>
      </c>
      <c r="I11" s="120" t="s">
        <v>24</v>
      </c>
      <c r="J11" s="801" t="s">
        <v>24</v>
      </c>
      <c r="K11" s="652" t="s">
        <v>24</v>
      </c>
      <c r="L11" s="653" t="s">
        <v>24</v>
      </c>
      <c r="M11" s="653" t="s">
        <v>29</v>
      </c>
      <c r="N11" s="653" t="s">
        <v>29</v>
      </c>
      <c r="O11" s="653" t="s">
        <v>29</v>
      </c>
      <c r="P11" s="654" t="s">
        <v>29</v>
      </c>
      <c r="Q11" s="652" t="s">
        <v>24</v>
      </c>
      <c r="R11" s="653" t="s">
        <v>20</v>
      </c>
      <c r="S11" s="653" t="s">
        <v>20</v>
      </c>
      <c r="T11" s="653" t="s">
        <v>24</v>
      </c>
      <c r="U11" s="653" t="s">
        <v>24</v>
      </c>
      <c r="V11" s="662" t="s">
        <v>24</v>
      </c>
      <c r="W11" s="663" t="s">
        <v>27</v>
      </c>
      <c r="X11" s="652" t="s">
        <v>27</v>
      </c>
      <c r="Y11" s="653" t="s">
        <v>27</v>
      </c>
      <c r="Z11" s="653" t="s">
        <v>24</v>
      </c>
      <c r="AA11" s="653" t="s">
        <v>27</v>
      </c>
      <c r="AB11" s="653" t="s">
        <v>27</v>
      </c>
      <c r="AC11" s="653" t="s">
        <v>24</v>
      </c>
      <c r="AD11" s="120" t="s">
        <v>24</v>
      </c>
      <c r="AE11" s="166" t="s">
        <v>24</v>
      </c>
      <c r="AF11" s="171" t="s">
        <v>24</v>
      </c>
      <c r="AG11" s="658" t="s">
        <v>24</v>
      </c>
      <c r="AH11" s="658" t="s">
        <v>24</v>
      </c>
      <c r="AI11" s="851" t="s">
        <v>24</v>
      </c>
      <c r="AJ11" s="653" t="s">
        <v>20</v>
      </c>
      <c r="AK11" s="654" t="s">
        <v>20</v>
      </c>
      <c r="AL11" s="656"/>
      <c r="AM11" s="860"/>
      <c r="AN11" s="865">
        <f t="shared" si="1"/>
        <v>5</v>
      </c>
      <c r="AO11" s="867">
        <f t="shared" si="2"/>
        <v>4</v>
      </c>
      <c r="AP11" s="878">
        <f t="shared" si="3"/>
        <v>5</v>
      </c>
      <c r="AQ11" s="881">
        <f t="shared" si="0"/>
        <v>14</v>
      </c>
    </row>
    <row r="12" spans="1:43" s="62" customFormat="1" ht="19.5" customHeight="1" x14ac:dyDescent="0.3">
      <c r="A12" s="832">
        <v>3</v>
      </c>
      <c r="B12" s="565" t="s">
        <v>1178</v>
      </c>
      <c r="C12" s="653" t="s">
        <v>27</v>
      </c>
      <c r="D12" s="653" t="s">
        <v>27</v>
      </c>
      <c r="E12" s="653" t="s">
        <v>27</v>
      </c>
      <c r="F12" s="798" t="s">
        <v>24</v>
      </c>
      <c r="G12" s="652" t="s">
        <v>24</v>
      </c>
      <c r="H12" s="662" t="s">
        <v>20</v>
      </c>
      <c r="I12" s="663" t="s">
        <v>20</v>
      </c>
      <c r="J12" s="801" t="s">
        <v>24</v>
      </c>
      <c r="K12" s="652" t="s">
        <v>24</v>
      </c>
      <c r="L12" s="653" t="s">
        <v>27</v>
      </c>
      <c r="M12" s="653" t="s">
        <v>27</v>
      </c>
      <c r="N12" s="653" t="s">
        <v>24</v>
      </c>
      <c r="O12" s="653" t="s">
        <v>24</v>
      </c>
      <c r="P12" s="654" t="s">
        <v>24</v>
      </c>
      <c r="Q12" s="652" t="s">
        <v>29</v>
      </c>
      <c r="R12" s="653" t="s">
        <v>29</v>
      </c>
      <c r="S12" s="653" t="s">
        <v>29</v>
      </c>
      <c r="T12" s="653" t="s">
        <v>29</v>
      </c>
      <c r="U12" s="754" t="s">
        <v>24</v>
      </c>
      <c r="V12" s="653" t="s">
        <v>20</v>
      </c>
      <c r="W12" s="654" t="s">
        <v>20</v>
      </c>
      <c r="X12" s="652" t="s">
        <v>24</v>
      </c>
      <c r="Y12" s="653" t="s">
        <v>24</v>
      </c>
      <c r="Z12" s="653" t="s">
        <v>27</v>
      </c>
      <c r="AA12" s="653" t="s">
        <v>29</v>
      </c>
      <c r="AB12" s="653" t="s">
        <v>24</v>
      </c>
      <c r="AC12" s="128" t="s">
        <v>24</v>
      </c>
      <c r="AD12" s="120" t="s">
        <v>24</v>
      </c>
      <c r="AE12" s="128" t="s">
        <v>27</v>
      </c>
      <c r="AF12" s="128" t="s">
        <v>24</v>
      </c>
      <c r="AG12" s="128" t="s">
        <v>24</v>
      </c>
      <c r="AH12" s="653" t="s">
        <v>20</v>
      </c>
      <c r="AI12" s="653" t="s">
        <v>20</v>
      </c>
      <c r="AJ12" s="658" t="s">
        <v>24</v>
      </c>
      <c r="AK12" s="669" t="s">
        <v>24</v>
      </c>
      <c r="AL12" s="656"/>
      <c r="AM12" s="860"/>
      <c r="AN12" s="865">
        <f t="shared" si="1"/>
        <v>4</v>
      </c>
      <c r="AO12" s="867">
        <f t="shared" si="2"/>
        <v>5</v>
      </c>
      <c r="AP12" s="878">
        <f t="shared" si="3"/>
        <v>6</v>
      </c>
      <c r="AQ12" s="882">
        <f t="shared" si="0"/>
        <v>15</v>
      </c>
    </row>
    <row r="13" spans="1:43" s="43" customFormat="1" ht="19.5" customHeight="1" x14ac:dyDescent="0.3">
      <c r="A13" s="832">
        <v>4</v>
      </c>
      <c r="B13" s="565" t="s">
        <v>1179</v>
      </c>
      <c r="C13" s="653" t="s">
        <v>24</v>
      </c>
      <c r="D13" s="653" t="s">
        <v>20</v>
      </c>
      <c r="E13" s="653" t="s">
        <v>20</v>
      </c>
      <c r="F13" s="798" t="s">
        <v>24</v>
      </c>
      <c r="G13" s="850" t="s">
        <v>24</v>
      </c>
      <c r="H13" s="653" t="s">
        <v>29</v>
      </c>
      <c r="I13" s="654" t="s">
        <v>29</v>
      </c>
      <c r="J13" s="801" t="s">
        <v>29</v>
      </c>
      <c r="K13" s="652" t="s">
        <v>29</v>
      </c>
      <c r="L13" s="653" t="s">
        <v>29</v>
      </c>
      <c r="M13" s="653" t="s">
        <v>24</v>
      </c>
      <c r="N13" s="653" t="s">
        <v>24</v>
      </c>
      <c r="O13" s="653" t="s">
        <v>24</v>
      </c>
      <c r="P13" s="654" t="s">
        <v>20</v>
      </c>
      <c r="Q13" s="652" t="s">
        <v>20</v>
      </c>
      <c r="R13" s="653" t="s">
        <v>24</v>
      </c>
      <c r="S13" s="653" t="s">
        <v>24</v>
      </c>
      <c r="T13" s="653" t="s">
        <v>24</v>
      </c>
      <c r="U13" s="653" t="s">
        <v>24</v>
      </c>
      <c r="V13" s="658" t="s">
        <v>24</v>
      </c>
      <c r="W13" s="669" t="s">
        <v>29</v>
      </c>
      <c r="X13" s="652" t="s">
        <v>29</v>
      </c>
      <c r="Y13" s="653" t="s">
        <v>24</v>
      </c>
      <c r="Z13" s="653" t="s">
        <v>20</v>
      </c>
      <c r="AA13" s="653" t="s">
        <v>20</v>
      </c>
      <c r="AB13" s="653" t="s">
        <v>24</v>
      </c>
      <c r="AC13" s="653" t="s">
        <v>24</v>
      </c>
      <c r="AD13" s="120" t="s">
        <v>24</v>
      </c>
      <c r="AE13" s="110" t="s">
        <v>24</v>
      </c>
      <c r="AF13" s="653" t="s">
        <v>27</v>
      </c>
      <c r="AG13" s="653" t="s">
        <v>27</v>
      </c>
      <c r="AH13" s="653" t="s">
        <v>27</v>
      </c>
      <c r="AI13" s="653" t="s">
        <v>27</v>
      </c>
      <c r="AJ13" s="653" t="s">
        <v>29</v>
      </c>
      <c r="AK13" s="120" t="s">
        <v>24</v>
      </c>
      <c r="AL13" s="656"/>
      <c r="AM13" s="860"/>
      <c r="AN13" s="865">
        <f t="shared" si="1"/>
        <v>4</v>
      </c>
      <c r="AO13" s="867">
        <f t="shared" si="2"/>
        <v>8</v>
      </c>
      <c r="AP13" s="878">
        <f t="shared" si="3"/>
        <v>4</v>
      </c>
      <c r="AQ13" s="881">
        <f t="shared" si="0"/>
        <v>16</v>
      </c>
    </row>
    <row r="14" spans="1:43" s="62" customFormat="1" ht="19.5" customHeight="1" x14ac:dyDescent="0.3">
      <c r="A14" s="833">
        <v>5</v>
      </c>
      <c r="B14" s="597" t="s">
        <v>1180</v>
      </c>
      <c r="C14" s="653" t="s">
        <v>24</v>
      </c>
      <c r="D14" s="799" t="s">
        <v>61</v>
      </c>
      <c r="E14" s="653" t="s">
        <v>27</v>
      </c>
      <c r="F14" s="798" t="s">
        <v>29</v>
      </c>
      <c r="G14" s="652" t="s">
        <v>29</v>
      </c>
      <c r="H14" s="658" t="s">
        <v>24</v>
      </c>
      <c r="I14" s="669" t="s">
        <v>24</v>
      </c>
      <c r="J14" s="801" t="s">
        <v>27</v>
      </c>
      <c r="K14" s="652" t="s">
        <v>24</v>
      </c>
      <c r="L14" s="653" t="s">
        <v>24</v>
      </c>
      <c r="M14" s="653" t="s">
        <v>24</v>
      </c>
      <c r="N14" s="653" t="s">
        <v>20</v>
      </c>
      <c r="O14" s="653" t="s">
        <v>20</v>
      </c>
      <c r="P14" s="654" t="s">
        <v>24</v>
      </c>
      <c r="Q14" s="652" t="s">
        <v>24</v>
      </c>
      <c r="R14" s="653" t="s">
        <v>24</v>
      </c>
      <c r="S14" s="653" t="s">
        <v>27</v>
      </c>
      <c r="T14" s="653" t="s">
        <v>27</v>
      </c>
      <c r="U14" s="653" t="s">
        <v>27</v>
      </c>
      <c r="V14" s="653" t="s">
        <v>24</v>
      </c>
      <c r="W14" s="654" t="s">
        <v>24</v>
      </c>
      <c r="X14" s="652" t="s">
        <v>24</v>
      </c>
      <c r="Y14" s="653" t="s">
        <v>24</v>
      </c>
      <c r="Z14" s="653" t="s">
        <v>24</v>
      </c>
      <c r="AA14" s="810" t="s">
        <v>24</v>
      </c>
      <c r="AB14" s="653" t="s">
        <v>20</v>
      </c>
      <c r="AC14" s="653" t="s">
        <v>20</v>
      </c>
      <c r="AD14" s="654" t="s">
        <v>24</v>
      </c>
      <c r="AE14" s="652" t="s">
        <v>24</v>
      </c>
      <c r="AF14" s="799" t="s">
        <v>29</v>
      </c>
      <c r="AG14" s="653" t="s">
        <v>29</v>
      </c>
      <c r="AH14" s="653" t="s">
        <v>29</v>
      </c>
      <c r="AI14" s="653" t="s">
        <v>29</v>
      </c>
      <c r="AJ14" s="653" t="s">
        <v>24</v>
      </c>
      <c r="AK14" s="654" t="s">
        <v>29</v>
      </c>
      <c r="AL14" s="656"/>
      <c r="AM14" s="860"/>
      <c r="AN14" s="865">
        <f t="shared" si="1"/>
        <v>4</v>
      </c>
      <c r="AO14" s="867">
        <f t="shared" si="2"/>
        <v>6</v>
      </c>
      <c r="AP14" s="878">
        <f t="shared" si="3"/>
        <v>4</v>
      </c>
      <c r="AQ14" s="882">
        <f t="shared" si="0"/>
        <v>14</v>
      </c>
    </row>
    <row r="15" spans="1:43" s="62" customFormat="1" ht="20.25" customHeight="1" x14ac:dyDescent="0.3">
      <c r="A15" s="843">
        <v>6</v>
      </c>
      <c r="B15" s="844" t="s">
        <v>1181</v>
      </c>
      <c r="C15" s="667" t="s">
        <v>29</v>
      </c>
      <c r="D15" s="667" t="s">
        <v>29</v>
      </c>
      <c r="E15" s="667" t="s">
        <v>24</v>
      </c>
      <c r="F15" s="803" t="s">
        <v>24</v>
      </c>
      <c r="G15" s="209" t="s">
        <v>24</v>
      </c>
      <c r="H15" s="189" t="s">
        <v>24</v>
      </c>
      <c r="I15" s="668" t="s">
        <v>27</v>
      </c>
      <c r="J15" s="804" t="s">
        <v>20</v>
      </c>
      <c r="K15" s="666" t="s">
        <v>20</v>
      </c>
      <c r="L15" s="667" t="s">
        <v>24</v>
      </c>
      <c r="M15" s="667" t="s">
        <v>24</v>
      </c>
      <c r="N15" s="667" t="s">
        <v>27</v>
      </c>
      <c r="O15" s="667" t="s">
        <v>24</v>
      </c>
      <c r="P15" s="668" t="s">
        <v>27</v>
      </c>
      <c r="Q15" s="666" t="s">
        <v>27</v>
      </c>
      <c r="R15" s="667" t="s">
        <v>27</v>
      </c>
      <c r="S15" s="667" t="s">
        <v>24</v>
      </c>
      <c r="T15" s="667" t="s">
        <v>20</v>
      </c>
      <c r="U15" s="667" t="s">
        <v>20</v>
      </c>
      <c r="V15" s="667" t="s">
        <v>24</v>
      </c>
      <c r="W15" s="668" t="s">
        <v>24</v>
      </c>
      <c r="X15" s="666" t="s">
        <v>24</v>
      </c>
      <c r="Y15" s="667" t="s">
        <v>29</v>
      </c>
      <c r="Z15" s="667" t="s">
        <v>29</v>
      </c>
      <c r="AA15" s="667" t="s">
        <v>24</v>
      </c>
      <c r="AB15" s="667" t="s">
        <v>24</v>
      </c>
      <c r="AC15" s="662" t="s">
        <v>24</v>
      </c>
      <c r="AD15" s="663" t="s">
        <v>20</v>
      </c>
      <c r="AE15" s="209" t="s">
        <v>20</v>
      </c>
      <c r="AF15" s="667" t="s">
        <v>24</v>
      </c>
      <c r="AG15" s="667" t="s">
        <v>24</v>
      </c>
      <c r="AH15" s="667" t="s">
        <v>24</v>
      </c>
      <c r="AI15" s="667" t="s">
        <v>24</v>
      </c>
      <c r="AJ15" s="667" t="s">
        <v>27</v>
      </c>
      <c r="AK15" s="139" t="s">
        <v>27</v>
      </c>
      <c r="AL15" s="660"/>
      <c r="AM15" s="782"/>
      <c r="AN15" s="865">
        <f t="shared" si="1"/>
        <v>7</v>
      </c>
      <c r="AO15" s="867">
        <f t="shared" si="2"/>
        <v>2</v>
      </c>
      <c r="AP15" s="878">
        <f t="shared" si="3"/>
        <v>6</v>
      </c>
      <c r="AQ15" s="882">
        <f t="shared" si="0"/>
        <v>15</v>
      </c>
    </row>
    <row r="16" spans="1:43" s="589" customFormat="1" ht="19.5" customHeight="1" x14ac:dyDescent="0.3">
      <c r="A16" s="848">
        <v>7</v>
      </c>
      <c r="B16" s="716" t="s">
        <v>1182</v>
      </c>
      <c r="C16" s="658" t="s">
        <v>44</v>
      </c>
      <c r="D16" s="658" t="s">
        <v>44</v>
      </c>
      <c r="E16" s="658" t="s">
        <v>24</v>
      </c>
      <c r="F16" s="797" t="s">
        <v>24</v>
      </c>
      <c r="G16" s="578" t="s">
        <v>27</v>
      </c>
      <c r="H16" s="658" t="s">
        <v>27</v>
      </c>
      <c r="I16" s="669" t="s">
        <v>24</v>
      </c>
      <c r="J16" s="802" t="s">
        <v>24</v>
      </c>
      <c r="K16" s="578" t="s">
        <v>24</v>
      </c>
      <c r="L16" s="658" t="s">
        <v>20</v>
      </c>
      <c r="M16" s="658" t="s">
        <v>20</v>
      </c>
      <c r="N16" s="658" t="s">
        <v>24</v>
      </c>
      <c r="O16" s="658" t="s">
        <v>24</v>
      </c>
      <c r="P16" s="669" t="s">
        <v>24</v>
      </c>
      <c r="Q16" s="578" t="s">
        <v>29</v>
      </c>
      <c r="R16" s="658" t="s">
        <v>29</v>
      </c>
      <c r="S16" s="658" t="s">
        <v>29</v>
      </c>
      <c r="T16" s="658" t="s">
        <v>29</v>
      </c>
      <c r="U16" s="658" t="s">
        <v>29</v>
      </c>
      <c r="V16" s="658" t="s">
        <v>24</v>
      </c>
      <c r="W16" s="669" t="s">
        <v>24</v>
      </c>
      <c r="X16" s="578" t="s">
        <v>20</v>
      </c>
      <c r="Y16" s="658" t="s">
        <v>20</v>
      </c>
      <c r="Z16" s="658" t="s">
        <v>24</v>
      </c>
      <c r="AA16" s="658" t="s">
        <v>24</v>
      </c>
      <c r="AB16" s="851" t="s">
        <v>24</v>
      </c>
      <c r="AC16" s="853" t="s">
        <v>24</v>
      </c>
      <c r="AD16" s="140" t="s">
        <v>24</v>
      </c>
      <c r="AE16" s="885" t="s">
        <v>29</v>
      </c>
      <c r="AF16" s="658" t="s">
        <v>29</v>
      </c>
      <c r="AG16" s="658" t="s">
        <v>24</v>
      </c>
      <c r="AH16" s="658" t="s">
        <v>24</v>
      </c>
      <c r="AI16" s="658" t="s">
        <v>24</v>
      </c>
      <c r="AJ16" s="658" t="s">
        <v>24</v>
      </c>
      <c r="AK16" s="669" t="s">
        <v>24</v>
      </c>
      <c r="AL16" s="651"/>
      <c r="AM16" s="860"/>
      <c r="AN16" s="865">
        <f t="shared" si="1"/>
        <v>2</v>
      </c>
      <c r="AO16" s="867">
        <f t="shared" si="2"/>
        <v>7</v>
      </c>
      <c r="AP16" s="878">
        <f t="shared" si="3"/>
        <v>4</v>
      </c>
      <c r="AQ16" s="882">
        <f t="shared" si="0"/>
        <v>13</v>
      </c>
    </row>
    <row r="17" spans="1:43" s="589" customFormat="1" ht="19.5" customHeight="1" x14ac:dyDescent="0.3">
      <c r="A17" s="849">
        <v>8</v>
      </c>
      <c r="B17" s="597" t="s">
        <v>1183</v>
      </c>
      <c r="C17" s="653" t="s">
        <v>29</v>
      </c>
      <c r="D17" s="653" t="s">
        <v>24</v>
      </c>
      <c r="E17" s="653" t="s">
        <v>24</v>
      </c>
      <c r="F17" s="798" t="s">
        <v>27</v>
      </c>
      <c r="G17" s="652" t="s">
        <v>20</v>
      </c>
      <c r="H17" s="653" t="s">
        <v>20</v>
      </c>
      <c r="I17" s="654" t="s">
        <v>24</v>
      </c>
      <c r="J17" s="801" t="s">
        <v>24</v>
      </c>
      <c r="K17" s="652" t="s">
        <v>24</v>
      </c>
      <c r="L17" s="653" t="s">
        <v>24</v>
      </c>
      <c r="M17" s="653" t="s">
        <v>29</v>
      </c>
      <c r="N17" s="653" t="s">
        <v>29</v>
      </c>
      <c r="O17" s="653" t="s">
        <v>29</v>
      </c>
      <c r="P17" s="654" t="s">
        <v>29</v>
      </c>
      <c r="Q17" s="652" t="s">
        <v>24</v>
      </c>
      <c r="R17" s="653" t="s">
        <v>24</v>
      </c>
      <c r="S17" s="653" t="s">
        <v>20</v>
      </c>
      <c r="T17" s="653" t="s">
        <v>20</v>
      </c>
      <c r="U17" s="653" t="s">
        <v>24</v>
      </c>
      <c r="V17" s="653" t="s">
        <v>24</v>
      </c>
      <c r="W17" s="654" t="s">
        <v>24</v>
      </c>
      <c r="X17" s="652" t="s">
        <v>24</v>
      </c>
      <c r="Y17" s="653" t="s">
        <v>24</v>
      </c>
      <c r="Z17" s="653" t="s">
        <v>24</v>
      </c>
      <c r="AA17" s="653" t="s">
        <v>27</v>
      </c>
      <c r="AB17" s="653" t="s">
        <v>27</v>
      </c>
      <c r="AC17" s="673" t="s">
        <v>27</v>
      </c>
      <c r="AD17" s="674" t="s">
        <v>27</v>
      </c>
      <c r="AE17" s="652" t="s">
        <v>24</v>
      </c>
      <c r="AF17" s="653" t="s">
        <v>24</v>
      </c>
      <c r="AG17" s="653" t="s">
        <v>20</v>
      </c>
      <c r="AH17" s="653" t="s">
        <v>20</v>
      </c>
      <c r="AI17" s="653" t="s">
        <v>24</v>
      </c>
      <c r="AJ17" s="653" t="s">
        <v>24</v>
      </c>
      <c r="AK17" s="654" t="s">
        <v>24</v>
      </c>
      <c r="AL17" s="656"/>
      <c r="AM17" s="860"/>
      <c r="AN17" s="865">
        <f t="shared" si="1"/>
        <v>4</v>
      </c>
      <c r="AO17" s="867">
        <f t="shared" si="2"/>
        <v>4</v>
      </c>
      <c r="AP17" s="878">
        <f t="shared" si="3"/>
        <v>6</v>
      </c>
      <c r="AQ17" s="882">
        <f t="shared" si="0"/>
        <v>14</v>
      </c>
    </row>
    <row r="18" spans="1:43" s="589" customFormat="1" ht="19.5" customHeight="1" x14ac:dyDescent="0.3">
      <c r="A18" s="848">
        <v>1</v>
      </c>
      <c r="B18" s="597" t="s">
        <v>1184</v>
      </c>
      <c r="C18" s="653" t="s">
        <v>20</v>
      </c>
      <c r="D18" s="653" t="s">
        <v>20</v>
      </c>
      <c r="E18" s="653" t="s">
        <v>24</v>
      </c>
      <c r="F18" s="798" t="s">
        <v>24</v>
      </c>
      <c r="G18" s="652" t="s">
        <v>24</v>
      </c>
      <c r="H18" s="653" t="s">
        <v>24</v>
      </c>
      <c r="I18" s="654" t="s">
        <v>29</v>
      </c>
      <c r="J18" s="801" t="s">
        <v>29</v>
      </c>
      <c r="K18" s="652" t="s">
        <v>29</v>
      </c>
      <c r="L18" s="653" t="s">
        <v>29</v>
      </c>
      <c r="M18" s="653" t="s">
        <v>24</v>
      </c>
      <c r="N18" s="653" t="s">
        <v>27</v>
      </c>
      <c r="O18" s="653" t="s">
        <v>24</v>
      </c>
      <c r="P18" s="654" t="s">
        <v>24</v>
      </c>
      <c r="Q18" s="652" t="s">
        <v>20</v>
      </c>
      <c r="R18" s="653" t="s">
        <v>20</v>
      </c>
      <c r="S18" s="653" t="s">
        <v>24</v>
      </c>
      <c r="T18" s="653" t="s">
        <v>24</v>
      </c>
      <c r="U18" s="653" t="s">
        <v>24</v>
      </c>
      <c r="V18" s="653" t="s">
        <v>24</v>
      </c>
      <c r="W18" s="654" t="s">
        <v>24</v>
      </c>
      <c r="X18" s="652" t="s">
        <v>27</v>
      </c>
      <c r="Y18" s="653" t="s">
        <v>27</v>
      </c>
      <c r="Z18" s="653" t="s">
        <v>27</v>
      </c>
      <c r="AA18" s="653" t="s">
        <v>24</v>
      </c>
      <c r="AB18" s="754" t="s">
        <v>24</v>
      </c>
      <c r="AC18" s="653" t="s">
        <v>24</v>
      </c>
      <c r="AD18" s="654" t="s">
        <v>24</v>
      </c>
      <c r="AE18" s="652" t="s">
        <v>20</v>
      </c>
      <c r="AF18" s="653" t="s">
        <v>20</v>
      </c>
      <c r="AG18" s="653" t="s">
        <v>24</v>
      </c>
      <c r="AH18" s="653" t="s">
        <v>24</v>
      </c>
      <c r="AI18" s="653" t="s">
        <v>24</v>
      </c>
      <c r="AJ18" s="653" t="s">
        <v>29</v>
      </c>
      <c r="AK18" s="654" t="s">
        <v>29</v>
      </c>
      <c r="AL18" s="656"/>
      <c r="AM18" s="860"/>
      <c r="AN18" s="865">
        <f t="shared" si="1"/>
        <v>4</v>
      </c>
      <c r="AO18" s="867">
        <f t="shared" si="2"/>
        <v>6</v>
      </c>
      <c r="AP18" s="878">
        <f t="shared" si="3"/>
        <v>4</v>
      </c>
      <c r="AQ18" s="882">
        <f t="shared" si="0"/>
        <v>14</v>
      </c>
    </row>
    <row r="19" spans="1:43" s="589" customFormat="1" ht="19.5" customHeight="1" x14ac:dyDescent="0.3">
      <c r="A19" s="836">
        <v>2</v>
      </c>
      <c r="B19" s="597" t="s">
        <v>1185</v>
      </c>
      <c r="C19" s="653" t="s">
        <v>1349</v>
      </c>
      <c r="D19" s="653" t="s">
        <v>731</v>
      </c>
      <c r="E19" s="653" t="s">
        <v>29</v>
      </c>
      <c r="F19" s="798" t="s">
        <v>29</v>
      </c>
      <c r="G19" s="652" t="s">
        <v>29</v>
      </c>
      <c r="H19" s="653" t="s">
        <v>29</v>
      </c>
      <c r="I19" s="654" t="s">
        <v>24</v>
      </c>
      <c r="J19" s="801" t="s">
        <v>24</v>
      </c>
      <c r="K19" s="652" t="s">
        <v>24</v>
      </c>
      <c r="L19" s="653" t="s">
        <v>24</v>
      </c>
      <c r="M19" s="653" t="s">
        <v>24</v>
      </c>
      <c r="N19" s="653" t="s">
        <v>20</v>
      </c>
      <c r="O19" s="653" t="s">
        <v>20</v>
      </c>
      <c r="P19" s="654" t="s">
        <v>24</v>
      </c>
      <c r="Q19" s="652" t="s">
        <v>24</v>
      </c>
      <c r="R19" s="653" t="s">
        <v>24</v>
      </c>
      <c r="S19" s="653" t="s">
        <v>24</v>
      </c>
      <c r="T19" s="653" t="s">
        <v>27</v>
      </c>
      <c r="U19" s="653" t="s">
        <v>27</v>
      </c>
      <c r="V19" s="653" t="s">
        <v>27</v>
      </c>
      <c r="W19" s="654" t="s">
        <v>24</v>
      </c>
      <c r="X19" s="652" t="s">
        <v>24</v>
      </c>
      <c r="Y19" s="653" t="s">
        <v>29</v>
      </c>
      <c r="Z19" s="653" t="s">
        <v>29</v>
      </c>
      <c r="AA19" s="653" t="s">
        <v>24</v>
      </c>
      <c r="AB19" s="653" t="s">
        <v>20</v>
      </c>
      <c r="AC19" s="658" t="s">
        <v>20</v>
      </c>
      <c r="AD19" s="669" t="s">
        <v>24</v>
      </c>
      <c r="AE19" s="652" t="s">
        <v>24</v>
      </c>
      <c r="AF19" s="653" t="s">
        <v>24</v>
      </c>
      <c r="AG19" s="653" t="s">
        <v>29</v>
      </c>
      <c r="AH19" s="653" t="s">
        <v>29</v>
      </c>
      <c r="AI19" s="653" t="s">
        <v>29</v>
      </c>
      <c r="AJ19" s="653" t="s">
        <v>24</v>
      </c>
      <c r="AK19" s="654" t="s">
        <v>24</v>
      </c>
      <c r="AL19" s="656"/>
      <c r="AM19" s="860"/>
      <c r="AN19" s="865">
        <f t="shared" si="1"/>
        <v>3</v>
      </c>
      <c r="AO19" s="867">
        <f t="shared" si="2"/>
        <v>7</v>
      </c>
      <c r="AP19" s="878">
        <f t="shared" si="3"/>
        <v>4</v>
      </c>
      <c r="AQ19" s="882">
        <f t="shared" si="0"/>
        <v>14</v>
      </c>
    </row>
    <row r="20" spans="1:43" s="589" customFormat="1" ht="19.5" customHeight="1" x14ac:dyDescent="0.3">
      <c r="A20" s="837">
        <v>3</v>
      </c>
      <c r="B20" s="597" t="s">
        <v>1186</v>
      </c>
      <c r="C20" s="653" t="s">
        <v>24</v>
      </c>
      <c r="D20" s="653" t="s">
        <v>29</v>
      </c>
      <c r="E20" s="653" t="s">
        <v>29</v>
      </c>
      <c r="F20" s="798" t="s">
        <v>24</v>
      </c>
      <c r="G20" s="652" t="s">
        <v>24</v>
      </c>
      <c r="H20" s="653" t="s">
        <v>24</v>
      </c>
      <c r="I20" s="654" t="s">
        <v>24</v>
      </c>
      <c r="J20" s="801" t="s">
        <v>20</v>
      </c>
      <c r="K20" s="652" t="s">
        <v>20</v>
      </c>
      <c r="L20" s="653" t="s">
        <v>24</v>
      </c>
      <c r="M20" s="653" t="s">
        <v>24</v>
      </c>
      <c r="N20" s="653" t="s">
        <v>24</v>
      </c>
      <c r="O20" s="662" t="s">
        <v>24</v>
      </c>
      <c r="P20" s="663" t="s">
        <v>24</v>
      </c>
      <c r="Q20" s="652" t="s">
        <v>27</v>
      </c>
      <c r="R20" s="653" t="s">
        <v>27</v>
      </c>
      <c r="S20" s="653" t="s">
        <v>24</v>
      </c>
      <c r="T20" s="653" t="s">
        <v>24</v>
      </c>
      <c r="U20" s="653" t="s">
        <v>24</v>
      </c>
      <c r="V20" s="653" t="s">
        <v>29</v>
      </c>
      <c r="W20" s="654" t="s">
        <v>29</v>
      </c>
      <c r="X20" s="652" t="s">
        <v>29</v>
      </c>
      <c r="Y20" s="653" t="s">
        <v>24</v>
      </c>
      <c r="Z20" s="653" t="s">
        <v>20</v>
      </c>
      <c r="AA20" s="653" t="s">
        <v>20</v>
      </c>
      <c r="AB20" s="653" t="s">
        <v>24</v>
      </c>
      <c r="AC20" s="653" t="s">
        <v>24</v>
      </c>
      <c r="AD20" s="654" t="s">
        <v>29</v>
      </c>
      <c r="AE20" s="886" t="s">
        <v>29</v>
      </c>
      <c r="AF20" s="653" t="s">
        <v>24</v>
      </c>
      <c r="AG20" s="653" t="s">
        <v>24</v>
      </c>
      <c r="AH20" s="653" t="s">
        <v>27</v>
      </c>
      <c r="AI20" s="653" t="s">
        <v>27</v>
      </c>
      <c r="AJ20" s="653" t="s">
        <v>24</v>
      </c>
      <c r="AK20" s="654" t="s">
        <v>24</v>
      </c>
      <c r="AL20" s="656"/>
      <c r="AM20" s="860"/>
      <c r="AN20" s="865">
        <f t="shared" si="1"/>
        <v>4</v>
      </c>
      <c r="AO20" s="867">
        <f t="shared" si="2"/>
        <v>5</v>
      </c>
      <c r="AP20" s="878">
        <f t="shared" si="3"/>
        <v>4</v>
      </c>
      <c r="AQ20" s="882">
        <f t="shared" si="0"/>
        <v>13</v>
      </c>
    </row>
    <row r="21" spans="1:43" s="62" customFormat="1" ht="19.5" customHeight="1" x14ac:dyDescent="0.3">
      <c r="A21" s="887">
        <v>4</v>
      </c>
      <c r="B21" s="562" t="s">
        <v>1187</v>
      </c>
      <c r="C21" s="667" t="s">
        <v>27</v>
      </c>
      <c r="D21" s="667" t="s">
        <v>27</v>
      </c>
      <c r="E21" s="667" t="s">
        <v>20</v>
      </c>
      <c r="F21" s="803" t="s">
        <v>20</v>
      </c>
      <c r="G21" s="666" t="s">
        <v>24</v>
      </c>
      <c r="H21" s="667" t="s">
        <v>24</v>
      </c>
      <c r="I21" s="668" t="s">
        <v>24</v>
      </c>
      <c r="J21" s="804" t="s">
        <v>27</v>
      </c>
      <c r="K21" s="666" t="s">
        <v>27</v>
      </c>
      <c r="L21" s="667" t="s">
        <v>27</v>
      </c>
      <c r="M21" s="667" t="s">
        <v>27</v>
      </c>
      <c r="N21" s="888" t="s">
        <v>24</v>
      </c>
      <c r="O21" s="667" t="s">
        <v>24</v>
      </c>
      <c r="P21" s="668" t="s">
        <v>24</v>
      </c>
      <c r="Q21" s="666" t="s">
        <v>24</v>
      </c>
      <c r="R21" s="667" t="s">
        <v>24</v>
      </c>
      <c r="S21" s="667" t="s">
        <v>27</v>
      </c>
      <c r="T21" s="667" t="s">
        <v>24</v>
      </c>
      <c r="U21" s="667" t="s">
        <v>20</v>
      </c>
      <c r="V21" s="667" t="s">
        <v>20</v>
      </c>
      <c r="W21" s="668" t="s">
        <v>24</v>
      </c>
      <c r="X21" s="666" t="s">
        <v>24</v>
      </c>
      <c r="Y21" s="667" t="s">
        <v>24</v>
      </c>
      <c r="Z21" s="667" t="s">
        <v>24</v>
      </c>
      <c r="AA21" s="667" t="s">
        <v>29</v>
      </c>
      <c r="AB21" s="667" t="s">
        <v>29</v>
      </c>
      <c r="AC21" s="667" t="s">
        <v>29</v>
      </c>
      <c r="AD21" s="668" t="s">
        <v>24</v>
      </c>
      <c r="AE21" s="666" t="s">
        <v>24</v>
      </c>
      <c r="AF21" s="667" t="s">
        <v>27</v>
      </c>
      <c r="AG21" s="667" t="s">
        <v>27</v>
      </c>
      <c r="AH21" s="667" t="s">
        <v>24</v>
      </c>
      <c r="AI21" s="667" t="s">
        <v>20</v>
      </c>
      <c r="AJ21" s="667" t="s">
        <v>20</v>
      </c>
      <c r="AK21" s="668" t="s">
        <v>24</v>
      </c>
      <c r="AL21" s="804" t="s">
        <v>24</v>
      </c>
      <c r="AM21" s="782"/>
      <c r="AN21" s="865">
        <f t="shared" si="1"/>
        <v>7</v>
      </c>
      <c r="AO21" s="867">
        <f t="shared" si="2"/>
        <v>3</v>
      </c>
      <c r="AP21" s="878">
        <f t="shared" si="3"/>
        <v>4</v>
      </c>
      <c r="AQ21" s="883">
        <f t="shared" si="0"/>
        <v>14</v>
      </c>
    </row>
    <row r="22" spans="1:43" s="34" customFormat="1" ht="15.75" customHeight="1" x14ac:dyDescent="0.3">
      <c r="A22" s="56"/>
      <c r="B22" s="567" t="s">
        <v>27</v>
      </c>
      <c r="C22" s="76">
        <f t="shared" ref="C22:AK24" si="4">COUNTIF(C3:C21,"D")</f>
        <v>3</v>
      </c>
      <c r="D22" s="76">
        <f t="shared" si="4"/>
        <v>3</v>
      </c>
      <c r="E22" s="76">
        <f t="shared" si="4"/>
        <v>3</v>
      </c>
      <c r="F22" s="814">
        <f t="shared" si="4"/>
        <v>3</v>
      </c>
      <c r="G22" s="76">
        <f t="shared" si="4"/>
        <v>3</v>
      </c>
      <c r="H22" s="76">
        <f t="shared" si="4"/>
        <v>2</v>
      </c>
      <c r="I22" s="771">
        <f t="shared" si="4"/>
        <v>2</v>
      </c>
      <c r="J22" s="76">
        <f t="shared" si="4"/>
        <v>3</v>
      </c>
      <c r="K22" s="76">
        <f t="shared" si="4"/>
        <v>3</v>
      </c>
      <c r="L22" s="76">
        <f t="shared" si="4"/>
        <v>3</v>
      </c>
      <c r="M22" s="76">
        <f t="shared" si="4"/>
        <v>3</v>
      </c>
      <c r="N22" s="76">
        <f t="shared" si="4"/>
        <v>3</v>
      </c>
      <c r="O22" s="76">
        <f t="shared" si="4"/>
        <v>1</v>
      </c>
      <c r="P22" s="771">
        <f t="shared" si="4"/>
        <v>2</v>
      </c>
      <c r="Q22" s="76">
        <f t="shared" si="4"/>
        <v>3</v>
      </c>
      <c r="R22" s="76">
        <f t="shared" si="4"/>
        <v>3</v>
      </c>
      <c r="S22" s="76">
        <f t="shared" si="4"/>
        <v>3</v>
      </c>
      <c r="T22" s="76">
        <f t="shared" si="4"/>
        <v>3</v>
      </c>
      <c r="U22" s="76">
        <f t="shared" si="4"/>
        <v>3</v>
      </c>
      <c r="V22" s="76">
        <f t="shared" si="4"/>
        <v>2</v>
      </c>
      <c r="W22" s="771">
        <f t="shared" si="4"/>
        <v>2</v>
      </c>
      <c r="X22" s="76">
        <f t="shared" si="4"/>
        <v>4</v>
      </c>
      <c r="Y22" s="76">
        <f t="shared" si="4"/>
        <v>4</v>
      </c>
      <c r="Z22" s="76">
        <f t="shared" si="4"/>
        <v>4</v>
      </c>
      <c r="AA22" s="76">
        <f t="shared" si="4"/>
        <v>4</v>
      </c>
      <c r="AB22" s="76">
        <f t="shared" si="4"/>
        <v>3</v>
      </c>
      <c r="AC22" s="76">
        <f t="shared" si="4"/>
        <v>2</v>
      </c>
      <c r="AD22" s="771">
        <f t="shared" si="4"/>
        <v>2</v>
      </c>
      <c r="AE22" s="76">
        <f t="shared" si="4"/>
        <v>2</v>
      </c>
      <c r="AF22" s="76">
        <f t="shared" si="4"/>
        <v>3</v>
      </c>
      <c r="AG22" s="76">
        <f t="shared" si="4"/>
        <v>3</v>
      </c>
      <c r="AH22" s="76">
        <f t="shared" si="4"/>
        <v>3</v>
      </c>
      <c r="AI22" s="76">
        <f t="shared" si="4"/>
        <v>3</v>
      </c>
      <c r="AJ22" s="76">
        <f t="shared" si="4"/>
        <v>2</v>
      </c>
      <c r="AK22" s="691">
        <f t="shared" si="4"/>
        <v>2</v>
      </c>
      <c r="AL22" s="691"/>
      <c r="AM22" s="861"/>
      <c r="AN22" s="62"/>
      <c r="AO22" s="62"/>
      <c r="AP22" s="62"/>
    </row>
    <row r="23" spans="1:43" ht="15.75" customHeight="1" x14ac:dyDescent="0.3">
      <c r="A23" s="5"/>
      <c r="B23" s="568" t="s">
        <v>18</v>
      </c>
      <c r="C23" s="76">
        <f t="shared" si="4"/>
        <v>3</v>
      </c>
      <c r="D23" s="143">
        <f t="shared" ref="D23:AK23" si="5">COUNTIF(D3:D21,"E")</f>
        <v>3</v>
      </c>
      <c r="E23" s="143">
        <f t="shared" si="5"/>
        <v>3</v>
      </c>
      <c r="F23" s="815">
        <f t="shared" si="5"/>
        <v>3</v>
      </c>
      <c r="G23" s="143">
        <f t="shared" si="5"/>
        <v>3</v>
      </c>
      <c r="H23" s="143">
        <f t="shared" si="5"/>
        <v>3</v>
      </c>
      <c r="I23" s="720">
        <f t="shared" si="5"/>
        <v>3</v>
      </c>
      <c r="J23" s="143">
        <f t="shared" si="5"/>
        <v>3</v>
      </c>
      <c r="K23" s="143">
        <f t="shared" si="5"/>
        <v>3</v>
      </c>
      <c r="L23" s="143">
        <f t="shared" si="5"/>
        <v>3</v>
      </c>
      <c r="M23" s="143">
        <f t="shared" si="5"/>
        <v>3</v>
      </c>
      <c r="N23" s="143">
        <f t="shared" si="5"/>
        <v>3</v>
      </c>
      <c r="O23" s="143">
        <f t="shared" si="5"/>
        <v>3</v>
      </c>
      <c r="P23" s="720">
        <f t="shared" si="5"/>
        <v>3</v>
      </c>
      <c r="Q23" s="143">
        <f t="shared" si="5"/>
        <v>3</v>
      </c>
      <c r="R23" s="143">
        <f t="shared" si="5"/>
        <v>3</v>
      </c>
      <c r="S23" s="143">
        <f t="shared" si="5"/>
        <v>3</v>
      </c>
      <c r="T23" s="143">
        <f t="shared" si="5"/>
        <v>3</v>
      </c>
      <c r="U23" s="143">
        <f t="shared" si="5"/>
        <v>3</v>
      </c>
      <c r="V23" s="143">
        <f t="shared" si="5"/>
        <v>3</v>
      </c>
      <c r="W23" s="720">
        <f t="shared" si="5"/>
        <v>3</v>
      </c>
      <c r="X23" s="143">
        <f t="shared" si="5"/>
        <v>3</v>
      </c>
      <c r="Y23" s="143">
        <f t="shared" si="5"/>
        <v>3</v>
      </c>
      <c r="Z23" s="143">
        <f t="shared" si="5"/>
        <v>3</v>
      </c>
      <c r="AA23" s="143">
        <f t="shared" si="5"/>
        <v>3</v>
      </c>
      <c r="AB23" s="143">
        <f t="shared" si="5"/>
        <v>3</v>
      </c>
      <c r="AC23" s="143">
        <f t="shared" si="5"/>
        <v>3</v>
      </c>
      <c r="AD23" s="720">
        <f t="shared" si="5"/>
        <v>3</v>
      </c>
      <c r="AE23" s="143">
        <f t="shared" si="5"/>
        <v>3</v>
      </c>
      <c r="AF23" s="143">
        <f t="shared" si="5"/>
        <v>4</v>
      </c>
      <c r="AG23" s="143">
        <f t="shared" si="5"/>
        <v>4</v>
      </c>
      <c r="AH23" s="143">
        <f t="shared" si="5"/>
        <v>4</v>
      </c>
      <c r="AI23" s="143">
        <f t="shared" si="5"/>
        <v>3</v>
      </c>
      <c r="AJ23" s="143">
        <f t="shared" si="5"/>
        <v>3</v>
      </c>
      <c r="AK23" s="825">
        <f t="shared" si="5"/>
        <v>3</v>
      </c>
      <c r="AL23" s="825"/>
      <c r="AM23" s="862"/>
    </row>
    <row r="24" spans="1:43" ht="15.75" customHeight="1" thickBot="1" x14ac:dyDescent="0.35">
      <c r="A24" s="5"/>
      <c r="B24" s="568" t="s">
        <v>1</v>
      </c>
      <c r="C24" s="76">
        <f t="shared" si="4"/>
        <v>3</v>
      </c>
      <c r="D24" s="144">
        <f t="shared" ref="D24:AK24" si="6">COUNTIF(D3:D21,"N")</f>
        <v>3</v>
      </c>
      <c r="E24" s="144">
        <f t="shared" si="6"/>
        <v>3</v>
      </c>
      <c r="F24" s="816">
        <f t="shared" si="6"/>
        <v>3</v>
      </c>
      <c r="G24" s="144">
        <f t="shared" si="6"/>
        <v>3</v>
      </c>
      <c r="H24" s="144">
        <f t="shared" si="6"/>
        <v>3</v>
      </c>
      <c r="I24" s="721">
        <f t="shared" si="6"/>
        <v>2</v>
      </c>
      <c r="J24" s="144">
        <f t="shared" si="6"/>
        <v>3</v>
      </c>
      <c r="K24" s="144">
        <f t="shared" si="6"/>
        <v>3</v>
      </c>
      <c r="L24" s="144">
        <f t="shared" si="6"/>
        <v>3</v>
      </c>
      <c r="M24" s="144">
        <f t="shared" si="6"/>
        <v>3</v>
      </c>
      <c r="N24" s="144">
        <f t="shared" si="6"/>
        <v>3</v>
      </c>
      <c r="O24" s="144">
        <f t="shared" si="6"/>
        <v>3</v>
      </c>
      <c r="P24" s="721">
        <f t="shared" si="6"/>
        <v>2</v>
      </c>
      <c r="Q24" s="144">
        <f t="shared" si="6"/>
        <v>3</v>
      </c>
      <c r="R24" s="144">
        <f t="shared" si="6"/>
        <v>3</v>
      </c>
      <c r="S24" s="144">
        <f t="shared" si="6"/>
        <v>3</v>
      </c>
      <c r="T24" s="144">
        <f t="shared" si="6"/>
        <v>3</v>
      </c>
      <c r="U24" s="144">
        <f t="shared" si="6"/>
        <v>3</v>
      </c>
      <c r="V24" s="144">
        <f t="shared" si="6"/>
        <v>3</v>
      </c>
      <c r="W24" s="721">
        <f t="shared" si="6"/>
        <v>2</v>
      </c>
      <c r="X24" s="144">
        <f t="shared" si="6"/>
        <v>3</v>
      </c>
      <c r="Y24" s="144">
        <f t="shared" si="6"/>
        <v>3</v>
      </c>
      <c r="Z24" s="144">
        <f t="shared" si="6"/>
        <v>3</v>
      </c>
      <c r="AA24" s="144">
        <f t="shared" si="6"/>
        <v>3</v>
      </c>
      <c r="AB24" s="144">
        <f t="shared" si="6"/>
        <v>3</v>
      </c>
      <c r="AC24" s="144">
        <f t="shared" si="6"/>
        <v>3</v>
      </c>
      <c r="AD24" s="721">
        <f t="shared" si="6"/>
        <v>2</v>
      </c>
      <c r="AE24" s="144">
        <f t="shared" si="6"/>
        <v>3</v>
      </c>
      <c r="AF24" s="144">
        <f t="shared" si="6"/>
        <v>3</v>
      </c>
      <c r="AG24" s="144">
        <f t="shared" si="6"/>
        <v>3</v>
      </c>
      <c r="AH24" s="144">
        <f t="shared" si="6"/>
        <v>3</v>
      </c>
      <c r="AI24" s="107">
        <f t="shared" si="6"/>
        <v>3</v>
      </c>
      <c r="AJ24" s="690">
        <f t="shared" si="6"/>
        <v>3</v>
      </c>
      <c r="AK24" s="827">
        <f t="shared" si="6"/>
        <v>2</v>
      </c>
      <c r="AL24" s="826"/>
      <c r="AM24" s="863"/>
    </row>
    <row r="25" spans="1:43" s="683" customFormat="1" ht="24.75" customHeight="1" x14ac:dyDescent="0.3">
      <c r="A25" s="679"/>
      <c r="B25" s="680"/>
      <c r="C25" s="889"/>
      <c r="D25" s="889"/>
      <c r="E25" s="889"/>
      <c r="F25" s="889"/>
      <c r="G25" s="889"/>
      <c r="H25" s="805"/>
      <c r="I25" s="805"/>
      <c r="J25" s="805"/>
      <c r="K25" s="889"/>
      <c r="L25" s="889"/>
      <c r="M25" s="806"/>
      <c r="N25" s="889"/>
      <c r="O25" s="889"/>
      <c r="P25" s="889"/>
      <c r="Q25" s="889"/>
      <c r="R25" s="1153"/>
      <c r="S25" s="1153"/>
      <c r="T25" s="889"/>
      <c r="U25" s="682"/>
      <c r="V25" s="889"/>
      <c r="W25" s="889"/>
      <c r="X25" s="889"/>
      <c r="Y25" s="1153"/>
      <c r="Z25" s="1153"/>
      <c r="AA25" s="889"/>
      <c r="AB25" s="889"/>
      <c r="AC25" s="889"/>
      <c r="AD25" s="889"/>
      <c r="AE25" s="889"/>
      <c r="AF25" s="806"/>
      <c r="AG25" s="889"/>
      <c r="AH25" s="889"/>
      <c r="AI25" s="778"/>
      <c r="AJ25" s="778"/>
      <c r="AK25" s="778"/>
      <c r="AL25" s="779"/>
      <c r="AM25" s="778"/>
    </row>
    <row r="26" spans="1:43" s="688" customFormat="1" ht="21" customHeight="1" x14ac:dyDescent="0.3">
      <c r="A26" s="684"/>
      <c r="B26" s="685"/>
      <c r="C26" s="782"/>
      <c r="D26" s="686"/>
      <c r="E26" s="686"/>
      <c r="F26" s="686"/>
      <c r="G26" s="686"/>
      <c r="H26" s="686"/>
      <c r="I26" s="686"/>
      <c r="J26" s="686"/>
      <c r="K26" s="686"/>
      <c r="L26" s="686"/>
      <c r="M26" s="686"/>
      <c r="N26" s="686"/>
      <c r="O26" s="686"/>
      <c r="P26" s="686"/>
      <c r="Q26" s="686"/>
      <c r="R26" s="686"/>
      <c r="S26" s="687"/>
      <c r="T26" s="686"/>
      <c r="U26" s="686"/>
      <c r="V26" s="686"/>
      <c r="W26" s="686"/>
      <c r="X26" s="686"/>
      <c r="Y26" s="686"/>
      <c r="Z26" s="686"/>
      <c r="AA26" s="686"/>
      <c r="AB26" s="686"/>
      <c r="AC26" s="686"/>
      <c r="AD26" s="686"/>
      <c r="AE26" s="686"/>
      <c r="AF26" s="686"/>
      <c r="AG26" s="686"/>
      <c r="AH26" s="686"/>
      <c r="AI26" s="686"/>
      <c r="AJ26" s="686"/>
      <c r="AK26" s="686"/>
      <c r="AL26" s="686"/>
      <c r="AM26" s="686"/>
    </row>
    <row r="27" spans="1:43" ht="19.5" customHeight="1" x14ac:dyDescent="0.3">
      <c r="H27" s="807"/>
      <c r="I27" s="807"/>
      <c r="J27" s="807"/>
      <c r="K27" s="807"/>
      <c r="L27" s="807"/>
      <c r="M27" s="807"/>
      <c r="N27" s="807"/>
      <c r="O27" s="807"/>
      <c r="P27" s="807"/>
      <c r="Q27" s="807"/>
      <c r="R27" s="807"/>
      <c r="S27" s="807"/>
      <c r="T27" s="807"/>
      <c r="U27" s="807"/>
      <c r="V27" s="807"/>
      <c r="W27" s="807"/>
      <c r="X27" s="807"/>
      <c r="Y27" s="807"/>
      <c r="Z27" s="807"/>
      <c r="AA27" s="807"/>
      <c r="AB27" s="807"/>
      <c r="AC27" s="807"/>
      <c r="AD27" s="807"/>
      <c r="AE27" s="807"/>
      <c r="AF27" s="807"/>
      <c r="AG27" s="807"/>
    </row>
    <row r="28" spans="1:43" ht="19.5" customHeight="1" x14ac:dyDescent="0.3"/>
    <row r="29" spans="1:43" s="84" customFormat="1" ht="19.5" customHeight="1" x14ac:dyDescent="0.3">
      <c r="A29" s="91"/>
      <c r="B29" s="523"/>
    </row>
    <row r="30" spans="1:43" ht="19.5" customHeight="1" x14ac:dyDescent="0.3"/>
    <row r="31" spans="1:43" ht="19.5" customHeight="1" x14ac:dyDescent="0.3"/>
    <row r="32" spans="1:43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</sheetData>
  <mergeCells count="3">
    <mergeCell ref="B1:B2"/>
    <mergeCell ref="R25:S25"/>
    <mergeCell ref="Y25:Z25"/>
  </mergeCells>
  <phoneticPr fontId="3" type="noConversion"/>
  <conditionalFormatting sqref="C26 K10:P10 R10:V10 D10:I10 L15:N15 K20:P20 R20:V20 D20:I20 C11 C12:AM12">
    <cfRule type="cellIs" dxfId="666" priority="12" operator="equal">
      <formula>"N"</formula>
    </cfRule>
    <cfRule type="cellIs" dxfId="665" priority="13" operator="equal">
      <formula>"L"</formula>
    </cfRule>
    <cfRule type="cellIs" dxfId="664" priority="14" operator="equal">
      <formula>"Q"</formula>
    </cfRule>
  </conditionalFormatting>
  <conditionalFormatting sqref="C26 C3:AM21">
    <cfRule type="cellIs" dxfId="663" priority="10" operator="equal">
      <formula>"W"</formula>
    </cfRule>
    <cfRule type="cellIs" dxfId="662" priority="11" operator="equal">
      <formula>"P"</formula>
    </cfRule>
  </conditionalFormatting>
  <conditionalFormatting sqref="C26 X8:AM9 R10:AM10 D9:Q10 D8:W8 C3:C21 R9:W9 D3:AM7 D11:AM21">
    <cfRule type="cellIs" dxfId="661" priority="9" operator="equal">
      <formula>"N"</formula>
    </cfRule>
  </conditionalFormatting>
  <conditionalFormatting sqref="C26 X8:AM9 R10:AM10 D9:Q10 D8:W8 C3:C21 R9:W9 D3:AM7 D11:AM21">
    <cfRule type="cellIs" dxfId="660" priority="8" operator="equal">
      <formula>"V"</formula>
    </cfRule>
  </conditionalFormatting>
  <conditionalFormatting sqref="C26 C3:AM21">
    <cfRule type="cellIs" dxfId="659" priority="7" operator="equal">
      <formula>"L"</formula>
    </cfRule>
  </conditionalFormatting>
  <conditionalFormatting sqref="C26 X8:AM9 R10:AM10 D9:Q10 D8:W8 C3:C21 R9:W9 D3:AM7 D11:AM21">
    <cfRule type="cellIs" dxfId="658" priority="6" operator="equal">
      <formula>"N"</formula>
    </cfRule>
  </conditionalFormatting>
  <conditionalFormatting sqref="R13:S17 E16:F16 T17:AM17 M7:N7 S8:W8 P9:Q9 L11:N11 R7 O5:P6 D5:D7 D13:F15 X9:AM9 W3:AM4 F18:AM21 F17:Q17 C8 C16:D21 C9:J9 C3:L4 E17:E21">
    <cfRule type="cellIs" dxfId="657" priority="5" operator="equal">
      <formula>"대"</formula>
    </cfRule>
  </conditionalFormatting>
  <conditionalFormatting sqref="R13:S17 T17:AM17 K10:P10 R10:V10 M7:N7 S8:W8 P9:Q9 L11:N11 R7 O5:P6 Q17 Q18:AM21 P11:P19 D5:D7 D13:F21 D10:I10 X9:AM9 W3:AM4 G20:P21 G17:O19 C8 C16:C21 C9:J9 C3:L4">
    <cfRule type="cellIs" dxfId="656" priority="4" operator="equal">
      <formula>"N"</formula>
    </cfRule>
  </conditionalFormatting>
  <conditionalFormatting sqref="C26 O7:Q7 X8:AM8 S7:AM7 O11:AM11 E7:L7 E5:N6 R20:S21 D10:AM10 D11:K12 D3:J4 D9:O9 M3:V4 D8:R8 T13:AJ21 AK12:AM21 C8:C12 C4 C5:D7 C13:Q21 R9:W9 Q5:AM6 L12:AJ12">
    <cfRule type="cellIs" dxfId="655" priority="3" operator="equal">
      <formula>"N"</formula>
    </cfRule>
  </conditionalFormatting>
  <conditionalFormatting sqref="C26 O15 W10:AM10 X8:AM9 L13:O14 Q9:Q10 D11:AM11 D9:P9 D8:W8 D13:K15 P13:AM15 N12:O12 C3:C21 D10:J10 D16:AM21 R9:W9 D3:AM7">
    <cfRule type="cellIs" dxfId="654" priority="2" operator="equal">
      <formula>"Q"</formula>
    </cfRule>
  </conditionalFormatting>
  <conditionalFormatting sqref="C26 C3:AM21">
    <cfRule type="cellIs" dxfId="653" priority="1" operator="equal">
      <formula>"대1"</formula>
    </cfRule>
  </conditionalFormatting>
  <pageMargins left="0.25" right="0.25" top="0.75" bottom="0.75" header="0.3" footer="0.3"/>
  <pageSetup paperSize="9" scale="91" fitToWidth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AX41"/>
  <sheetViews>
    <sheetView zoomScale="120" zoomScaleNormal="12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W24" sqref="AW24"/>
    </sheetView>
  </sheetViews>
  <sheetFormatPr defaultColWidth="3.875" defaultRowHeight="15.75" customHeight="1" x14ac:dyDescent="0.3"/>
  <cols>
    <col min="1" max="1" width="3.375" style="4" customWidth="1"/>
    <col min="2" max="2" width="12" style="522" customWidth="1"/>
    <col min="3" max="45" width="3.75" style="4" customWidth="1"/>
    <col min="46" max="46" width="0.625" style="4" customWidth="1"/>
    <col min="47" max="49" width="3.625" style="4" customWidth="1"/>
    <col min="50" max="16384" width="3.875" style="4"/>
  </cols>
  <sheetData>
    <row r="1" spans="1:50" ht="23.25" customHeight="1" thickBot="1" x14ac:dyDescent="0.35">
      <c r="A1" s="1"/>
      <c r="B1" s="1123" t="s">
        <v>1415</v>
      </c>
      <c r="C1" s="819">
        <v>25</v>
      </c>
      <c r="D1" s="818">
        <v>26</v>
      </c>
      <c r="E1" s="789">
        <v>27</v>
      </c>
      <c r="F1" s="818">
        <v>28</v>
      </c>
      <c r="G1" s="818">
        <v>29</v>
      </c>
      <c r="H1" s="820">
        <v>30</v>
      </c>
      <c r="I1" s="828">
        <v>31</v>
      </c>
      <c r="J1" s="819">
        <v>1</v>
      </c>
      <c r="K1" s="818">
        <v>2</v>
      </c>
      <c r="L1" s="789">
        <v>3</v>
      </c>
      <c r="M1" s="818">
        <v>4</v>
      </c>
      <c r="N1" s="818">
        <v>5</v>
      </c>
      <c r="O1" s="894">
        <v>6</v>
      </c>
      <c r="P1" s="907">
        <v>7</v>
      </c>
      <c r="Q1" s="818">
        <v>8</v>
      </c>
      <c r="R1" s="789">
        <v>9</v>
      </c>
      <c r="S1" s="818">
        <v>10</v>
      </c>
      <c r="T1" s="818">
        <v>11</v>
      </c>
      <c r="U1" s="789">
        <v>12</v>
      </c>
      <c r="V1" s="892">
        <v>13</v>
      </c>
      <c r="W1" s="901">
        <v>14</v>
      </c>
      <c r="X1" s="788">
        <v>15</v>
      </c>
      <c r="Y1" s="818">
        <v>16</v>
      </c>
      <c r="Z1" s="818">
        <v>17</v>
      </c>
      <c r="AA1" s="789">
        <v>18</v>
      </c>
      <c r="AB1" s="818">
        <v>19</v>
      </c>
      <c r="AC1" s="892">
        <v>20</v>
      </c>
      <c r="AD1" s="790">
        <v>21</v>
      </c>
      <c r="AE1" s="890">
        <v>22</v>
      </c>
      <c r="AF1" s="818">
        <v>23</v>
      </c>
      <c r="AG1" s="789">
        <v>24</v>
      </c>
      <c r="AH1" s="818">
        <v>25</v>
      </c>
      <c r="AI1" s="818">
        <v>26</v>
      </c>
      <c r="AJ1" s="820">
        <v>27</v>
      </c>
      <c r="AK1" s="895">
        <v>28</v>
      </c>
      <c r="AL1" s="791">
        <v>29</v>
      </c>
      <c r="AM1" s="789">
        <v>30</v>
      </c>
      <c r="AN1" s="899">
        <v>31</v>
      </c>
      <c r="AO1" s="899">
        <v>1</v>
      </c>
      <c r="AP1" s="899">
        <v>2</v>
      </c>
      <c r="AQ1" s="900">
        <v>3</v>
      </c>
      <c r="AR1" s="901">
        <v>4</v>
      </c>
      <c r="AS1" s="870"/>
      <c r="AT1" s="858"/>
    </row>
    <row r="2" spans="1:50" ht="23.25" customHeight="1" thickBot="1" x14ac:dyDescent="0.35">
      <c r="A2" s="5"/>
      <c r="B2" s="1124"/>
      <c r="C2" s="824" t="s">
        <v>3</v>
      </c>
      <c r="D2" s="811" t="s">
        <v>4</v>
      </c>
      <c r="E2" s="793" t="s">
        <v>5</v>
      </c>
      <c r="F2" s="811" t="s">
        <v>6</v>
      </c>
      <c r="G2" s="811" t="s">
        <v>7</v>
      </c>
      <c r="H2" s="821" t="s">
        <v>8</v>
      </c>
      <c r="I2" s="829" t="s">
        <v>9</v>
      </c>
      <c r="J2" s="824" t="s">
        <v>3</v>
      </c>
      <c r="K2" s="811" t="s">
        <v>4</v>
      </c>
      <c r="L2" s="793" t="s">
        <v>5</v>
      </c>
      <c r="M2" s="811" t="s">
        <v>6</v>
      </c>
      <c r="N2" s="811" t="s">
        <v>7</v>
      </c>
      <c r="O2" s="893" t="s">
        <v>8</v>
      </c>
      <c r="P2" s="794" t="s">
        <v>9</v>
      </c>
      <c r="Q2" s="811" t="s">
        <v>3</v>
      </c>
      <c r="R2" s="811" t="s">
        <v>4</v>
      </c>
      <c r="S2" s="793" t="s">
        <v>5</v>
      </c>
      <c r="T2" s="811" t="s">
        <v>6</v>
      </c>
      <c r="U2" s="811" t="s">
        <v>7</v>
      </c>
      <c r="V2" s="893" t="s">
        <v>8</v>
      </c>
      <c r="W2" s="794" t="s">
        <v>9</v>
      </c>
      <c r="X2" s="811" t="s">
        <v>3</v>
      </c>
      <c r="Y2" s="811" t="s">
        <v>4</v>
      </c>
      <c r="Z2" s="793" t="s">
        <v>5</v>
      </c>
      <c r="AA2" s="811" t="s">
        <v>6</v>
      </c>
      <c r="AB2" s="811" t="s">
        <v>7</v>
      </c>
      <c r="AC2" s="893" t="s">
        <v>8</v>
      </c>
      <c r="AD2" s="794" t="s">
        <v>9</v>
      </c>
      <c r="AE2" s="891" t="s">
        <v>3</v>
      </c>
      <c r="AF2" s="811" t="s">
        <v>4</v>
      </c>
      <c r="AG2" s="793" t="s">
        <v>5</v>
      </c>
      <c r="AH2" s="811" t="s">
        <v>6</v>
      </c>
      <c r="AI2" s="811" t="s">
        <v>7</v>
      </c>
      <c r="AJ2" s="821" t="s">
        <v>8</v>
      </c>
      <c r="AK2" s="829" t="s">
        <v>1421</v>
      </c>
      <c r="AL2" s="795" t="s">
        <v>1419</v>
      </c>
      <c r="AM2" s="793" t="s">
        <v>1420</v>
      </c>
      <c r="AN2" s="793" t="s">
        <v>1418</v>
      </c>
      <c r="AO2" s="793" t="s">
        <v>1256</v>
      </c>
      <c r="AP2" s="793" t="s">
        <v>474</v>
      </c>
      <c r="AQ2" s="893" t="s">
        <v>1422</v>
      </c>
      <c r="AR2" s="794" t="s">
        <v>1421</v>
      </c>
      <c r="AS2" s="796"/>
      <c r="AT2" s="859"/>
      <c r="AU2" s="868" t="s">
        <v>27</v>
      </c>
      <c r="AV2" s="869" t="s">
        <v>29</v>
      </c>
      <c r="AW2" s="876" t="s">
        <v>20</v>
      </c>
      <c r="AX2" s="884"/>
    </row>
    <row r="3" spans="1:50" s="589" customFormat="1" ht="19.5" customHeight="1" x14ac:dyDescent="0.3">
      <c r="A3" s="909"/>
      <c r="B3" s="830" t="s">
        <v>51</v>
      </c>
      <c r="C3" s="578" t="s">
        <v>1423</v>
      </c>
      <c r="D3" s="658" t="s">
        <v>1424</v>
      </c>
      <c r="E3" s="658" t="s">
        <v>20</v>
      </c>
      <c r="F3" s="658" t="s">
        <v>20</v>
      </c>
      <c r="G3" s="658" t="s">
        <v>1424</v>
      </c>
      <c r="H3" s="658" t="s">
        <v>24</v>
      </c>
      <c r="I3" s="167" t="s">
        <v>24</v>
      </c>
      <c r="J3" s="802"/>
      <c r="K3" s="578"/>
      <c r="L3" s="658"/>
      <c r="M3" s="658"/>
      <c r="N3" s="658"/>
      <c r="O3" s="658"/>
      <c r="P3" s="669"/>
      <c r="Q3" s="578"/>
      <c r="R3" s="658"/>
      <c r="S3" s="658"/>
      <c r="T3" s="658"/>
      <c r="U3" s="658" t="s">
        <v>1417</v>
      </c>
      <c r="V3" s="658" t="s">
        <v>1417</v>
      </c>
      <c r="W3" s="669"/>
      <c r="X3" s="578"/>
      <c r="Y3" s="658"/>
      <c r="Z3" s="658"/>
      <c r="AA3" s="658"/>
      <c r="AB3" s="658"/>
      <c r="AC3" s="658"/>
      <c r="AD3" s="669"/>
      <c r="AE3" s="578"/>
      <c r="AF3" s="658"/>
      <c r="AG3" s="658"/>
      <c r="AH3" s="658"/>
      <c r="AI3" s="658"/>
      <c r="AJ3" s="658"/>
      <c r="AK3" s="669" t="s">
        <v>1417</v>
      </c>
      <c r="AL3" s="896" t="s">
        <v>1417</v>
      </c>
      <c r="AM3" s="897"/>
      <c r="AN3" s="897"/>
      <c r="AO3" s="897"/>
      <c r="AP3" s="897"/>
      <c r="AQ3" s="897"/>
      <c r="AR3" s="775"/>
      <c r="AS3" s="651"/>
      <c r="AT3" s="860"/>
      <c r="AU3" s="864">
        <f>COUNTIF(G3:AN3,"D")</f>
        <v>0</v>
      </c>
      <c r="AV3" s="866">
        <f>COUNTIF(G3:AN3,"E")</f>
        <v>0</v>
      </c>
      <c r="AW3" s="877">
        <f>COUNTIF(G3:AN3,"N")</f>
        <v>4</v>
      </c>
      <c r="AX3" s="879">
        <f t="shared" ref="AX3:AX21" si="0">SUM(AU3:AW3)</f>
        <v>4</v>
      </c>
    </row>
    <row r="4" spans="1:50" s="590" customFormat="1" ht="19.5" customHeight="1" x14ac:dyDescent="0.3">
      <c r="A4" s="909"/>
      <c r="B4" s="831" t="s">
        <v>224</v>
      </c>
      <c r="C4" s="652" t="s">
        <v>27</v>
      </c>
      <c r="D4" s="653" t="s">
        <v>27</v>
      </c>
      <c r="E4" s="653" t="s">
        <v>29</v>
      </c>
      <c r="F4" s="653" t="s">
        <v>24</v>
      </c>
      <c r="G4" s="653" t="s">
        <v>20</v>
      </c>
      <c r="H4" s="653" t="s">
        <v>20</v>
      </c>
      <c r="I4" s="654" t="s">
        <v>24</v>
      </c>
      <c r="J4" s="801"/>
      <c r="K4" s="652"/>
      <c r="L4" s="653"/>
      <c r="M4" s="653"/>
      <c r="N4" s="653"/>
      <c r="O4" s="653"/>
      <c r="P4" s="654"/>
      <c r="Q4" s="652"/>
      <c r="R4" s="653"/>
      <c r="S4" s="653"/>
      <c r="T4" s="653"/>
      <c r="U4" s="653"/>
      <c r="V4" s="653"/>
      <c r="W4" s="654" t="s">
        <v>1417</v>
      </c>
      <c r="X4" s="652" t="s">
        <v>1417</v>
      </c>
      <c r="Y4" s="653"/>
      <c r="Z4" s="653"/>
      <c r="AA4" s="653"/>
      <c r="AB4" s="653"/>
      <c r="AC4" s="653"/>
      <c r="AD4" s="654"/>
      <c r="AE4" s="652"/>
      <c r="AF4" s="653"/>
      <c r="AG4" s="653"/>
      <c r="AH4" s="653"/>
      <c r="AI4" s="653"/>
      <c r="AJ4" s="653"/>
      <c r="AK4" s="654"/>
      <c r="AL4" s="655"/>
      <c r="AM4" s="653" t="s">
        <v>1417</v>
      </c>
      <c r="AN4" s="653" t="s">
        <v>1417</v>
      </c>
      <c r="AO4" s="653"/>
      <c r="AP4" s="653"/>
      <c r="AQ4" s="653"/>
      <c r="AR4" s="654"/>
      <c r="AS4" s="656"/>
      <c r="AT4" s="860"/>
      <c r="AU4" s="865">
        <f t="shared" ref="AU4:AU21" si="1">COUNTIF(G4:AN4,"D")</f>
        <v>0</v>
      </c>
      <c r="AV4" s="867">
        <f t="shared" ref="AV4:AV21" si="2">COUNTIF(G4:AN4,"E")</f>
        <v>0</v>
      </c>
      <c r="AW4" s="878">
        <f t="shared" ref="AW4:AW21" si="3">COUNTIF(G4:AN4,"N")</f>
        <v>6</v>
      </c>
      <c r="AX4" s="880">
        <f t="shared" si="0"/>
        <v>6</v>
      </c>
    </row>
    <row r="5" spans="1:50" s="43" customFormat="1" ht="19.5" customHeight="1" x14ac:dyDescent="0.3">
      <c r="A5" s="910"/>
      <c r="B5" s="557" t="s">
        <v>1399</v>
      </c>
      <c r="C5" s="110" t="s">
        <v>1425</v>
      </c>
      <c r="D5" s="128" t="s">
        <v>1426</v>
      </c>
      <c r="E5" s="128" t="s">
        <v>1426</v>
      </c>
      <c r="F5" s="128" t="s">
        <v>1427</v>
      </c>
      <c r="G5" s="128" t="s">
        <v>24</v>
      </c>
      <c r="H5" s="128" t="s">
        <v>24</v>
      </c>
      <c r="I5" s="654" t="s">
        <v>20</v>
      </c>
      <c r="J5" s="801" t="s">
        <v>1417</v>
      </c>
      <c r="K5" s="652"/>
      <c r="L5" s="653"/>
      <c r="M5" s="653"/>
      <c r="N5" s="653"/>
      <c r="O5" s="653"/>
      <c r="P5" s="654"/>
      <c r="Q5" s="652"/>
      <c r="R5" s="653"/>
      <c r="S5" s="653"/>
      <c r="T5" s="653"/>
      <c r="U5" s="653"/>
      <c r="V5" s="653"/>
      <c r="W5" s="654"/>
      <c r="X5" s="652"/>
      <c r="Y5" s="653" t="s">
        <v>1417</v>
      </c>
      <c r="Z5" s="653" t="s">
        <v>1417</v>
      </c>
      <c r="AA5" s="653"/>
      <c r="AB5" s="653"/>
      <c r="AC5" s="653"/>
      <c r="AD5" s="654"/>
      <c r="AE5" s="652"/>
      <c r="AF5" s="653"/>
      <c r="AG5" s="653"/>
      <c r="AH5" s="653"/>
      <c r="AI5" s="653"/>
      <c r="AJ5" s="653"/>
      <c r="AK5" s="654"/>
      <c r="AL5" s="655"/>
      <c r="AM5" s="653"/>
      <c r="AN5" s="653"/>
      <c r="AO5" s="653" t="s">
        <v>1417</v>
      </c>
      <c r="AP5" s="653" t="s">
        <v>1417</v>
      </c>
      <c r="AQ5" s="653"/>
      <c r="AR5" s="654"/>
      <c r="AS5" s="656"/>
      <c r="AT5" s="860"/>
      <c r="AU5" s="865">
        <f t="shared" si="1"/>
        <v>0</v>
      </c>
      <c r="AV5" s="867">
        <f t="shared" si="2"/>
        <v>0</v>
      </c>
      <c r="AW5" s="878">
        <f t="shared" si="3"/>
        <v>4</v>
      </c>
      <c r="AX5" s="881">
        <f t="shared" si="0"/>
        <v>4</v>
      </c>
    </row>
    <row r="6" spans="1:50" s="43" customFormat="1" ht="19.5" customHeight="1" x14ac:dyDescent="0.3">
      <c r="A6" s="909"/>
      <c r="B6" s="557" t="s">
        <v>140</v>
      </c>
      <c r="C6" s="873" t="s">
        <v>1425</v>
      </c>
      <c r="D6" s="871" t="s">
        <v>1428</v>
      </c>
      <c r="E6" s="871" t="s">
        <v>1429</v>
      </c>
      <c r="F6" s="871" t="s">
        <v>1430</v>
      </c>
      <c r="G6" s="871" t="s">
        <v>1427</v>
      </c>
      <c r="H6" s="871" t="s">
        <v>24</v>
      </c>
      <c r="I6" s="874" t="s">
        <v>24</v>
      </c>
      <c r="J6" s="801"/>
      <c r="K6" s="652"/>
      <c r="L6" s="653"/>
      <c r="M6" s="653"/>
      <c r="N6" s="653"/>
      <c r="O6" s="653"/>
      <c r="P6" s="654"/>
      <c r="Q6" s="652"/>
      <c r="R6" s="653"/>
      <c r="S6" s="653"/>
      <c r="T6" s="653"/>
      <c r="U6" s="653"/>
      <c r="V6" s="653"/>
      <c r="W6" s="654"/>
      <c r="X6" s="652"/>
      <c r="Y6" s="653" t="s">
        <v>1417</v>
      </c>
      <c r="Z6" s="653" t="s">
        <v>1417</v>
      </c>
      <c r="AA6" s="653"/>
      <c r="AB6" s="653"/>
      <c r="AC6" s="653"/>
      <c r="AD6" s="654"/>
      <c r="AE6" s="652"/>
      <c r="AF6" s="653"/>
      <c r="AG6" s="653"/>
      <c r="AH6" s="653"/>
      <c r="AI6" s="653"/>
      <c r="AJ6" s="653"/>
      <c r="AK6" s="654"/>
      <c r="AL6" s="655"/>
      <c r="AM6" s="653"/>
      <c r="AN6" s="653"/>
      <c r="AO6" s="653"/>
      <c r="AP6" s="653"/>
      <c r="AQ6" s="653" t="s">
        <v>1417</v>
      </c>
      <c r="AR6" s="654" t="s">
        <v>1417</v>
      </c>
      <c r="AS6" s="656"/>
      <c r="AT6" s="860"/>
      <c r="AU6" s="865">
        <f t="shared" si="1"/>
        <v>0</v>
      </c>
      <c r="AV6" s="867">
        <f t="shared" si="2"/>
        <v>0</v>
      </c>
      <c r="AW6" s="878">
        <f t="shared" si="3"/>
        <v>2</v>
      </c>
      <c r="AX6" s="881">
        <f t="shared" si="0"/>
        <v>2</v>
      </c>
    </row>
    <row r="7" spans="1:50" s="43" customFormat="1" ht="19.5" customHeight="1" x14ac:dyDescent="0.3">
      <c r="A7" s="909"/>
      <c r="B7" s="557" t="s">
        <v>1401</v>
      </c>
      <c r="C7" s="652" t="s">
        <v>1425</v>
      </c>
      <c r="D7" s="653" t="s">
        <v>29</v>
      </c>
      <c r="E7" s="653" t="s">
        <v>24</v>
      </c>
      <c r="F7" s="653" t="s">
        <v>29</v>
      </c>
      <c r="G7" s="653" t="s">
        <v>29</v>
      </c>
      <c r="H7" s="653" t="s">
        <v>29</v>
      </c>
      <c r="I7" s="654" t="s">
        <v>29</v>
      </c>
      <c r="J7" s="801"/>
      <c r="K7" s="652" t="s">
        <v>1417</v>
      </c>
      <c r="L7" s="653" t="s">
        <v>1417</v>
      </c>
      <c r="M7" s="799"/>
      <c r="N7" s="653"/>
      <c r="O7" s="653"/>
      <c r="P7" s="654"/>
      <c r="Q7" s="652"/>
      <c r="R7" s="653"/>
      <c r="S7" s="653"/>
      <c r="T7" s="653"/>
      <c r="U7" s="653"/>
      <c r="V7" s="653"/>
      <c r="W7" s="654"/>
      <c r="X7" s="652"/>
      <c r="Y7" s="653"/>
      <c r="Z7" s="653"/>
      <c r="AA7" s="808" t="s">
        <v>1417</v>
      </c>
      <c r="AB7" s="653" t="s">
        <v>1417</v>
      </c>
      <c r="AC7" s="653"/>
      <c r="AD7" s="654"/>
      <c r="AE7" s="652"/>
      <c r="AF7" s="653"/>
      <c r="AG7" s="653"/>
      <c r="AH7" s="653"/>
      <c r="AI7" s="653"/>
      <c r="AJ7" s="653"/>
      <c r="AK7" s="654"/>
      <c r="AL7" s="655"/>
      <c r="AM7" s="653"/>
      <c r="AN7" s="653"/>
      <c r="AO7" s="653"/>
      <c r="AP7" s="653"/>
      <c r="AQ7" s="653"/>
      <c r="AR7" s="654"/>
      <c r="AS7" s="656" t="s">
        <v>1417</v>
      </c>
      <c r="AT7" s="860"/>
      <c r="AU7" s="865">
        <f t="shared" si="1"/>
        <v>0</v>
      </c>
      <c r="AV7" s="867">
        <f t="shared" si="2"/>
        <v>3</v>
      </c>
      <c r="AW7" s="878">
        <f t="shared" si="3"/>
        <v>4</v>
      </c>
      <c r="AX7" s="881">
        <f t="shared" si="0"/>
        <v>7</v>
      </c>
    </row>
    <row r="8" spans="1:50" s="43" customFormat="1" ht="19.5" customHeight="1" x14ac:dyDescent="0.3">
      <c r="A8" s="910"/>
      <c r="B8" s="557" t="s">
        <v>113</v>
      </c>
      <c r="C8" s="652" t="s">
        <v>1425</v>
      </c>
      <c r="D8" s="653" t="s">
        <v>24</v>
      </c>
      <c r="E8" s="653" t="s">
        <v>27</v>
      </c>
      <c r="F8" s="653" t="s">
        <v>27</v>
      </c>
      <c r="G8" s="653" t="s">
        <v>27</v>
      </c>
      <c r="H8" s="653" t="s">
        <v>27</v>
      </c>
      <c r="I8" s="654" t="s">
        <v>24</v>
      </c>
      <c r="J8" s="801"/>
      <c r="K8" s="697"/>
      <c r="L8" s="653"/>
      <c r="M8" s="653" t="s">
        <v>1417</v>
      </c>
      <c r="N8" s="653" t="s">
        <v>1417</v>
      </c>
      <c r="O8" s="653"/>
      <c r="P8" s="654"/>
      <c r="Q8" s="652"/>
      <c r="R8" s="653"/>
      <c r="S8" s="653"/>
      <c r="T8" s="653"/>
      <c r="U8" s="653"/>
      <c r="V8" s="653"/>
      <c r="W8" s="654"/>
      <c r="X8" s="652"/>
      <c r="Y8" s="653"/>
      <c r="Z8" s="653"/>
      <c r="AA8" s="653"/>
      <c r="AB8" s="653"/>
      <c r="AC8" s="653" t="s">
        <v>1417</v>
      </c>
      <c r="AD8" s="654" t="s">
        <v>1417</v>
      </c>
      <c r="AE8" s="652"/>
      <c r="AF8" s="653"/>
      <c r="AG8" s="653"/>
      <c r="AH8" s="653"/>
      <c r="AI8" s="653"/>
      <c r="AJ8" s="653"/>
      <c r="AK8" s="654"/>
      <c r="AL8" s="655"/>
      <c r="AM8" s="653"/>
      <c r="AN8" s="653"/>
      <c r="AO8" s="653"/>
      <c r="AP8" s="653"/>
      <c r="AQ8" s="653"/>
      <c r="AR8" s="654"/>
      <c r="AS8" s="656"/>
      <c r="AT8" s="860"/>
      <c r="AU8" s="865">
        <f t="shared" si="1"/>
        <v>2</v>
      </c>
      <c r="AV8" s="867">
        <f t="shared" si="2"/>
        <v>0</v>
      </c>
      <c r="AW8" s="878">
        <f t="shared" si="3"/>
        <v>4</v>
      </c>
      <c r="AX8" s="881">
        <f t="shared" si="0"/>
        <v>6</v>
      </c>
    </row>
    <row r="9" spans="1:50" s="43" customFormat="1" ht="19.5" customHeight="1" x14ac:dyDescent="0.3">
      <c r="A9" s="911"/>
      <c r="B9" s="840" t="s">
        <v>1045</v>
      </c>
      <c r="C9" s="661" t="s">
        <v>20</v>
      </c>
      <c r="D9" s="662" t="s">
        <v>20</v>
      </c>
      <c r="E9" s="662" t="s">
        <v>1431</v>
      </c>
      <c r="F9" s="662" t="s">
        <v>1424</v>
      </c>
      <c r="G9" s="662" t="s">
        <v>24</v>
      </c>
      <c r="H9" s="138" t="s">
        <v>24</v>
      </c>
      <c r="I9" s="142" t="s">
        <v>27</v>
      </c>
      <c r="J9" s="804"/>
      <c r="K9" s="666"/>
      <c r="L9" s="667"/>
      <c r="M9" s="667"/>
      <c r="N9" s="667"/>
      <c r="O9" s="667" t="s">
        <v>1417</v>
      </c>
      <c r="P9" s="668" t="s">
        <v>1417</v>
      </c>
      <c r="Q9" s="666"/>
      <c r="R9" s="667"/>
      <c r="S9" s="667"/>
      <c r="T9" s="667"/>
      <c r="U9" s="667"/>
      <c r="V9" s="667"/>
      <c r="W9" s="668"/>
      <c r="X9" s="666"/>
      <c r="Y9" s="667"/>
      <c r="Z9" s="667"/>
      <c r="AA9" s="667"/>
      <c r="AB9" s="667"/>
      <c r="AC9" s="667"/>
      <c r="AD9" s="663"/>
      <c r="AE9" s="661" t="s">
        <v>1417</v>
      </c>
      <c r="AF9" s="662" t="s">
        <v>1417</v>
      </c>
      <c r="AG9" s="662"/>
      <c r="AH9" s="662"/>
      <c r="AI9" s="667"/>
      <c r="AJ9" s="667"/>
      <c r="AK9" s="668"/>
      <c r="AL9" s="898"/>
      <c r="AM9" s="667"/>
      <c r="AN9" s="667"/>
      <c r="AO9" s="667"/>
      <c r="AP9" s="667"/>
      <c r="AQ9" s="667"/>
      <c r="AR9" s="668"/>
      <c r="AS9" s="660"/>
      <c r="AT9" s="782"/>
      <c r="AU9" s="865">
        <f t="shared" si="1"/>
        <v>1</v>
      </c>
      <c r="AV9" s="867">
        <f t="shared" si="2"/>
        <v>0</v>
      </c>
      <c r="AW9" s="878">
        <f t="shared" si="3"/>
        <v>4</v>
      </c>
      <c r="AX9" s="881">
        <f t="shared" si="0"/>
        <v>5</v>
      </c>
    </row>
    <row r="10" spans="1:50" s="43" customFormat="1" ht="19.5" customHeight="1" x14ac:dyDescent="0.3">
      <c r="A10" s="909"/>
      <c r="B10" s="560" t="s">
        <v>53</v>
      </c>
      <c r="C10" s="854" t="s">
        <v>1425</v>
      </c>
      <c r="D10" s="853" t="s">
        <v>20</v>
      </c>
      <c r="E10" s="853" t="s">
        <v>20</v>
      </c>
      <c r="F10" s="853" t="s">
        <v>1430</v>
      </c>
      <c r="G10" s="853" t="s">
        <v>1424</v>
      </c>
      <c r="H10" s="856" t="s">
        <v>24</v>
      </c>
      <c r="I10" s="857" t="s">
        <v>24</v>
      </c>
      <c r="J10" s="802"/>
      <c r="K10" s="578"/>
      <c r="L10" s="658"/>
      <c r="M10" s="800"/>
      <c r="N10" s="658"/>
      <c r="O10" s="658"/>
      <c r="P10" s="669"/>
      <c r="Q10" s="578" t="s">
        <v>1417</v>
      </c>
      <c r="R10" s="658" t="s">
        <v>1417</v>
      </c>
      <c r="S10" s="658"/>
      <c r="T10" s="658"/>
      <c r="U10" s="658"/>
      <c r="V10" s="658"/>
      <c r="W10" s="669"/>
      <c r="X10" s="578"/>
      <c r="Y10" s="658"/>
      <c r="Z10" s="658"/>
      <c r="AA10" s="658"/>
      <c r="AB10" s="658"/>
      <c r="AC10" s="658"/>
      <c r="AD10" s="855"/>
      <c r="AE10" s="854"/>
      <c r="AF10" s="853"/>
      <c r="AG10" s="853" t="s">
        <v>1417</v>
      </c>
      <c r="AH10" s="853" t="s">
        <v>1417</v>
      </c>
      <c r="AI10" s="658"/>
      <c r="AJ10" s="673"/>
      <c r="AK10" s="674"/>
      <c r="AL10" s="657"/>
      <c r="AM10" s="658"/>
      <c r="AN10" s="658"/>
      <c r="AO10" s="658"/>
      <c r="AP10" s="658"/>
      <c r="AQ10" s="658"/>
      <c r="AR10" s="669"/>
      <c r="AS10" s="651"/>
      <c r="AT10" s="860"/>
      <c r="AU10" s="865">
        <f t="shared" si="1"/>
        <v>0</v>
      </c>
      <c r="AV10" s="867">
        <f t="shared" si="2"/>
        <v>0</v>
      </c>
      <c r="AW10" s="878">
        <f t="shared" si="3"/>
        <v>4</v>
      </c>
      <c r="AX10" s="881">
        <f t="shared" si="0"/>
        <v>4</v>
      </c>
    </row>
    <row r="11" spans="1:50" s="43" customFormat="1" ht="19.5" customHeight="1" thickBot="1" x14ac:dyDescent="0.35">
      <c r="A11" s="910"/>
      <c r="B11" s="561" t="s">
        <v>1404</v>
      </c>
      <c r="C11" s="926" t="s">
        <v>1425</v>
      </c>
      <c r="D11" s="258" t="s">
        <v>1424</v>
      </c>
      <c r="E11" s="673" t="s">
        <v>1424</v>
      </c>
      <c r="F11" s="673" t="s">
        <v>24</v>
      </c>
      <c r="G11" s="764" t="s">
        <v>24</v>
      </c>
      <c r="H11" s="662" t="s">
        <v>20</v>
      </c>
      <c r="I11" s="663" t="s">
        <v>20</v>
      </c>
      <c r="J11" s="927"/>
      <c r="K11" s="661"/>
      <c r="L11" s="662"/>
      <c r="M11" s="662"/>
      <c r="N11" s="662"/>
      <c r="O11" s="662"/>
      <c r="P11" s="663"/>
      <c r="Q11" s="661"/>
      <c r="R11" s="662"/>
      <c r="S11" s="662" t="s">
        <v>1417</v>
      </c>
      <c r="T11" s="662" t="s">
        <v>1417</v>
      </c>
      <c r="U11" s="662"/>
      <c r="V11" s="662"/>
      <c r="W11" s="663"/>
      <c r="X11" s="661"/>
      <c r="Y11" s="662"/>
      <c r="Z11" s="662"/>
      <c r="AA11" s="662"/>
      <c r="AB11" s="662"/>
      <c r="AC11" s="662"/>
      <c r="AD11" s="663"/>
      <c r="AE11" s="672"/>
      <c r="AF11" s="673"/>
      <c r="AG11" s="673"/>
      <c r="AH11" s="673"/>
      <c r="AI11" s="764" t="s">
        <v>1417</v>
      </c>
      <c r="AJ11" s="662" t="s">
        <v>1417</v>
      </c>
      <c r="AK11" s="663"/>
      <c r="AL11" s="665"/>
      <c r="AM11" s="662"/>
      <c r="AN11" s="662"/>
      <c r="AO11" s="662"/>
      <c r="AP11" s="662"/>
      <c r="AQ11" s="662"/>
      <c r="AR11" s="663"/>
      <c r="AS11" s="664"/>
      <c r="AT11" s="860"/>
      <c r="AU11" s="865">
        <f t="shared" si="1"/>
        <v>0</v>
      </c>
      <c r="AV11" s="867">
        <f t="shared" si="2"/>
        <v>0</v>
      </c>
      <c r="AW11" s="878">
        <f t="shared" si="3"/>
        <v>6</v>
      </c>
      <c r="AX11" s="881">
        <f t="shared" si="0"/>
        <v>6</v>
      </c>
    </row>
    <row r="12" spans="1:50" s="62" customFormat="1" ht="19.5" customHeight="1" x14ac:dyDescent="0.3">
      <c r="A12" s="912"/>
      <c r="B12" s="928" t="s">
        <v>1178</v>
      </c>
      <c r="C12" s="929" t="s">
        <v>27</v>
      </c>
      <c r="D12" s="929" t="s">
        <v>1424</v>
      </c>
      <c r="E12" s="929" t="s">
        <v>1431</v>
      </c>
      <c r="F12" s="929" t="s">
        <v>20</v>
      </c>
      <c r="G12" s="929" t="s">
        <v>20</v>
      </c>
      <c r="H12" s="929" t="s">
        <v>24</v>
      </c>
      <c r="I12" s="930" t="s">
        <v>24</v>
      </c>
      <c r="J12" s="931"/>
      <c r="K12" s="932"/>
      <c r="L12" s="929"/>
      <c r="M12" s="929"/>
      <c r="N12" s="929"/>
      <c r="O12" s="929"/>
      <c r="P12" s="930"/>
      <c r="Q12" s="932"/>
      <c r="R12" s="929"/>
      <c r="S12" s="929"/>
      <c r="T12" s="929"/>
      <c r="U12" s="933"/>
      <c r="V12" s="929"/>
      <c r="W12" s="930"/>
      <c r="X12" s="932" t="s">
        <v>1417</v>
      </c>
      <c r="Y12" s="929" t="s">
        <v>1417</v>
      </c>
      <c r="Z12" s="929"/>
      <c r="AA12" s="929"/>
      <c r="AB12" s="929"/>
      <c r="AC12" s="929"/>
      <c r="AD12" s="930"/>
      <c r="AE12" s="929"/>
      <c r="AF12" s="929"/>
      <c r="AG12" s="929"/>
      <c r="AH12" s="929"/>
      <c r="AI12" s="929"/>
      <c r="AJ12" s="929"/>
      <c r="AK12" s="930"/>
      <c r="AL12" s="934"/>
      <c r="AM12" s="929"/>
      <c r="AN12" s="929"/>
      <c r="AO12" s="929"/>
      <c r="AP12" s="929"/>
      <c r="AQ12" s="929"/>
      <c r="AR12" s="930"/>
      <c r="AS12" s="935"/>
      <c r="AT12" s="860"/>
      <c r="AU12" s="865">
        <f t="shared" si="1"/>
        <v>0</v>
      </c>
      <c r="AV12" s="867">
        <f t="shared" si="2"/>
        <v>0</v>
      </c>
      <c r="AW12" s="878">
        <f t="shared" si="3"/>
        <v>3</v>
      </c>
      <c r="AX12" s="882">
        <f t="shared" si="0"/>
        <v>3</v>
      </c>
    </row>
    <row r="13" spans="1:50" s="43" customFormat="1" ht="19.5" customHeight="1" x14ac:dyDescent="0.3">
      <c r="A13" s="912"/>
      <c r="B13" s="565" t="s">
        <v>1179</v>
      </c>
      <c r="C13" s="652" t="s">
        <v>1425</v>
      </c>
      <c r="D13" s="653" t="s">
        <v>27</v>
      </c>
      <c r="E13" s="653" t="s">
        <v>27</v>
      </c>
      <c r="F13" s="653" t="s">
        <v>27</v>
      </c>
      <c r="G13" s="653" t="s">
        <v>27</v>
      </c>
      <c r="H13" s="653" t="s">
        <v>29</v>
      </c>
      <c r="I13" s="654" t="s">
        <v>24</v>
      </c>
      <c r="J13" s="801" t="s">
        <v>1417</v>
      </c>
      <c r="K13" s="652" t="s">
        <v>1417</v>
      </c>
      <c r="L13" s="653"/>
      <c r="M13" s="653"/>
      <c r="N13" s="653"/>
      <c r="O13" s="653"/>
      <c r="P13" s="654"/>
      <c r="Q13" s="652"/>
      <c r="R13" s="653"/>
      <c r="S13" s="653"/>
      <c r="T13" s="653"/>
      <c r="U13" s="653"/>
      <c r="V13" s="658"/>
      <c r="W13" s="669"/>
      <c r="X13" s="652"/>
      <c r="Y13" s="653"/>
      <c r="Z13" s="653"/>
      <c r="AA13" s="653"/>
      <c r="AB13" s="653" t="s">
        <v>1417</v>
      </c>
      <c r="AC13" s="653" t="s">
        <v>1417</v>
      </c>
      <c r="AD13" s="654"/>
      <c r="AE13" s="652"/>
      <c r="AF13" s="653"/>
      <c r="AG13" s="653"/>
      <c r="AH13" s="653"/>
      <c r="AI13" s="653"/>
      <c r="AJ13" s="653"/>
      <c r="AK13" s="654"/>
      <c r="AL13" s="655"/>
      <c r="AM13" s="653"/>
      <c r="AN13" s="653"/>
      <c r="AO13" s="653"/>
      <c r="AP13" s="653"/>
      <c r="AQ13" s="653"/>
      <c r="AR13" s="654" t="s">
        <v>1417</v>
      </c>
      <c r="AS13" s="656" t="s">
        <v>1417</v>
      </c>
      <c r="AT13" s="860"/>
      <c r="AU13" s="865">
        <f t="shared" si="1"/>
        <v>1</v>
      </c>
      <c r="AV13" s="867">
        <f t="shared" si="2"/>
        <v>1</v>
      </c>
      <c r="AW13" s="878">
        <f t="shared" si="3"/>
        <v>4</v>
      </c>
      <c r="AX13" s="881">
        <f t="shared" si="0"/>
        <v>6</v>
      </c>
    </row>
    <row r="14" spans="1:50" s="62" customFormat="1" ht="19.5" customHeight="1" x14ac:dyDescent="0.3">
      <c r="A14" s="913"/>
      <c r="B14" s="597" t="s">
        <v>1180</v>
      </c>
      <c r="C14" s="652" t="s">
        <v>1425</v>
      </c>
      <c r="D14" s="799" t="s">
        <v>29</v>
      </c>
      <c r="E14" s="653" t="s">
        <v>29</v>
      </c>
      <c r="F14" s="653" t="s">
        <v>29</v>
      </c>
      <c r="G14" s="653" t="s">
        <v>29</v>
      </c>
      <c r="H14" s="653" t="s">
        <v>24</v>
      </c>
      <c r="I14" s="654" t="s">
        <v>29</v>
      </c>
      <c r="J14" s="801"/>
      <c r="K14" s="652"/>
      <c r="L14" s="653"/>
      <c r="M14" s="653"/>
      <c r="N14" s="653"/>
      <c r="O14" s="653"/>
      <c r="P14" s="654" t="s">
        <v>1417</v>
      </c>
      <c r="Q14" s="652" t="s">
        <v>1417</v>
      </c>
      <c r="R14" s="653"/>
      <c r="S14" s="653"/>
      <c r="T14" s="653"/>
      <c r="U14" s="653"/>
      <c r="V14" s="653"/>
      <c r="W14" s="654"/>
      <c r="X14" s="652"/>
      <c r="Y14" s="653"/>
      <c r="Z14" s="653"/>
      <c r="AA14" s="810"/>
      <c r="AB14" s="653"/>
      <c r="AC14" s="653"/>
      <c r="AD14" s="654"/>
      <c r="AE14" s="652"/>
      <c r="AF14" s="799"/>
      <c r="AG14" s="653"/>
      <c r="AH14" s="653"/>
      <c r="AI14" s="653"/>
      <c r="AJ14" s="653"/>
      <c r="AK14" s="654"/>
      <c r="AL14" s="655"/>
      <c r="AM14" s="653"/>
      <c r="AN14" s="653"/>
      <c r="AO14" s="653"/>
      <c r="AP14" s="653" t="s">
        <v>1417</v>
      </c>
      <c r="AQ14" s="653" t="s">
        <v>1417</v>
      </c>
      <c r="AR14" s="654"/>
      <c r="AS14" s="656"/>
      <c r="AT14" s="860"/>
      <c r="AU14" s="865">
        <f t="shared" si="1"/>
        <v>0</v>
      </c>
      <c r="AV14" s="867">
        <f t="shared" si="2"/>
        <v>2</v>
      </c>
      <c r="AW14" s="878">
        <f t="shared" si="3"/>
        <v>2</v>
      </c>
      <c r="AX14" s="882">
        <f t="shared" si="0"/>
        <v>4</v>
      </c>
    </row>
    <row r="15" spans="1:50" s="62" customFormat="1" ht="20.25" customHeight="1" x14ac:dyDescent="0.3">
      <c r="A15" s="914"/>
      <c r="B15" s="844" t="s">
        <v>1181</v>
      </c>
      <c r="C15" s="666" t="s">
        <v>20</v>
      </c>
      <c r="D15" s="667" t="s">
        <v>1431</v>
      </c>
      <c r="E15" s="667" t="s">
        <v>1424</v>
      </c>
      <c r="F15" s="667" t="s">
        <v>24</v>
      </c>
      <c r="G15" s="667" t="s">
        <v>24</v>
      </c>
      <c r="H15" s="667" t="s">
        <v>27</v>
      </c>
      <c r="I15" s="668" t="s">
        <v>27</v>
      </c>
      <c r="J15" s="804"/>
      <c r="K15" s="666"/>
      <c r="L15" s="667"/>
      <c r="M15" s="667"/>
      <c r="N15" s="667"/>
      <c r="O15" s="667"/>
      <c r="P15" s="668"/>
      <c r="Q15" s="666"/>
      <c r="R15" s="667"/>
      <c r="S15" s="667"/>
      <c r="T15" s="667" t="s">
        <v>1417</v>
      </c>
      <c r="U15" s="667" t="s">
        <v>1417</v>
      </c>
      <c r="V15" s="667"/>
      <c r="W15" s="668"/>
      <c r="X15" s="666"/>
      <c r="Y15" s="667"/>
      <c r="Z15" s="667"/>
      <c r="AA15" s="667"/>
      <c r="AB15" s="667"/>
      <c r="AC15" s="662"/>
      <c r="AD15" s="663"/>
      <c r="AE15" s="666"/>
      <c r="AF15" s="667"/>
      <c r="AG15" s="667"/>
      <c r="AH15" s="667"/>
      <c r="AI15" s="667"/>
      <c r="AJ15" s="667"/>
      <c r="AK15" s="668"/>
      <c r="AL15" s="898"/>
      <c r="AM15" s="667"/>
      <c r="AN15" s="667" t="s">
        <v>1417</v>
      </c>
      <c r="AO15" s="667" t="s">
        <v>1417</v>
      </c>
      <c r="AP15" s="667"/>
      <c r="AQ15" s="667"/>
      <c r="AR15" s="668"/>
      <c r="AS15" s="660"/>
      <c r="AT15" s="782"/>
      <c r="AU15" s="865">
        <f t="shared" si="1"/>
        <v>2</v>
      </c>
      <c r="AV15" s="867">
        <f t="shared" si="2"/>
        <v>0</v>
      </c>
      <c r="AW15" s="878">
        <f t="shared" si="3"/>
        <v>3</v>
      </c>
      <c r="AX15" s="882">
        <f t="shared" si="0"/>
        <v>5</v>
      </c>
    </row>
    <row r="16" spans="1:50" s="589" customFormat="1" ht="19.5" customHeight="1" x14ac:dyDescent="0.3">
      <c r="A16" s="912"/>
      <c r="B16" s="716" t="s">
        <v>1182</v>
      </c>
      <c r="C16" s="578" t="s">
        <v>1425</v>
      </c>
      <c r="D16" s="658" t="s">
        <v>1428</v>
      </c>
      <c r="E16" s="658" t="s">
        <v>1428</v>
      </c>
      <c r="F16" s="658" t="s">
        <v>24</v>
      </c>
      <c r="G16" s="658" t="s">
        <v>1417</v>
      </c>
      <c r="H16" s="658" t="s">
        <v>1417</v>
      </c>
      <c r="I16" s="669" t="s">
        <v>24</v>
      </c>
      <c r="J16" s="802" t="s">
        <v>1416</v>
      </c>
      <c r="K16" s="578"/>
      <c r="L16" s="658"/>
      <c r="M16" s="658"/>
      <c r="N16" s="658"/>
      <c r="O16" s="658"/>
      <c r="P16" s="669"/>
      <c r="Q16" s="578"/>
      <c r="R16" s="658"/>
      <c r="S16" s="658"/>
      <c r="T16" s="658"/>
      <c r="U16" s="658"/>
      <c r="V16" s="658"/>
      <c r="W16" s="669"/>
      <c r="X16" s="578"/>
      <c r="Y16" s="658"/>
      <c r="Z16" s="658" t="s">
        <v>1417</v>
      </c>
      <c r="AA16" s="658" t="s">
        <v>1417</v>
      </c>
      <c r="AB16" s="851"/>
      <c r="AC16" s="853"/>
      <c r="AD16" s="855"/>
      <c r="AE16" s="578"/>
      <c r="AF16" s="658"/>
      <c r="AG16" s="658"/>
      <c r="AH16" s="658"/>
      <c r="AI16" s="658"/>
      <c r="AJ16" s="658"/>
      <c r="AK16" s="669"/>
      <c r="AL16" s="657" t="s">
        <v>1417</v>
      </c>
      <c r="AM16" s="658" t="s">
        <v>1417</v>
      </c>
      <c r="AN16" s="658"/>
      <c r="AO16" s="658"/>
      <c r="AP16" s="658"/>
      <c r="AQ16" s="658"/>
      <c r="AR16" s="669"/>
      <c r="AS16" s="651"/>
      <c r="AT16" s="860"/>
      <c r="AU16" s="865">
        <f t="shared" si="1"/>
        <v>0</v>
      </c>
      <c r="AV16" s="867">
        <f t="shared" si="2"/>
        <v>0</v>
      </c>
      <c r="AW16" s="878">
        <f t="shared" si="3"/>
        <v>6</v>
      </c>
      <c r="AX16" s="882">
        <f t="shared" si="0"/>
        <v>6</v>
      </c>
    </row>
    <row r="17" spans="1:50" s="589" customFormat="1" ht="19.5" customHeight="1" x14ac:dyDescent="0.3">
      <c r="A17" s="913"/>
      <c r="B17" s="597" t="s">
        <v>1183</v>
      </c>
      <c r="C17" s="652" t="s">
        <v>1423</v>
      </c>
      <c r="D17" s="653" t="s">
        <v>1431</v>
      </c>
      <c r="E17" s="653" t="s">
        <v>20</v>
      </c>
      <c r="F17" s="653" t="s">
        <v>20</v>
      </c>
      <c r="G17" s="653" t="s">
        <v>1424</v>
      </c>
      <c r="H17" s="653" t="s">
        <v>24</v>
      </c>
      <c r="I17" s="654" t="s">
        <v>24</v>
      </c>
      <c r="J17" s="801"/>
      <c r="K17" s="652"/>
      <c r="L17" s="653"/>
      <c r="M17" s="653"/>
      <c r="N17" s="653"/>
      <c r="O17" s="653"/>
      <c r="P17" s="654"/>
      <c r="Q17" s="652"/>
      <c r="R17" s="653"/>
      <c r="S17" s="653"/>
      <c r="T17" s="653"/>
      <c r="U17" s="653"/>
      <c r="V17" s="653" t="s">
        <v>1417</v>
      </c>
      <c r="W17" s="654" t="s">
        <v>1417</v>
      </c>
      <c r="X17" s="652"/>
      <c r="Y17" s="653"/>
      <c r="Z17" s="653"/>
      <c r="AA17" s="653"/>
      <c r="AB17" s="653"/>
      <c r="AC17" s="673"/>
      <c r="AD17" s="674"/>
      <c r="AE17" s="652"/>
      <c r="AF17" s="653"/>
      <c r="AG17" s="653"/>
      <c r="AH17" s="653"/>
      <c r="AI17" s="653"/>
      <c r="AJ17" s="653" t="s">
        <v>1417</v>
      </c>
      <c r="AK17" s="654" t="s">
        <v>1417</v>
      </c>
      <c r="AL17" s="655"/>
      <c r="AM17" s="653"/>
      <c r="AN17" s="653"/>
      <c r="AO17" s="653"/>
      <c r="AP17" s="653"/>
      <c r="AQ17" s="653"/>
      <c r="AR17" s="654"/>
      <c r="AS17" s="656"/>
      <c r="AT17" s="860"/>
      <c r="AU17" s="865">
        <f t="shared" si="1"/>
        <v>0</v>
      </c>
      <c r="AV17" s="867">
        <f t="shared" si="2"/>
        <v>0</v>
      </c>
      <c r="AW17" s="878">
        <f t="shared" si="3"/>
        <v>4</v>
      </c>
      <c r="AX17" s="882">
        <f t="shared" si="0"/>
        <v>4</v>
      </c>
    </row>
    <row r="18" spans="1:50" s="589" customFormat="1" ht="19.5" customHeight="1" x14ac:dyDescent="0.3">
      <c r="A18" s="912"/>
      <c r="B18" s="597" t="s">
        <v>1184</v>
      </c>
      <c r="C18" s="652" t="s">
        <v>20</v>
      </c>
      <c r="D18" s="653" t="s">
        <v>20</v>
      </c>
      <c r="E18" s="653" t="s">
        <v>1431</v>
      </c>
      <c r="F18" s="653" t="s">
        <v>1433</v>
      </c>
      <c r="G18" s="653" t="s">
        <v>24</v>
      </c>
      <c r="H18" s="653" t="s">
        <v>1434</v>
      </c>
      <c r="I18" s="654" t="s">
        <v>29</v>
      </c>
      <c r="J18" s="801"/>
      <c r="K18" s="652"/>
      <c r="L18" s="653"/>
      <c r="M18" s="653"/>
      <c r="N18" s="653"/>
      <c r="O18" s="653"/>
      <c r="P18" s="654"/>
      <c r="Q18" s="652"/>
      <c r="R18" s="653" t="s">
        <v>1417</v>
      </c>
      <c r="S18" s="653" t="s">
        <v>1417</v>
      </c>
      <c r="T18" s="653"/>
      <c r="U18" s="653"/>
      <c r="V18" s="653"/>
      <c r="W18" s="654"/>
      <c r="X18" s="652"/>
      <c r="Y18" s="653"/>
      <c r="Z18" s="653"/>
      <c r="AA18" s="653"/>
      <c r="AB18" s="754"/>
      <c r="AC18" s="653"/>
      <c r="AD18" s="654"/>
      <c r="AE18" s="652"/>
      <c r="AF18" s="653"/>
      <c r="AG18" s="653"/>
      <c r="AH18" s="653" t="s">
        <v>1417</v>
      </c>
      <c r="AI18" s="653" t="s">
        <v>1417</v>
      </c>
      <c r="AJ18" s="653"/>
      <c r="AK18" s="654"/>
      <c r="AL18" s="655"/>
      <c r="AM18" s="653"/>
      <c r="AN18" s="653"/>
      <c r="AO18" s="653"/>
      <c r="AP18" s="653"/>
      <c r="AQ18" s="653"/>
      <c r="AR18" s="654"/>
      <c r="AS18" s="656"/>
      <c r="AT18" s="860"/>
      <c r="AU18" s="865">
        <f t="shared" si="1"/>
        <v>0</v>
      </c>
      <c r="AV18" s="867">
        <f t="shared" si="2"/>
        <v>1</v>
      </c>
      <c r="AW18" s="878">
        <f t="shared" si="3"/>
        <v>4</v>
      </c>
      <c r="AX18" s="882">
        <f t="shared" si="0"/>
        <v>5</v>
      </c>
    </row>
    <row r="19" spans="1:50" s="589" customFormat="1" ht="19.5" customHeight="1" x14ac:dyDescent="0.3">
      <c r="A19" s="912"/>
      <c r="B19" s="597" t="s">
        <v>1185</v>
      </c>
      <c r="C19" s="652" t="s">
        <v>1425</v>
      </c>
      <c r="D19" s="653" t="s">
        <v>1424</v>
      </c>
      <c r="E19" s="653" t="s">
        <v>29</v>
      </c>
      <c r="F19" s="653" t="s">
        <v>29</v>
      </c>
      <c r="G19" s="653" t="s">
        <v>29</v>
      </c>
      <c r="H19" s="653" t="s">
        <v>24</v>
      </c>
      <c r="I19" s="654" t="s">
        <v>24</v>
      </c>
      <c r="J19" s="801"/>
      <c r="K19" s="652"/>
      <c r="L19" s="653"/>
      <c r="M19" s="653"/>
      <c r="N19" s="653" t="s">
        <v>1417</v>
      </c>
      <c r="O19" s="653" t="s">
        <v>1417</v>
      </c>
      <c r="P19" s="654"/>
      <c r="Q19" s="652"/>
      <c r="R19" s="653"/>
      <c r="S19" s="653"/>
      <c r="T19" s="653"/>
      <c r="U19" s="653"/>
      <c r="V19" s="653"/>
      <c r="W19" s="654"/>
      <c r="X19" s="652"/>
      <c r="Y19" s="653"/>
      <c r="Z19" s="653"/>
      <c r="AA19" s="653"/>
      <c r="AB19" s="653"/>
      <c r="AC19" s="658"/>
      <c r="AD19" s="669"/>
      <c r="AE19" s="652"/>
      <c r="AF19" s="653" t="s">
        <v>1417</v>
      </c>
      <c r="AG19" s="653" t="s">
        <v>1417</v>
      </c>
      <c r="AH19" s="653"/>
      <c r="AI19" s="653"/>
      <c r="AJ19" s="653"/>
      <c r="AK19" s="654"/>
      <c r="AL19" s="655"/>
      <c r="AM19" s="653"/>
      <c r="AN19" s="653"/>
      <c r="AO19" s="653"/>
      <c r="AP19" s="653"/>
      <c r="AQ19" s="653"/>
      <c r="AR19" s="654"/>
      <c r="AS19" s="656"/>
      <c r="AT19" s="860"/>
      <c r="AU19" s="865">
        <f t="shared" si="1"/>
        <v>0</v>
      </c>
      <c r="AV19" s="867">
        <f t="shared" si="2"/>
        <v>1</v>
      </c>
      <c r="AW19" s="878">
        <f t="shared" si="3"/>
        <v>4</v>
      </c>
      <c r="AX19" s="882">
        <f t="shared" si="0"/>
        <v>5</v>
      </c>
    </row>
    <row r="20" spans="1:50" s="589" customFormat="1" ht="19.5" customHeight="1" x14ac:dyDescent="0.3">
      <c r="A20" s="913"/>
      <c r="B20" s="597" t="s">
        <v>1186</v>
      </c>
      <c r="C20" s="652" t="s">
        <v>29</v>
      </c>
      <c r="D20" s="653" t="s">
        <v>1423</v>
      </c>
      <c r="E20" s="653" t="s">
        <v>24</v>
      </c>
      <c r="F20" s="653" t="s">
        <v>27</v>
      </c>
      <c r="G20" s="653" t="s">
        <v>27</v>
      </c>
      <c r="H20" s="653" t="s">
        <v>1423</v>
      </c>
      <c r="I20" s="654" t="s">
        <v>24</v>
      </c>
      <c r="J20" s="801"/>
      <c r="K20" s="652"/>
      <c r="L20" s="653" t="s">
        <v>1417</v>
      </c>
      <c r="M20" s="653" t="s">
        <v>1417</v>
      </c>
      <c r="N20" s="653"/>
      <c r="O20" s="662"/>
      <c r="P20" s="663"/>
      <c r="Q20" s="652"/>
      <c r="R20" s="653"/>
      <c r="S20" s="653"/>
      <c r="T20" s="653"/>
      <c r="U20" s="653"/>
      <c r="V20" s="653"/>
      <c r="W20" s="654"/>
      <c r="X20" s="652"/>
      <c r="Y20" s="653"/>
      <c r="Z20" s="653"/>
      <c r="AA20" s="653"/>
      <c r="AB20" s="653"/>
      <c r="AC20" s="653"/>
      <c r="AD20" s="654" t="s">
        <v>1417</v>
      </c>
      <c r="AE20" s="652" t="s">
        <v>1417</v>
      </c>
      <c r="AF20" s="653"/>
      <c r="AG20" s="653"/>
      <c r="AH20" s="653"/>
      <c r="AI20" s="653"/>
      <c r="AJ20" s="653"/>
      <c r="AK20" s="654"/>
      <c r="AL20" s="655"/>
      <c r="AM20" s="653"/>
      <c r="AN20" s="653"/>
      <c r="AO20" s="653"/>
      <c r="AP20" s="653"/>
      <c r="AQ20" s="653"/>
      <c r="AR20" s="654"/>
      <c r="AS20" s="656"/>
      <c r="AT20" s="860"/>
      <c r="AU20" s="865">
        <f t="shared" si="1"/>
        <v>1</v>
      </c>
      <c r="AV20" s="867">
        <f t="shared" si="2"/>
        <v>1</v>
      </c>
      <c r="AW20" s="878">
        <f t="shared" si="3"/>
        <v>4</v>
      </c>
      <c r="AX20" s="882">
        <f t="shared" si="0"/>
        <v>6</v>
      </c>
    </row>
    <row r="21" spans="1:50" s="62" customFormat="1" ht="19.5" customHeight="1" x14ac:dyDescent="0.3">
      <c r="A21" s="908"/>
      <c r="B21" s="562"/>
      <c r="C21" s="666"/>
      <c r="D21" s="667"/>
      <c r="E21" s="667"/>
      <c r="F21" s="667"/>
      <c r="G21" s="667"/>
      <c r="H21" s="667"/>
      <c r="I21" s="668"/>
      <c r="J21" s="804"/>
      <c r="K21" s="666"/>
      <c r="L21" s="667"/>
      <c r="M21" s="667"/>
      <c r="N21" s="888"/>
      <c r="O21" s="667"/>
      <c r="P21" s="668"/>
      <c r="Q21" s="666"/>
      <c r="R21" s="667"/>
      <c r="S21" s="667"/>
      <c r="T21" s="667"/>
      <c r="U21" s="667"/>
      <c r="V21" s="667"/>
      <c r="W21" s="668"/>
      <c r="X21" s="666"/>
      <c r="Y21" s="667"/>
      <c r="Z21" s="667"/>
      <c r="AA21" s="667"/>
      <c r="AB21" s="667"/>
      <c r="AC21" s="667"/>
      <c r="AD21" s="668"/>
      <c r="AE21" s="666"/>
      <c r="AF21" s="667"/>
      <c r="AG21" s="667"/>
      <c r="AH21" s="667"/>
      <c r="AI21" s="667"/>
      <c r="AJ21" s="667"/>
      <c r="AK21" s="668"/>
      <c r="AL21" s="898"/>
      <c r="AM21" s="667"/>
      <c r="AN21" s="667"/>
      <c r="AO21" s="667"/>
      <c r="AP21" s="667"/>
      <c r="AQ21" s="667"/>
      <c r="AR21" s="668"/>
      <c r="AS21" s="804"/>
      <c r="AT21" s="782"/>
      <c r="AU21" s="865">
        <f t="shared" si="1"/>
        <v>0</v>
      </c>
      <c r="AV21" s="867">
        <f t="shared" si="2"/>
        <v>0</v>
      </c>
      <c r="AW21" s="878">
        <f t="shared" si="3"/>
        <v>0</v>
      </c>
      <c r="AX21" s="883">
        <f t="shared" si="0"/>
        <v>0</v>
      </c>
    </row>
    <row r="22" spans="1:50" s="34" customFormat="1" ht="15.75" customHeight="1" x14ac:dyDescent="0.3">
      <c r="A22" s="56"/>
      <c r="B22" s="567" t="s">
        <v>27</v>
      </c>
      <c r="C22" s="76">
        <f t="shared" ref="C22:AN24" si="4">COUNTIF(C3:C21,"D")</f>
        <v>2</v>
      </c>
      <c r="D22" s="76">
        <f t="shared" si="4"/>
        <v>4</v>
      </c>
      <c r="E22" s="76">
        <f t="shared" si="4"/>
        <v>3</v>
      </c>
      <c r="F22" s="814">
        <f t="shared" si="4"/>
        <v>3</v>
      </c>
      <c r="G22" s="76">
        <f t="shared" si="4"/>
        <v>3</v>
      </c>
      <c r="H22" s="76">
        <f t="shared" si="4"/>
        <v>2</v>
      </c>
      <c r="I22" s="771">
        <f t="shared" si="4"/>
        <v>2</v>
      </c>
      <c r="J22" s="76">
        <f t="shared" si="4"/>
        <v>0</v>
      </c>
      <c r="K22" s="76">
        <f t="shared" si="4"/>
        <v>0</v>
      </c>
      <c r="L22" s="76">
        <f t="shared" si="4"/>
        <v>0</v>
      </c>
      <c r="M22" s="76">
        <f t="shared" si="4"/>
        <v>0</v>
      </c>
      <c r="N22" s="76">
        <f t="shared" si="4"/>
        <v>0</v>
      </c>
      <c r="O22" s="76">
        <f t="shared" si="4"/>
        <v>0</v>
      </c>
      <c r="P22" s="771">
        <f t="shared" si="4"/>
        <v>0</v>
      </c>
      <c r="Q22" s="76">
        <f t="shared" si="4"/>
        <v>0</v>
      </c>
      <c r="R22" s="76">
        <f t="shared" si="4"/>
        <v>0</v>
      </c>
      <c r="S22" s="76">
        <f t="shared" si="4"/>
        <v>0</v>
      </c>
      <c r="T22" s="76">
        <f t="shared" si="4"/>
        <v>0</v>
      </c>
      <c r="U22" s="76">
        <f t="shared" si="4"/>
        <v>0</v>
      </c>
      <c r="V22" s="76">
        <f t="shared" si="4"/>
        <v>0</v>
      </c>
      <c r="W22" s="771">
        <f t="shared" si="4"/>
        <v>0</v>
      </c>
      <c r="X22" s="76">
        <f t="shared" si="4"/>
        <v>0</v>
      </c>
      <c r="Y22" s="76">
        <f t="shared" si="4"/>
        <v>0</v>
      </c>
      <c r="Z22" s="76">
        <f t="shared" si="4"/>
        <v>0</v>
      </c>
      <c r="AA22" s="76">
        <f t="shared" si="4"/>
        <v>0</v>
      </c>
      <c r="AB22" s="76">
        <f t="shared" si="4"/>
        <v>0</v>
      </c>
      <c r="AC22" s="76">
        <f t="shared" si="4"/>
        <v>0</v>
      </c>
      <c r="AD22" s="771">
        <f t="shared" si="4"/>
        <v>0</v>
      </c>
      <c r="AE22" s="76">
        <f t="shared" si="4"/>
        <v>0</v>
      </c>
      <c r="AF22" s="76">
        <f t="shared" si="4"/>
        <v>0</v>
      </c>
      <c r="AG22" s="76">
        <f t="shared" si="4"/>
        <v>0</v>
      </c>
      <c r="AH22" s="76">
        <f t="shared" si="4"/>
        <v>0</v>
      </c>
      <c r="AI22" s="76">
        <f t="shared" si="4"/>
        <v>0</v>
      </c>
      <c r="AJ22" s="76">
        <f t="shared" si="4"/>
        <v>0</v>
      </c>
      <c r="AK22" s="691"/>
      <c r="AL22" s="902"/>
      <c r="AM22" s="903"/>
      <c r="AN22" s="903">
        <f t="shared" si="4"/>
        <v>0</v>
      </c>
      <c r="AO22" s="903"/>
      <c r="AP22" s="903"/>
      <c r="AQ22" s="903"/>
      <c r="AR22" s="904"/>
      <c r="AS22" s="691"/>
      <c r="AT22" s="861"/>
      <c r="AU22" s="62"/>
      <c r="AV22" s="62"/>
      <c r="AW22" s="62"/>
    </row>
    <row r="23" spans="1:50" ht="15.75" customHeight="1" x14ac:dyDescent="0.3">
      <c r="A23" s="5"/>
      <c r="B23" s="568" t="s">
        <v>18</v>
      </c>
      <c r="C23" s="76">
        <f t="shared" si="4"/>
        <v>2</v>
      </c>
      <c r="D23" s="143">
        <f t="shared" ref="D23:AN23" si="5">COUNTIF(D3:D21,"E")</f>
        <v>3</v>
      </c>
      <c r="E23" s="143">
        <f t="shared" si="5"/>
        <v>3</v>
      </c>
      <c r="F23" s="815">
        <f t="shared" si="5"/>
        <v>3</v>
      </c>
      <c r="G23" s="143">
        <f t="shared" si="5"/>
        <v>3</v>
      </c>
      <c r="H23" s="143">
        <f t="shared" si="5"/>
        <v>3</v>
      </c>
      <c r="I23" s="720">
        <f t="shared" si="5"/>
        <v>3</v>
      </c>
      <c r="J23" s="143">
        <f t="shared" si="5"/>
        <v>0</v>
      </c>
      <c r="K23" s="143">
        <f t="shared" si="5"/>
        <v>0</v>
      </c>
      <c r="L23" s="143">
        <f t="shared" si="5"/>
        <v>0</v>
      </c>
      <c r="M23" s="143">
        <f t="shared" si="5"/>
        <v>0</v>
      </c>
      <c r="N23" s="143">
        <f t="shared" si="5"/>
        <v>0</v>
      </c>
      <c r="O23" s="143">
        <f t="shared" si="5"/>
        <v>0</v>
      </c>
      <c r="P23" s="720">
        <f t="shared" si="5"/>
        <v>0</v>
      </c>
      <c r="Q23" s="143">
        <f t="shared" si="5"/>
        <v>0</v>
      </c>
      <c r="R23" s="143">
        <f t="shared" si="5"/>
        <v>0</v>
      </c>
      <c r="S23" s="143">
        <f t="shared" si="5"/>
        <v>0</v>
      </c>
      <c r="T23" s="143">
        <f t="shared" si="5"/>
        <v>0</v>
      </c>
      <c r="U23" s="143">
        <f t="shared" si="5"/>
        <v>0</v>
      </c>
      <c r="V23" s="143">
        <f t="shared" si="5"/>
        <v>0</v>
      </c>
      <c r="W23" s="720">
        <f t="shared" si="5"/>
        <v>0</v>
      </c>
      <c r="X23" s="143">
        <f t="shared" si="5"/>
        <v>0</v>
      </c>
      <c r="Y23" s="143">
        <f t="shared" si="5"/>
        <v>0</v>
      </c>
      <c r="Z23" s="143">
        <f t="shared" si="5"/>
        <v>0</v>
      </c>
      <c r="AA23" s="143">
        <f t="shared" si="5"/>
        <v>0</v>
      </c>
      <c r="AB23" s="143">
        <f t="shared" si="5"/>
        <v>0</v>
      </c>
      <c r="AC23" s="143">
        <f t="shared" si="5"/>
        <v>0</v>
      </c>
      <c r="AD23" s="720">
        <f t="shared" si="5"/>
        <v>0</v>
      </c>
      <c r="AE23" s="143">
        <f t="shared" si="5"/>
        <v>0</v>
      </c>
      <c r="AF23" s="143">
        <f t="shared" si="5"/>
        <v>0</v>
      </c>
      <c r="AG23" s="143">
        <f t="shared" si="5"/>
        <v>0</v>
      </c>
      <c r="AH23" s="143">
        <f t="shared" si="5"/>
        <v>0</v>
      </c>
      <c r="AI23" s="143">
        <f t="shared" si="5"/>
        <v>0</v>
      </c>
      <c r="AJ23" s="143">
        <f t="shared" si="5"/>
        <v>0</v>
      </c>
      <c r="AK23" s="825"/>
      <c r="AL23" s="905"/>
      <c r="AM23" s="78"/>
      <c r="AN23" s="78">
        <f t="shared" si="5"/>
        <v>0</v>
      </c>
      <c r="AO23" s="78"/>
      <c r="AP23" s="78"/>
      <c r="AQ23" s="78"/>
      <c r="AR23" s="720"/>
      <c r="AS23" s="825"/>
      <c r="AT23" s="862"/>
    </row>
    <row r="24" spans="1:50" ht="15.75" customHeight="1" thickBot="1" x14ac:dyDescent="0.35">
      <c r="A24" s="5"/>
      <c r="B24" s="568" t="s">
        <v>1</v>
      </c>
      <c r="C24" s="76">
        <f t="shared" si="4"/>
        <v>1</v>
      </c>
      <c r="D24" s="144">
        <f t="shared" ref="D24:AN24" si="6">COUNTIF(D3:D21,"N")</f>
        <v>3</v>
      </c>
      <c r="E24" s="144">
        <f t="shared" si="6"/>
        <v>3</v>
      </c>
      <c r="F24" s="816">
        <f t="shared" si="6"/>
        <v>3</v>
      </c>
      <c r="G24" s="144">
        <f t="shared" si="6"/>
        <v>3</v>
      </c>
      <c r="H24" s="144">
        <f t="shared" si="6"/>
        <v>3</v>
      </c>
      <c r="I24" s="721">
        <f t="shared" si="6"/>
        <v>2</v>
      </c>
      <c r="J24" s="144">
        <f t="shared" si="6"/>
        <v>2</v>
      </c>
      <c r="K24" s="144">
        <f t="shared" si="6"/>
        <v>2</v>
      </c>
      <c r="L24" s="144">
        <f t="shared" si="6"/>
        <v>2</v>
      </c>
      <c r="M24" s="144">
        <f t="shared" si="6"/>
        <v>2</v>
      </c>
      <c r="N24" s="144">
        <f t="shared" si="6"/>
        <v>2</v>
      </c>
      <c r="O24" s="144">
        <f t="shared" si="6"/>
        <v>2</v>
      </c>
      <c r="P24" s="721">
        <f t="shared" si="6"/>
        <v>2</v>
      </c>
      <c r="Q24" s="144">
        <f t="shared" si="6"/>
        <v>2</v>
      </c>
      <c r="R24" s="144">
        <f t="shared" si="6"/>
        <v>2</v>
      </c>
      <c r="S24" s="144">
        <f t="shared" si="6"/>
        <v>2</v>
      </c>
      <c r="T24" s="144">
        <f t="shared" si="6"/>
        <v>2</v>
      </c>
      <c r="U24" s="144">
        <f t="shared" si="6"/>
        <v>2</v>
      </c>
      <c r="V24" s="144">
        <f t="shared" si="6"/>
        <v>2</v>
      </c>
      <c r="W24" s="721">
        <f t="shared" si="6"/>
        <v>2</v>
      </c>
      <c r="X24" s="144">
        <f t="shared" si="6"/>
        <v>2</v>
      </c>
      <c r="Y24" s="144">
        <f t="shared" si="6"/>
        <v>3</v>
      </c>
      <c r="Z24" s="144">
        <f t="shared" si="6"/>
        <v>3</v>
      </c>
      <c r="AA24" s="144">
        <f t="shared" si="6"/>
        <v>2</v>
      </c>
      <c r="AB24" s="144">
        <f t="shared" si="6"/>
        <v>2</v>
      </c>
      <c r="AC24" s="144">
        <f t="shared" si="6"/>
        <v>2</v>
      </c>
      <c r="AD24" s="721">
        <f t="shared" si="6"/>
        <v>2</v>
      </c>
      <c r="AE24" s="144">
        <f t="shared" si="6"/>
        <v>2</v>
      </c>
      <c r="AF24" s="144">
        <f t="shared" si="6"/>
        <v>2</v>
      </c>
      <c r="AG24" s="144">
        <f t="shared" si="6"/>
        <v>2</v>
      </c>
      <c r="AH24" s="144">
        <f t="shared" si="6"/>
        <v>2</v>
      </c>
      <c r="AI24" s="107">
        <f t="shared" si="6"/>
        <v>2</v>
      </c>
      <c r="AJ24" s="690">
        <f t="shared" si="6"/>
        <v>2</v>
      </c>
      <c r="AK24" s="827"/>
      <c r="AL24" s="906"/>
      <c r="AM24" s="107"/>
      <c r="AN24" s="107">
        <f t="shared" si="6"/>
        <v>2</v>
      </c>
      <c r="AO24" s="107"/>
      <c r="AP24" s="107"/>
      <c r="AQ24" s="107"/>
      <c r="AR24" s="692"/>
      <c r="AS24" s="826"/>
      <c r="AT24" s="863"/>
    </row>
    <row r="25" spans="1:50" s="683" customFormat="1" ht="24.75" customHeight="1" x14ac:dyDescent="0.3">
      <c r="A25" s="679"/>
      <c r="B25" s="680"/>
      <c r="C25" s="889"/>
      <c r="D25" s="889"/>
      <c r="E25" s="889"/>
      <c r="F25" s="889"/>
      <c r="G25" s="889"/>
      <c r="H25" s="805"/>
      <c r="I25" s="805"/>
      <c r="J25" s="805"/>
      <c r="K25" s="889"/>
      <c r="L25" s="889"/>
      <c r="M25" s="806"/>
      <c r="N25" s="889"/>
      <c r="O25" s="889"/>
      <c r="P25" s="889"/>
      <c r="Q25" s="889"/>
      <c r="R25" s="1153"/>
      <c r="S25" s="1153"/>
      <c r="T25" s="889"/>
      <c r="U25" s="682"/>
      <c r="V25" s="889"/>
      <c r="W25" s="889"/>
      <c r="X25" s="889"/>
      <c r="Y25" s="1153"/>
      <c r="Z25" s="1153"/>
      <c r="AA25" s="889"/>
      <c r="AB25" s="889"/>
      <c r="AC25" s="889"/>
      <c r="AD25" s="889"/>
      <c r="AE25" s="889"/>
      <c r="AF25" s="806"/>
      <c r="AG25" s="889"/>
      <c r="AH25" s="889"/>
      <c r="AI25" s="778"/>
      <c r="AJ25" s="778"/>
      <c r="AK25" s="778"/>
      <c r="AL25" s="778"/>
      <c r="AM25" s="778"/>
      <c r="AN25" s="778"/>
      <c r="AO25" s="778"/>
      <c r="AP25" s="778"/>
      <c r="AQ25" s="778"/>
      <c r="AR25" s="778"/>
      <c r="AS25" s="779"/>
      <c r="AT25" s="778"/>
    </row>
    <row r="26" spans="1:50" s="688" customFormat="1" ht="21" customHeight="1" x14ac:dyDescent="0.3">
      <c r="A26" s="684"/>
      <c r="B26" s="685"/>
      <c r="C26" s="782"/>
      <c r="D26" s="686"/>
      <c r="E26" s="686"/>
      <c r="F26" s="686"/>
      <c r="G26" s="686"/>
      <c r="H26" s="686"/>
      <c r="I26" s="686"/>
      <c r="J26" s="686"/>
      <c r="K26" s="686"/>
      <c r="L26" s="686"/>
      <c r="M26" s="686"/>
      <c r="N26" s="686"/>
      <c r="O26" s="686"/>
      <c r="P26" s="686"/>
      <c r="Q26" s="686"/>
      <c r="R26" s="686"/>
      <c r="S26" s="687"/>
      <c r="T26" s="686"/>
      <c r="U26" s="686"/>
      <c r="V26" s="686"/>
      <c r="W26" s="686"/>
      <c r="X26" s="686"/>
      <c r="Y26" s="686"/>
      <c r="Z26" s="686"/>
      <c r="AA26" s="686"/>
      <c r="AB26" s="686"/>
      <c r="AC26" s="686"/>
      <c r="AD26" s="686"/>
      <c r="AE26" s="686"/>
      <c r="AF26" s="686"/>
      <c r="AG26" s="686"/>
      <c r="AH26" s="686"/>
      <c r="AI26" s="686"/>
      <c r="AJ26" s="686"/>
      <c r="AK26" s="686"/>
      <c r="AL26" s="686"/>
      <c r="AM26" s="686"/>
      <c r="AN26" s="686"/>
      <c r="AO26" s="686"/>
      <c r="AP26" s="686"/>
      <c r="AQ26" s="686"/>
      <c r="AR26" s="686"/>
      <c r="AS26" s="686"/>
      <c r="AT26" s="686"/>
    </row>
    <row r="27" spans="1:50" ht="19.5" customHeight="1" x14ac:dyDescent="0.3">
      <c r="H27" s="807"/>
      <c r="I27" s="807"/>
      <c r="J27" s="807"/>
      <c r="K27" s="807"/>
      <c r="L27" s="807"/>
      <c r="M27" s="807"/>
      <c r="N27" s="807"/>
      <c r="O27" s="807"/>
      <c r="P27" s="807"/>
      <c r="Q27" s="807"/>
      <c r="R27" s="807"/>
      <c r="S27" s="807"/>
      <c r="T27" s="807"/>
      <c r="U27" s="807"/>
      <c r="V27" s="807"/>
      <c r="W27" s="807"/>
      <c r="X27" s="807"/>
      <c r="Y27" s="807"/>
      <c r="Z27" s="807"/>
      <c r="AA27" s="807"/>
      <c r="AB27" s="807"/>
      <c r="AC27" s="807"/>
      <c r="AD27" s="807"/>
      <c r="AE27" s="807"/>
      <c r="AF27" s="807"/>
      <c r="AG27" s="807"/>
    </row>
    <row r="28" spans="1:50" ht="19.5" customHeight="1" x14ac:dyDescent="0.3"/>
    <row r="29" spans="1:50" s="84" customFormat="1" ht="19.5" customHeight="1" x14ac:dyDescent="0.3">
      <c r="A29" s="91"/>
      <c r="B29" s="523"/>
    </row>
    <row r="30" spans="1:50" ht="19.5" customHeight="1" x14ac:dyDescent="0.3"/>
    <row r="31" spans="1:50" ht="19.5" customHeight="1" x14ac:dyDescent="0.3"/>
    <row r="32" spans="1:50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</sheetData>
  <mergeCells count="3">
    <mergeCell ref="B1:B2"/>
    <mergeCell ref="R25:S25"/>
    <mergeCell ref="Y25:Z25"/>
  </mergeCells>
  <phoneticPr fontId="3" type="noConversion"/>
  <conditionalFormatting sqref="C26 K10:P10 R10:V10 D10:I10 L15:N15 K20:P20 R20:V20 D20:I20 C11 C12:AT12">
    <cfRule type="cellIs" dxfId="652" priority="12" operator="equal">
      <formula>"N"</formula>
    </cfRule>
    <cfRule type="cellIs" dxfId="651" priority="13" operator="equal">
      <formula>"L"</formula>
    </cfRule>
    <cfRule type="cellIs" dxfId="650" priority="14" operator="equal">
      <formula>"Q"</formula>
    </cfRule>
  </conditionalFormatting>
  <conditionalFormatting sqref="C26 C3:AT21">
    <cfRule type="cellIs" dxfId="649" priority="10" operator="equal">
      <formula>"W"</formula>
    </cfRule>
    <cfRule type="cellIs" dxfId="648" priority="11" operator="equal">
      <formula>"P"</formula>
    </cfRule>
  </conditionalFormatting>
  <conditionalFormatting sqref="C26 X8:AT9 R10:AT10 D9:Q10 D8:W8 R9:W9 D3:AT7 D11:AT21 C3:C21">
    <cfRule type="cellIs" dxfId="647" priority="9" operator="equal">
      <formula>"N"</formula>
    </cfRule>
  </conditionalFormatting>
  <conditionalFormatting sqref="C26 X8:AT9 R10:AT10 D9:Q10 D8:W8 R9:W9 D3:AT7 D11:AT21 C3:C21">
    <cfRule type="cellIs" dxfId="646" priority="8" operator="equal">
      <formula>"V"</formula>
    </cfRule>
  </conditionalFormatting>
  <conditionalFormatting sqref="C26 C3:AT21">
    <cfRule type="cellIs" dxfId="645" priority="7" operator="equal">
      <formula>"L"</formula>
    </cfRule>
  </conditionalFormatting>
  <conditionalFormatting sqref="C26 X8:AT9 R10:AT10 D9:Q10 D8:W8 R9:W9 D3:AT7 D11:AT21 C3:C21">
    <cfRule type="cellIs" dxfId="644" priority="6" operator="equal">
      <formula>"N"</formula>
    </cfRule>
  </conditionalFormatting>
  <conditionalFormatting sqref="R13:S17 E16:F16 T17:AT17 M7:N7 S8:W8 P9:Q9 L11:N11 R7 O5:P6 D5:D7 D13:F15 X9:AT9 W3:AT4 F18:AT21 F17:Q17 C8 C16:D21 C9:J9 C3:L4 E17:E21">
    <cfRule type="cellIs" dxfId="643" priority="5" operator="equal">
      <formula>"대"</formula>
    </cfRule>
  </conditionalFormatting>
  <conditionalFormatting sqref="R13:S17 T17:AT17 K10:P10 R10:V10 M7:N7 S8:W8 P9:Q9 L11:N11 R7 O5:P6 Q17 Q18:AT21 P11:P19 D5:D7 D13:F21 D10:I10 X9:AT9 W3:AT4 G20:P21 G17:O19 C8 C16:C21 C9:J9 C3:L4">
    <cfRule type="cellIs" dxfId="642" priority="4" operator="equal">
      <formula>"N"</formula>
    </cfRule>
  </conditionalFormatting>
  <conditionalFormatting sqref="C26 O7:Q7 X8:AT8 S7:AT7 O11:AT11 E7:L7 E5:N6 R20:S21 D10:AT10 D11:K12 D3:J4 D9:O9 M3:V4 D8:R8 T13:AM21 AN12:AT21 C8:C12 C4 C13:Q21 R9:W9 Q5:AT6 L12:AM12 C5:D7">
    <cfRule type="cellIs" dxfId="641" priority="3" operator="equal">
      <formula>"N"</formula>
    </cfRule>
  </conditionalFormatting>
  <conditionalFormatting sqref="C26 O15 W10:AT10 X8:AT9 L13:O14 Q9:Q10 D11:AT11 D9:P9 D8:W8 D13:K15 P13:AT15 N12:O12 C3:C21 D10:J10 D16:AT21 R9:W9 D3:AT7">
    <cfRule type="cellIs" dxfId="640" priority="2" operator="equal">
      <formula>"Q"</formula>
    </cfRule>
  </conditionalFormatting>
  <conditionalFormatting sqref="C26 C3:AT21">
    <cfRule type="cellIs" dxfId="639" priority="1" operator="equal">
      <formula>"대1"</formula>
    </cfRule>
  </conditionalFormatting>
  <pageMargins left="0.25" right="0.25" top="0.75" bottom="0.75" header="0.3" footer="0.3"/>
  <pageSetup paperSize="9" scale="76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AX41"/>
  <sheetViews>
    <sheetView zoomScale="120" zoomScaleNormal="12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1:A2"/>
    </sheetView>
  </sheetViews>
  <sheetFormatPr defaultColWidth="3.875" defaultRowHeight="15.75" customHeight="1" x14ac:dyDescent="0.3"/>
  <cols>
    <col min="1" max="1" width="3.375" style="4" customWidth="1"/>
    <col min="2" max="2" width="12" style="522" customWidth="1"/>
    <col min="3" max="45" width="3.75" style="4" customWidth="1"/>
    <col min="46" max="46" width="0.625" style="4" customWidth="1"/>
    <col min="47" max="49" width="3.625" style="4" customWidth="1"/>
    <col min="50" max="16384" width="3.875" style="4"/>
  </cols>
  <sheetData>
    <row r="1" spans="1:50" ht="23.25" customHeight="1" thickBot="1" x14ac:dyDescent="0.35">
      <c r="A1" s="1"/>
      <c r="B1" s="1123" t="s">
        <v>1415</v>
      </c>
      <c r="C1" s="819">
        <v>25</v>
      </c>
      <c r="D1" s="818">
        <v>26</v>
      </c>
      <c r="E1" s="789">
        <v>27</v>
      </c>
      <c r="F1" s="818">
        <v>28</v>
      </c>
      <c r="G1" s="818">
        <v>29</v>
      </c>
      <c r="H1" s="820">
        <v>30</v>
      </c>
      <c r="I1" s="828">
        <v>31</v>
      </c>
      <c r="J1" s="819">
        <v>1</v>
      </c>
      <c r="K1" s="818">
        <v>2</v>
      </c>
      <c r="L1" s="789">
        <v>3</v>
      </c>
      <c r="M1" s="818">
        <v>4</v>
      </c>
      <c r="N1" s="818">
        <v>5</v>
      </c>
      <c r="O1" s="894">
        <v>6</v>
      </c>
      <c r="P1" s="907">
        <v>7</v>
      </c>
      <c r="Q1" s="818">
        <v>8</v>
      </c>
      <c r="R1" s="789">
        <v>9</v>
      </c>
      <c r="S1" s="818">
        <v>10</v>
      </c>
      <c r="T1" s="818">
        <v>11</v>
      </c>
      <c r="U1" s="789">
        <v>12</v>
      </c>
      <c r="V1" s="892">
        <v>13</v>
      </c>
      <c r="W1" s="901">
        <v>14</v>
      </c>
      <c r="X1" s="788">
        <v>15</v>
      </c>
      <c r="Y1" s="818">
        <v>16</v>
      </c>
      <c r="Z1" s="818">
        <v>17</v>
      </c>
      <c r="AA1" s="789">
        <v>18</v>
      </c>
      <c r="AB1" s="818">
        <v>19</v>
      </c>
      <c r="AC1" s="892">
        <v>20</v>
      </c>
      <c r="AD1" s="790">
        <v>21</v>
      </c>
      <c r="AE1" s="890">
        <v>22</v>
      </c>
      <c r="AF1" s="818">
        <v>23</v>
      </c>
      <c r="AG1" s="789">
        <v>24</v>
      </c>
      <c r="AH1" s="818">
        <v>25</v>
      </c>
      <c r="AI1" s="818">
        <v>26</v>
      </c>
      <c r="AJ1" s="820">
        <v>27</v>
      </c>
      <c r="AK1" s="895">
        <v>28</v>
      </c>
      <c r="AL1" s="791">
        <v>29</v>
      </c>
      <c r="AM1" s="789">
        <v>30</v>
      </c>
      <c r="AN1" s="899">
        <v>31</v>
      </c>
      <c r="AO1" s="899">
        <v>1</v>
      </c>
      <c r="AP1" s="899">
        <v>2</v>
      </c>
      <c r="AQ1" s="900">
        <v>3</v>
      </c>
      <c r="AR1" s="901">
        <v>4</v>
      </c>
      <c r="AS1" s="870"/>
      <c r="AT1" s="858"/>
    </row>
    <row r="2" spans="1:50" ht="23.25" customHeight="1" thickBot="1" x14ac:dyDescent="0.35">
      <c r="A2" s="5"/>
      <c r="B2" s="1124"/>
      <c r="C2" s="824" t="s">
        <v>3</v>
      </c>
      <c r="D2" s="811" t="s">
        <v>4</v>
      </c>
      <c r="E2" s="793" t="s">
        <v>5</v>
      </c>
      <c r="F2" s="811" t="s">
        <v>6</v>
      </c>
      <c r="G2" s="811" t="s">
        <v>7</v>
      </c>
      <c r="H2" s="821" t="s">
        <v>8</v>
      </c>
      <c r="I2" s="829" t="s">
        <v>9</v>
      </c>
      <c r="J2" s="824" t="s">
        <v>3</v>
      </c>
      <c r="K2" s="811" t="s">
        <v>4</v>
      </c>
      <c r="L2" s="793" t="s">
        <v>5</v>
      </c>
      <c r="M2" s="811" t="s">
        <v>6</v>
      </c>
      <c r="N2" s="811" t="s">
        <v>7</v>
      </c>
      <c r="O2" s="893" t="s">
        <v>8</v>
      </c>
      <c r="P2" s="794" t="s">
        <v>9</v>
      </c>
      <c r="Q2" s="811" t="s">
        <v>3</v>
      </c>
      <c r="R2" s="811" t="s">
        <v>4</v>
      </c>
      <c r="S2" s="793" t="s">
        <v>5</v>
      </c>
      <c r="T2" s="811" t="s">
        <v>6</v>
      </c>
      <c r="U2" s="811" t="s">
        <v>7</v>
      </c>
      <c r="V2" s="893" t="s">
        <v>8</v>
      </c>
      <c r="W2" s="794" t="s">
        <v>9</v>
      </c>
      <c r="X2" s="811" t="s">
        <v>3</v>
      </c>
      <c r="Y2" s="811" t="s">
        <v>4</v>
      </c>
      <c r="Z2" s="793" t="s">
        <v>5</v>
      </c>
      <c r="AA2" s="811" t="s">
        <v>6</v>
      </c>
      <c r="AB2" s="811" t="s">
        <v>7</v>
      </c>
      <c r="AC2" s="893" t="s">
        <v>8</v>
      </c>
      <c r="AD2" s="794" t="s">
        <v>9</v>
      </c>
      <c r="AE2" s="891" t="s">
        <v>3</v>
      </c>
      <c r="AF2" s="811" t="s">
        <v>4</v>
      </c>
      <c r="AG2" s="793" t="s">
        <v>5</v>
      </c>
      <c r="AH2" s="811" t="s">
        <v>6</v>
      </c>
      <c r="AI2" s="811" t="s">
        <v>7</v>
      </c>
      <c r="AJ2" s="821" t="s">
        <v>8</v>
      </c>
      <c r="AK2" s="829" t="s">
        <v>1266</v>
      </c>
      <c r="AL2" s="795" t="s">
        <v>1197</v>
      </c>
      <c r="AM2" s="793" t="s">
        <v>1257</v>
      </c>
      <c r="AN2" s="793" t="s">
        <v>1260</v>
      </c>
      <c r="AO2" s="793" t="s">
        <v>1256</v>
      </c>
      <c r="AP2" s="793" t="s">
        <v>474</v>
      </c>
      <c r="AQ2" s="893" t="s">
        <v>1262</v>
      </c>
      <c r="AR2" s="794" t="s">
        <v>1266</v>
      </c>
      <c r="AS2" s="796"/>
      <c r="AT2" s="859"/>
      <c r="AU2" s="868" t="s">
        <v>27</v>
      </c>
      <c r="AV2" s="869" t="s">
        <v>29</v>
      </c>
      <c r="AW2" s="876" t="s">
        <v>20</v>
      </c>
      <c r="AX2" s="884"/>
    </row>
    <row r="3" spans="1:50" s="589" customFormat="1" ht="19.5" customHeight="1" x14ac:dyDescent="0.3">
      <c r="A3" s="909"/>
      <c r="B3" s="830" t="s">
        <v>51</v>
      </c>
      <c r="C3" s="578" t="s">
        <v>29</v>
      </c>
      <c r="D3" s="658" t="s">
        <v>44</v>
      </c>
      <c r="E3" s="658" t="s">
        <v>20</v>
      </c>
      <c r="F3" s="658" t="s">
        <v>20</v>
      </c>
      <c r="G3" s="658" t="s">
        <v>44</v>
      </c>
      <c r="H3" s="658" t="s">
        <v>24</v>
      </c>
      <c r="I3" s="167" t="s">
        <v>24</v>
      </c>
      <c r="J3" s="916" t="s">
        <v>1069</v>
      </c>
      <c r="K3" s="917" t="s">
        <v>1440</v>
      </c>
      <c r="L3" s="658" t="s">
        <v>1432</v>
      </c>
      <c r="M3" s="658" t="s">
        <v>1432</v>
      </c>
      <c r="N3" s="658" t="s">
        <v>1435</v>
      </c>
      <c r="O3" s="658" t="s">
        <v>1435</v>
      </c>
      <c r="P3" s="669" t="s">
        <v>1435</v>
      </c>
      <c r="Q3" s="578" t="s">
        <v>1438</v>
      </c>
      <c r="R3" s="658" t="s">
        <v>1433</v>
      </c>
      <c r="S3" s="658" t="s">
        <v>1434</v>
      </c>
      <c r="T3" s="658" t="s">
        <v>1434</v>
      </c>
      <c r="U3" s="658" t="s">
        <v>20</v>
      </c>
      <c r="V3" s="658" t="s">
        <v>20</v>
      </c>
      <c r="W3" s="669" t="s">
        <v>1433</v>
      </c>
      <c r="X3" s="578" t="s">
        <v>1442</v>
      </c>
      <c r="Y3" s="658" t="s">
        <v>1450</v>
      </c>
      <c r="Z3" s="658" t="s">
        <v>1437</v>
      </c>
      <c r="AA3" s="658" t="s">
        <v>1453</v>
      </c>
      <c r="AB3" s="658" t="s">
        <v>1433</v>
      </c>
      <c r="AC3" s="658" t="s">
        <v>1437</v>
      </c>
      <c r="AD3" s="669" t="s">
        <v>1437</v>
      </c>
      <c r="AE3" s="578" t="s">
        <v>1434</v>
      </c>
      <c r="AF3" s="658" t="s">
        <v>1443</v>
      </c>
      <c r="AG3" s="658" t="s">
        <v>1433</v>
      </c>
      <c r="AH3" s="658" t="s">
        <v>1438</v>
      </c>
      <c r="AI3" s="658" t="s">
        <v>1438</v>
      </c>
      <c r="AJ3" s="658" t="s">
        <v>1433</v>
      </c>
      <c r="AK3" s="669" t="s">
        <v>20</v>
      </c>
      <c r="AL3" s="896" t="s">
        <v>20</v>
      </c>
      <c r="AM3" s="897" t="s">
        <v>1434</v>
      </c>
      <c r="AN3" s="897" t="s">
        <v>1434</v>
      </c>
      <c r="AO3" s="897" t="s">
        <v>1433</v>
      </c>
      <c r="AP3" s="897" t="s">
        <v>1440</v>
      </c>
      <c r="AQ3" s="897" t="s">
        <v>1433</v>
      </c>
      <c r="AR3" s="775" t="s">
        <v>1433</v>
      </c>
      <c r="AS3" s="651"/>
      <c r="AT3" s="860"/>
      <c r="AU3" s="864">
        <f>COUNTIF(J3:AN3,"D")</f>
        <v>4</v>
      </c>
      <c r="AV3" s="866">
        <f>COUNTIF(J3:AN3,"E")</f>
        <v>6</v>
      </c>
      <c r="AW3" s="877">
        <f>COUNTIF(J3:AN3,"N")</f>
        <v>4</v>
      </c>
      <c r="AX3" s="879">
        <f t="shared" ref="AX3:AX21" si="0">SUM(AU3:AW3)</f>
        <v>14</v>
      </c>
    </row>
    <row r="4" spans="1:50" s="590" customFormat="1" ht="19.5" customHeight="1" x14ac:dyDescent="0.3">
      <c r="A4" s="909"/>
      <c r="B4" s="831" t="s">
        <v>224</v>
      </c>
      <c r="C4" s="652" t="s">
        <v>27</v>
      </c>
      <c r="D4" s="653" t="s">
        <v>27</v>
      </c>
      <c r="E4" s="653" t="s">
        <v>29</v>
      </c>
      <c r="F4" s="653" t="s">
        <v>24</v>
      </c>
      <c r="G4" s="653" t="s">
        <v>20</v>
      </c>
      <c r="H4" s="653" t="s">
        <v>20</v>
      </c>
      <c r="I4" s="654" t="s">
        <v>24</v>
      </c>
      <c r="J4" s="801" t="s">
        <v>1439</v>
      </c>
      <c r="K4" s="652" t="s">
        <v>1441</v>
      </c>
      <c r="L4" s="653" t="s">
        <v>1437</v>
      </c>
      <c r="M4" s="653" t="s">
        <v>1437</v>
      </c>
      <c r="N4" s="653" t="s">
        <v>1437</v>
      </c>
      <c r="O4" s="653" t="s">
        <v>1433</v>
      </c>
      <c r="P4" s="654" t="s">
        <v>1433</v>
      </c>
      <c r="Q4" s="652" t="s">
        <v>1434</v>
      </c>
      <c r="R4" s="653" t="s">
        <v>1434</v>
      </c>
      <c r="S4" s="653" t="s">
        <v>1434</v>
      </c>
      <c r="T4" s="653" t="s">
        <v>1434</v>
      </c>
      <c r="U4" s="653" t="s">
        <v>1433</v>
      </c>
      <c r="V4" s="653" t="s">
        <v>1433</v>
      </c>
      <c r="W4" s="654" t="s">
        <v>20</v>
      </c>
      <c r="X4" s="652" t="s">
        <v>20</v>
      </c>
      <c r="Y4" s="653" t="s">
        <v>1442</v>
      </c>
      <c r="Z4" s="653" t="s">
        <v>1433</v>
      </c>
      <c r="AA4" s="653" t="s">
        <v>1433</v>
      </c>
      <c r="AB4" s="653" t="s">
        <v>1438</v>
      </c>
      <c r="AC4" s="653" t="s">
        <v>1438</v>
      </c>
      <c r="AD4" s="654" t="s">
        <v>1438</v>
      </c>
      <c r="AE4" s="652" t="s">
        <v>44</v>
      </c>
      <c r="AF4" s="653" t="s">
        <v>1434</v>
      </c>
      <c r="AG4" s="653" t="s">
        <v>1443</v>
      </c>
      <c r="AH4" s="653" t="s">
        <v>1433</v>
      </c>
      <c r="AI4" s="653" t="s">
        <v>1433</v>
      </c>
      <c r="AJ4" s="653" t="s">
        <v>1438</v>
      </c>
      <c r="AK4" s="654" t="s">
        <v>1438</v>
      </c>
      <c r="AL4" s="655" t="s">
        <v>1434</v>
      </c>
      <c r="AM4" s="653" t="s">
        <v>20</v>
      </c>
      <c r="AN4" s="653" t="s">
        <v>20</v>
      </c>
      <c r="AO4" s="653" t="s">
        <v>1440</v>
      </c>
      <c r="AP4" s="653" t="s">
        <v>1434</v>
      </c>
      <c r="AQ4" s="653" t="s">
        <v>1437</v>
      </c>
      <c r="AR4" s="654" t="s">
        <v>1437</v>
      </c>
      <c r="AS4" s="656"/>
      <c r="AT4" s="860"/>
      <c r="AU4" s="864">
        <f t="shared" ref="AU4:AU21" si="1">COUNTIF(J4:AN4,"D")</f>
        <v>3</v>
      </c>
      <c r="AV4" s="866">
        <f t="shared" ref="AV4:AV21" si="2">COUNTIF(J4:AN4,"E")</f>
        <v>5</v>
      </c>
      <c r="AW4" s="877">
        <f t="shared" ref="AW4:AW21" si="3">COUNTIF(J4:AN4,"N")</f>
        <v>4</v>
      </c>
      <c r="AX4" s="880">
        <f t="shared" si="0"/>
        <v>12</v>
      </c>
    </row>
    <row r="5" spans="1:50" s="43" customFormat="1" ht="19.5" customHeight="1" x14ac:dyDescent="0.3">
      <c r="A5" s="910"/>
      <c r="B5" s="557" t="s">
        <v>1399</v>
      </c>
      <c r="C5" s="110" t="s">
        <v>1069</v>
      </c>
      <c r="D5" s="128" t="s">
        <v>84</v>
      </c>
      <c r="E5" s="128" t="s">
        <v>84</v>
      </c>
      <c r="F5" s="128" t="s">
        <v>78</v>
      </c>
      <c r="G5" s="128" t="s">
        <v>24</v>
      </c>
      <c r="H5" s="128" t="s">
        <v>24</v>
      </c>
      <c r="I5" s="654" t="s">
        <v>20</v>
      </c>
      <c r="J5" s="801" t="s">
        <v>20</v>
      </c>
      <c r="K5" s="652" t="s">
        <v>1441</v>
      </c>
      <c r="L5" s="653" t="s">
        <v>44</v>
      </c>
      <c r="M5" s="918" t="s">
        <v>1434</v>
      </c>
      <c r="N5" s="918" t="s">
        <v>1434</v>
      </c>
      <c r="O5" s="653" t="s">
        <v>1432</v>
      </c>
      <c r="P5" s="654" t="s">
        <v>1432</v>
      </c>
      <c r="Q5" s="652" t="s">
        <v>1437</v>
      </c>
      <c r="R5" s="653" t="s">
        <v>1437</v>
      </c>
      <c r="S5" s="653" t="s">
        <v>1433</v>
      </c>
      <c r="T5" s="653" t="s">
        <v>1433</v>
      </c>
      <c r="U5" s="653" t="s">
        <v>1437</v>
      </c>
      <c r="V5" s="653" t="s">
        <v>1437</v>
      </c>
      <c r="W5" s="654" t="s">
        <v>1437</v>
      </c>
      <c r="X5" s="652" t="s">
        <v>1442</v>
      </c>
      <c r="Y5" s="653" t="s">
        <v>20</v>
      </c>
      <c r="Z5" s="653" t="s">
        <v>20</v>
      </c>
      <c r="AA5" s="653" t="s">
        <v>1434</v>
      </c>
      <c r="AB5" s="653" t="s">
        <v>1434</v>
      </c>
      <c r="AC5" s="653" t="s">
        <v>1433</v>
      </c>
      <c r="AD5" s="654" t="s">
        <v>1433</v>
      </c>
      <c r="AE5" s="652" t="s">
        <v>29</v>
      </c>
      <c r="AF5" s="653" t="s">
        <v>1438</v>
      </c>
      <c r="AG5" s="653" t="s">
        <v>1438</v>
      </c>
      <c r="AH5" s="653" t="s">
        <v>1443</v>
      </c>
      <c r="AI5" s="653" t="s">
        <v>27</v>
      </c>
      <c r="AJ5" s="653" t="s">
        <v>27</v>
      </c>
      <c r="AK5" s="654" t="s">
        <v>1433</v>
      </c>
      <c r="AL5" s="655" t="s">
        <v>1438</v>
      </c>
      <c r="AM5" s="653" t="s">
        <v>1438</v>
      </c>
      <c r="AN5" s="653" t="s">
        <v>1434</v>
      </c>
      <c r="AO5" s="653" t="s">
        <v>20</v>
      </c>
      <c r="AP5" s="653" t="s">
        <v>20</v>
      </c>
      <c r="AQ5" s="653" t="s">
        <v>1433</v>
      </c>
      <c r="AR5" s="654" t="s">
        <v>1433</v>
      </c>
      <c r="AS5" s="656"/>
      <c r="AT5" s="860"/>
      <c r="AU5" s="864">
        <f t="shared" si="1"/>
        <v>7</v>
      </c>
      <c r="AV5" s="866">
        <f t="shared" si="2"/>
        <v>5</v>
      </c>
      <c r="AW5" s="877">
        <f t="shared" si="3"/>
        <v>3</v>
      </c>
      <c r="AX5" s="881">
        <f t="shared" si="0"/>
        <v>15</v>
      </c>
    </row>
    <row r="6" spans="1:50" s="43" customFormat="1" ht="19.5" customHeight="1" x14ac:dyDescent="0.3">
      <c r="A6" s="909"/>
      <c r="B6" s="557" t="s">
        <v>140</v>
      </c>
      <c r="C6" s="873" t="s">
        <v>1069</v>
      </c>
      <c r="D6" s="871" t="s">
        <v>27</v>
      </c>
      <c r="E6" s="871" t="s">
        <v>731</v>
      </c>
      <c r="F6" s="871" t="s">
        <v>41</v>
      </c>
      <c r="G6" s="871" t="s">
        <v>78</v>
      </c>
      <c r="H6" s="871" t="s">
        <v>24</v>
      </c>
      <c r="I6" s="874" t="s">
        <v>24</v>
      </c>
      <c r="J6" s="801" t="s">
        <v>1439</v>
      </c>
      <c r="K6" s="652" t="s">
        <v>1437</v>
      </c>
      <c r="L6" s="653" t="s">
        <v>1437</v>
      </c>
      <c r="M6" s="653" t="s">
        <v>1437</v>
      </c>
      <c r="N6" s="653" t="s">
        <v>1437</v>
      </c>
      <c r="O6" s="653" t="s">
        <v>1433</v>
      </c>
      <c r="P6" s="654" t="s">
        <v>1433</v>
      </c>
      <c r="Q6" s="652" t="s">
        <v>1438</v>
      </c>
      <c r="R6" s="653" t="s">
        <v>1438</v>
      </c>
      <c r="S6" s="653" t="s">
        <v>1438</v>
      </c>
      <c r="T6" s="653" t="s">
        <v>1438</v>
      </c>
      <c r="U6" s="653" t="s">
        <v>1440</v>
      </c>
      <c r="V6" s="653" t="s">
        <v>1433</v>
      </c>
      <c r="W6" s="654" t="s">
        <v>1433</v>
      </c>
      <c r="X6" s="652" t="s">
        <v>1442</v>
      </c>
      <c r="Y6" s="653" t="s">
        <v>20</v>
      </c>
      <c r="Z6" s="653" t="s">
        <v>20</v>
      </c>
      <c r="AA6" s="653" t="s">
        <v>44</v>
      </c>
      <c r="AB6" s="653" t="s">
        <v>1433</v>
      </c>
      <c r="AC6" s="653" t="s">
        <v>1433</v>
      </c>
      <c r="AD6" s="654" t="s">
        <v>1437</v>
      </c>
      <c r="AE6" s="652" t="s">
        <v>1437</v>
      </c>
      <c r="AF6" s="653" t="s">
        <v>1437</v>
      </c>
      <c r="AG6" s="653" t="s">
        <v>1434</v>
      </c>
      <c r="AH6" s="653" t="s">
        <v>1434</v>
      </c>
      <c r="AI6" s="653" t="s">
        <v>1443</v>
      </c>
      <c r="AJ6" s="653" t="s">
        <v>1433</v>
      </c>
      <c r="AK6" s="654" t="s">
        <v>1433</v>
      </c>
      <c r="AL6" s="655" t="s">
        <v>1433</v>
      </c>
      <c r="AM6" s="653" t="s">
        <v>1437</v>
      </c>
      <c r="AN6" s="653" t="s">
        <v>1437</v>
      </c>
      <c r="AO6" s="653" t="s">
        <v>1433</v>
      </c>
      <c r="AP6" s="653" t="s">
        <v>1440</v>
      </c>
      <c r="AQ6" s="653" t="s">
        <v>20</v>
      </c>
      <c r="AR6" s="654" t="s">
        <v>20</v>
      </c>
      <c r="AS6" s="656" t="s">
        <v>1433</v>
      </c>
      <c r="AT6" s="860"/>
      <c r="AU6" s="864">
        <f t="shared" si="1"/>
        <v>9</v>
      </c>
      <c r="AV6" s="866">
        <f t="shared" si="2"/>
        <v>4</v>
      </c>
      <c r="AW6" s="877">
        <f t="shared" si="3"/>
        <v>2</v>
      </c>
      <c r="AX6" s="881">
        <f t="shared" si="0"/>
        <v>15</v>
      </c>
    </row>
    <row r="7" spans="1:50" s="43" customFormat="1" ht="19.5" customHeight="1" x14ac:dyDescent="0.3">
      <c r="A7" s="909"/>
      <c r="B7" s="557" t="s">
        <v>1401</v>
      </c>
      <c r="C7" s="652" t="s">
        <v>1069</v>
      </c>
      <c r="D7" s="653" t="s">
        <v>29</v>
      </c>
      <c r="E7" s="653" t="s">
        <v>24</v>
      </c>
      <c r="F7" s="653" t="s">
        <v>29</v>
      </c>
      <c r="G7" s="653" t="s">
        <v>29</v>
      </c>
      <c r="H7" s="653" t="s">
        <v>29</v>
      </c>
      <c r="I7" s="654" t="s">
        <v>29</v>
      </c>
      <c r="J7" s="801" t="s">
        <v>1439</v>
      </c>
      <c r="K7" s="652" t="s">
        <v>20</v>
      </c>
      <c r="L7" s="653" t="s">
        <v>20</v>
      </c>
      <c r="M7" s="799" t="s">
        <v>1433</v>
      </c>
      <c r="N7" s="653" t="s">
        <v>1433</v>
      </c>
      <c r="O7" s="918" t="s">
        <v>27</v>
      </c>
      <c r="P7" s="919" t="s">
        <v>27</v>
      </c>
      <c r="Q7" s="920" t="s">
        <v>24</v>
      </c>
      <c r="R7" s="918" t="s">
        <v>24</v>
      </c>
      <c r="S7" s="121" t="s">
        <v>1433</v>
      </c>
      <c r="T7" s="653" t="s">
        <v>29</v>
      </c>
      <c r="U7" s="653" t="s">
        <v>1438</v>
      </c>
      <c r="V7" s="653" t="s">
        <v>1438</v>
      </c>
      <c r="W7" s="654" t="s">
        <v>1438</v>
      </c>
      <c r="X7" s="652" t="s">
        <v>1444</v>
      </c>
      <c r="Y7" s="653" t="s">
        <v>104</v>
      </c>
      <c r="Z7" s="653" t="s">
        <v>1434</v>
      </c>
      <c r="AA7" s="808" t="s">
        <v>20</v>
      </c>
      <c r="AB7" s="653" t="s">
        <v>20</v>
      </c>
      <c r="AC7" s="653" t="s">
        <v>1433</v>
      </c>
      <c r="AD7" s="654" t="s">
        <v>1433</v>
      </c>
      <c r="AE7" s="920" t="s">
        <v>1434</v>
      </c>
      <c r="AF7" s="918" t="s">
        <v>1434</v>
      </c>
      <c r="AG7" s="653" t="s">
        <v>1434</v>
      </c>
      <c r="AH7" s="653" t="s">
        <v>1443</v>
      </c>
      <c r="AI7" s="653" t="s">
        <v>1433</v>
      </c>
      <c r="AJ7" s="653" t="s">
        <v>1433</v>
      </c>
      <c r="AK7" s="654" t="s">
        <v>1437</v>
      </c>
      <c r="AL7" s="655" t="s">
        <v>1437</v>
      </c>
      <c r="AM7" s="653" t="s">
        <v>1434</v>
      </c>
      <c r="AN7" s="918" t="s">
        <v>1434</v>
      </c>
      <c r="AO7" s="653" t="s">
        <v>1437</v>
      </c>
      <c r="AP7" s="653" t="s">
        <v>1437</v>
      </c>
      <c r="AQ7" s="653" t="s">
        <v>1433</v>
      </c>
      <c r="AR7" s="654" t="s">
        <v>1433</v>
      </c>
      <c r="AS7" s="656" t="s">
        <v>20</v>
      </c>
      <c r="AT7" s="860"/>
      <c r="AU7" s="864">
        <f t="shared" si="1"/>
        <v>4</v>
      </c>
      <c r="AV7" s="866">
        <f t="shared" si="2"/>
        <v>4</v>
      </c>
      <c r="AW7" s="877">
        <f t="shared" si="3"/>
        <v>4</v>
      </c>
      <c r="AX7" s="881">
        <f t="shared" si="0"/>
        <v>12</v>
      </c>
    </row>
    <row r="8" spans="1:50" s="43" customFormat="1" ht="19.5" customHeight="1" x14ac:dyDescent="0.3">
      <c r="A8" s="910"/>
      <c r="B8" s="557" t="s">
        <v>113</v>
      </c>
      <c r="C8" s="652" t="s">
        <v>1069</v>
      </c>
      <c r="D8" s="653" t="s">
        <v>24</v>
      </c>
      <c r="E8" s="653" t="s">
        <v>27</v>
      </c>
      <c r="F8" s="653" t="s">
        <v>27</v>
      </c>
      <c r="G8" s="653" t="s">
        <v>27</v>
      </c>
      <c r="H8" s="653" t="s">
        <v>27</v>
      </c>
      <c r="I8" s="654" t="s">
        <v>24</v>
      </c>
      <c r="J8" s="801" t="s">
        <v>1437</v>
      </c>
      <c r="K8" s="949" t="s">
        <v>1437</v>
      </c>
      <c r="L8" s="653" t="s">
        <v>1440</v>
      </c>
      <c r="M8" s="653" t="s">
        <v>20</v>
      </c>
      <c r="N8" s="653" t="s">
        <v>20</v>
      </c>
      <c r="O8" s="653" t="s">
        <v>1433</v>
      </c>
      <c r="P8" s="654" t="s">
        <v>1433</v>
      </c>
      <c r="Q8" s="652" t="s">
        <v>1445</v>
      </c>
      <c r="R8" s="653" t="s">
        <v>1438</v>
      </c>
      <c r="S8" s="653" t="s">
        <v>1438</v>
      </c>
      <c r="T8" s="653" t="s">
        <v>44</v>
      </c>
      <c r="U8" s="653" t="s">
        <v>1434</v>
      </c>
      <c r="V8" s="653" t="s">
        <v>1433</v>
      </c>
      <c r="W8" s="654" t="s">
        <v>1433</v>
      </c>
      <c r="X8" s="652" t="s">
        <v>1437</v>
      </c>
      <c r="Y8" s="653" t="s">
        <v>1454</v>
      </c>
      <c r="Z8" s="653" t="s">
        <v>179</v>
      </c>
      <c r="AA8" s="653" t="s">
        <v>1450</v>
      </c>
      <c r="AB8" s="653" t="s">
        <v>1433</v>
      </c>
      <c r="AC8" s="653" t="s">
        <v>20</v>
      </c>
      <c r="AD8" s="654" t="s">
        <v>20</v>
      </c>
      <c r="AE8" s="652" t="s">
        <v>1434</v>
      </c>
      <c r="AF8" s="653" t="s">
        <v>1434</v>
      </c>
      <c r="AG8" s="653" t="s">
        <v>1437</v>
      </c>
      <c r="AH8" s="653" t="s">
        <v>1437</v>
      </c>
      <c r="AI8" s="921" t="s">
        <v>1443</v>
      </c>
      <c r="AJ8" s="921" t="s">
        <v>24</v>
      </c>
      <c r="AK8" s="922" t="s">
        <v>24</v>
      </c>
      <c r="AL8" s="923" t="s">
        <v>1434</v>
      </c>
      <c r="AM8" s="921" t="s">
        <v>1434</v>
      </c>
      <c r="AN8" s="653" t="s">
        <v>1438</v>
      </c>
      <c r="AO8" s="653" t="s">
        <v>1438</v>
      </c>
      <c r="AP8" s="653" t="s">
        <v>1440</v>
      </c>
      <c r="AQ8" s="653" t="s">
        <v>1433</v>
      </c>
      <c r="AR8" s="654" t="s">
        <v>1433</v>
      </c>
      <c r="AS8" s="656"/>
      <c r="AT8" s="860"/>
      <c r="AU8" s="864">
        <f t="shared" si="1"/>
        <v>6</v>
      </c>
      <c r="AV8" s="866">
        <f t="shared" si="2"/>
        <v>3</v>
      </c>
      <c r="AW8" s="877">
        <f t="shared" si="3"/>
        <v>4</v>
      </c>
      <c r="AX8" s="881">
        <f t="shared" si="0"/>
        <v>13</v>
      </c>
    </row>
    <row r="9" spans="1:50" s="43" customFormat="1" ht="19.5" customHeight="1" thickBot="1" x14ac:dyDescent="0.35">
      <c r="A9" s="911"/>
      <c r="B9" s="936" t="s">
        <v>1045</v>
      </c>
      <c r="C9" s="661" t="s">
        <v>20</v>
      </c>
      <c r="D9" s="662" t="s">
        <v>20</v>
      </c>
      <c r="E9" s="662" t="s">
        <v>86</v>
      </c>
      <c r="F9" s="662" t="s">
        <v>44</v>
      </c>
      <c r="G9" s="662" t="s">
        <v>24</v>
      </c>
      <c r="H9" s="138" t="s">
        <v>24</v>
      </c>
      <c r="I9" s="142" t="s">
        <v>27</v>
      </c>
      <c r="J9" s="937" t="s">
        <v>1439</v>
      </c>
      <c r="K9" s="661" t="s">
        <v>1438</v>
      </c>
      <c r="L9" s="662" t="s">
        <v>1438</v>
      </c>
      <c r="M9" s="925" t="s">
        <v>1433</v>
      </c>
      <c r="N9" s="662" t="s">
        <v>24</v>
      </c>
      <c r="O9" s="662" t="s">
        <v>20</v>
      </c>
      <c r="P9" s="663" t="s">
        <v>20</v>
      </c>
      <c r="Q9" s="661" t="s">
        <v>1440</v>
      </c>
      <c r="R9" s="662" t="s">
        <v>1434</v>
      </c>
      <c r="S9" s="662" t="s">
        <v>1437</v>
      </c>
      <c r="T9" s="662" t="s">
        <v>1437</v>
      </c>
      <c r="U9" s="662" t="s">
        <v>1434</v>
      </c>
      <c r="V9" s="925" t="s">
        <v>24</v>
      </c>
      <c r="W9" s="924" t="s">
        <v>24</v>
      </c>
      <c r="X9" s="661" t="s">
        <v>1438</v>
      </c>
      <c r="Y9" s="662" t="s">
        <v>1438</v>
      </c>
      <c r="Z9" s="662" t="s">
        <v>1438</v>
      </c>
      <c r="AA9" s="662" t="s">
        <v>1438</v>
      </c>
      <c r="AB9" s="662" t="s">
        <v>1442</v>
      </c>
      <c r="AC9" s="925" t="s">
        <v>24</v>
      </c>
      <c r="AD9" s="924" t="s">
        <v>24</v>
      </c>
      <c r="AE9" s="661" t="s">
        <v>20</v>
      </c>
      <c r="AF9" s="662" t="s">
        <v>20</v>
      </c>
      <c r="AG9" s="662" t="s">
        <v>1443</v>
      </c>
      <c r="AH9" s="662" t="s">
        <v>44</v>
      </c>
      <c r="AI9" s="662" t="s">
        <v>44</v>
      </c>
      <c r="AJ9" s="925" t="s">
        <v>24</v>
      </c>
      <c r="AK9" s="924" t="s">
        <v>24</v>
      </c>
      <c r="AL9" s="938" t="s">
        <v>1434</v>
      </c>
      <c r="AM9" s="662" t="s">
        <v>1434</v>
      </c>
      <c r="AN9" s="662" t="s">
        <v>1433</v>
      </c>
      <c r="AO9" s="662" t="s">
        <v>1433</v>
      </c>
      <c r="AP9" s="662" t="s">
        <v>1438</v>
      </c>
      <c r="AQ9" s="662" t="s">
        <v>1438</v>
      </c>
      <c r="AR9" s="663" t="s">
        <v>1438</v>
      </c>
      <c r="AS9" s="664"/>
      <c r="AT9" s="782"/>
      <c r="AU9" s="864">
        <f t="shared" si="1"/>
        <v>2</v>
      </c>
      <c r="AV9" s="866">
        <f t="shared" si="2"/>
        <v>6</v>
      </c>
      <c r="AW9" s="877">
        <f t="shared" si="3"/>
        <v>4</v>
      </c>
      <c r="AX9" s="881">
        <f t="shared" si="0"/>
        <v>12</v>
      </c>
    </row>
    <row r="10" spans="1:50" s="43" customFormat="1" ht="19.5" customHeight="1" x14ac:dyDescent="0.3">
      <c r="A10" s="909"/>
      <c r="B10" s="928" t="s">
        <v>53</v>
      </c>
      <c r="C10" s="934" t="s">
        <v>1069</v>
      </c>
      <c r="D10" s="929" t="s">
        <v>20</v>
      </c>
      <c r="E10" s="929" t="s">
        <v>20</v>
      </c>
      <c r="F10" s="929" t="s">
        <v>41</v>
      </c>
      <c r="G10" s="929" t="s">
        <v>44</v>
      </c>
      <c r="H10" s="939" t="s">
        <v>24</v>
      </c>
      <c r="I10" s="940" t="s">
        <v>24</v>
      </c>
      <c r="J10" s="931" t="s">
        <v>1438</v>
      </c>
      <c r="K10" s="932" t="s">
        <v>1438</v>
      </c>
      <c r="L10" s="929" t="s">
        <v>1438</v>
      </c>
      <c r="M10" s="941" t="s">
        <v>1438</v>
      </c>
      <c r="N10" s="929" t="s">
        <v>1445</v>
      </c>
      <c r="O10" s="929" t="s">
        <v>1433</v>
      </c>
      <c r="P10" s="930" t="s">
        <v>1433</v>
      </c>
      <c r="Q10" s="932" t="s">
        <v>20</v>
      </c>
      <c r="R10" s="929" t="s">
        <v>20</v>
      </c>
      <c r="S10" s="929" t="s">
        <v>1440</v>
      </c>
      <c r="T10" s="929" t="s">
        <v>1433</v>
      </c>
      <c r="U10" s="929" t="s">
        <v>1433</v>
      </c>
      <c r="V10" s="929" t="s">
        <v>1438</v>
      </c>
      <c r="W10" s="930" t="s">
        <v>1438</v>
      </c>
      <c r="X10" s="932" t="s">
        <v>1442</v>
      </c>
      <c r="Y10" s="929" t="s">
        <v>1433</v>
      </c>
      <c r="Z10" s="929" t="s">
        <v>1433</v>
      </c>
      <c r="AA10" s="929" t="s">
        <v>1434</v>
      </c>
      <c r="AB10" s="929" t="s">
        <v>1437</v>
      </c>
      <c r="AC10" s="929" t="s">
        <v>1437</v>
      </c>
      <c r="AD10" s="930" t="s">
        <v>1437</v>
      </c>
      <c r="AE10" s="934" t="s">
        <v>1449</v>
      </c>
      <c r="AF10" s="929" t="s">
        <v>1443</v>
      </c>
      <c r="AG10" s="929" t="s">
        <v>20</v>
      </c>
      <c r="AH10" s="929" t="s">
        <v>20</v>
      </c>
      <c r="AI10" s="929" t="s">
        <v>1434</v>
      </c>
      <c r="AJ10" s="939" t="s">
        <v>1433</v>
      </c>
      <c r="AK10" s="940" t="s">
        <v>1433</v>
      </c>
      <c r="AL10" s="934" t="s">
        <v>1437</v>
      </c>
      <c r="AM10" s="929" t="s">
        <v>1437</v>
      </c>
      <c r="AN10" s="929" t="s">
        <v>1451</v>
      </c>
      <c r="AO10" s="929" t="s">
        <v>1440</v>
      </c>
      <c r="AP10" s="929" t="s">
        <v>24</v>
      </c>
      <c r="AQ10" s="929" t="s">
        <v>1433</v>
      </c>
      <c r="AR10" s="930" t="s">
        <v>1450</v>
      </c>
      <c r="AS10" s="935"/>
      <c r="AT10" s="860"/>
      <c r="AU10" s="864">
        <f t="shared" si="1"/>
        <v>6</v>
      </c>
      <c r="AV10" s="866">
        <f t="shared" si="2"/>
        <v>6</v>
      </c>
      <c r="AW10" s="877">
        <f t="shared" si="3"/>
        <v>4</v>
      </c>
      <c r="AX10" s="881">
        <f t="shared" si="0"/>
        <v>16</v>
      </c>
    </row>
    <row r="11" spans="1:50" s="43" customFormat="1" ht="19.5" customHeight="1" x14ac:dyDescent="0.3">
      <c r="A11" s="910"/>
      <c r="B11" s="561" t="s">
        <v>1404</v>
      </c>
      <c r="C11" s="926" t="s">
        <v>1069</v>
      </c>
      <c r="D11" s="258" t="s">
        <v>44</v>
      </c>
      <c r="E11" s="673" t="s">
        <v>44</v>
      </c>
      <c r="F11" s="673" t="s">
        <v>24</v>
      </c>
      <c r="G11" s="764" t="s">
        <v>24</v>
      </c>
      <c r="H11" s="662" t="s">
        <v>20</v>
      </c>
      <c r="I11" s="663" t="s">
        <v>20</v>
      </c>
      <c r="J11" s="927" t="s">
        <v>1439</v>
      </c>
      <c r="K11" s="661" t="s">
        <v>1440</v>
      </c>
      <c r="L11" s="662" t="s">
        <v>1432</v>
      </c>
      <c r="M11" s="662" t="s">
        <v>1435</v>
      </c>
      <c r="N11" s="662" t="s">
        <v>1435</v>
      </c>
      <c r="O11" s="662" t="s">
        <v>1435</v>
      </c>
      <c r="P11" s="663" t="s">
        <v>1432</v>
      </c>
      <c r="Q11" s="661" t="s">
        <v>1436</v>
      </c>
      <c r="R11" s="662" t="s">
        <v>1436</v>
      </c>
      <c r="S11" s="662" t="s">
        <v>20</v>
      </c>
      <c r="T11" s="662" t="s">
        <v>20</v>
      </c>
      <c r="U11" s="925" t="s">
        <v>1436</v>
      </c>
      <c r="V11" s="925" t="s">
        <v>1432</v>
      </c>
      <c r="W11" s="924" t="s">
        <v>1432</v>
      </c>
      <c r="X11" s="661" t="s">
        <v>1442</v>
      </c>
      <c r="Y11" s="662" t="s">
        <v>1434</v>
      </c>
      <c r="Z11" s="662" t="s">
        <v>1438</v>
      </c>
      <c r="AA11" s="662" t="s">
        <v>1438</v>
      </c>
      <c r="AB11" s="662" t="s">
        <v>1438</v>
      </c>
      <c r="AC11" s="662" t="s">
        <v>1433</v>
      </c>
      <c r="AD11" s="663" t="s">
        <v>1433</v>
      </c>
      <c r="AE11" s="672" t="s">
        <v>24</v>
      </c>
      <c r="AF11" s="673" t="s">
        <v>1437</v>
      </c>
      <c r="AG11" s="673" t="s">
        <v>1437</v>
      </c>
      <c r="AH11" s="673" t="s">
        <v>1433</v>
      </c>
      <c r="AI11" s="764" t="s">
        <v>20</v>
      </c>
      <c r="AJ11" s="662" t="s">
        <v>20</v>
      </c>
      <c r="AK11" s="663" t="s">
        <v>1433</v>
      </c>
      <c r="AL11" s="665" t="s">
        <v>1443</v>
      </c>
      <c r="AM11" s="662" t="s">
        <v>1433</v>
      </c>
      <c r="AN11" s="662" t="s">
        <v>1450</v>
      </c>
      <c r="AO11" s="662" t="s">
        <v>1437</v>
      </c>
      <c r="AP11" s="662" t="s">
        <v>1437</v>
      </c>
      <c r="AQ11" s="662" t="s">
        <v>1437</v>
      </c>
      <c r="AR11" s="663" t="s">
        <v>1452</v>
      </c>
      <c r="AS11" s="664"/>
      <c r="AT11" s="860"/>
      <c r="AU11" s="864">
        <f t="shared" si="1"/>
        <v>3</v>
      </c>
      <c r="AV11" s="866">
        <f t="shared" si="2"/>
        <v>6</v>
      </c>
      <c r="AW11" s="877">
        <f t="shared" si="3"/>
        <v>4</v>
      </c>
      <c r="AX11" s="881">
        <f t="shared" si="0"/>
        <v>13</v>
      </c>
    </row>
    <row r="12" spans="1:50" s="62" customFormat="1" ht="19.5" customHeight="1" x14ac:dyDescent="0.3">
      <c r="A12" s="912"/>
      <c r="B12" s="943" t="s">
        <v>1178</v>
      </c>
      <c r="C12" s="853" t="s">
        <v>27</v>
      </c>
      <c r="D12" s="853" t="s">
        <v>44</v>
      </c>
      <c r="E12" s="853" t="s">
        <v>86</v>
      </c>
      <c r="F12" s="853" t="s">
        <v>20</v>
      </c>
      <c r="G12" s="853" t="s">
        <v>20</v>
      </c>
      <c r="H12" s="853" t="s">
        <v>24</v>
      </c>
      <c r="I12" s="855" t="s">
        <v>24</v>
      </c>
      <c r="J12" s="944" t="s">
        <v>1437</v>
      </c>
      <c r="K12" s="945" t="s">
        <v>1437</v>
      </c>
      <c r="L12" s="853" t="s">
        <v>1437</v>
      </c>
      <c r="M12" s="853" t="s">
        <v>1437</v>
      </c>
      <c r="N12" s="853" t="s">
        <v>1433</v>
      </c>
      <c r="O12" s="853" t="s">
        <v>1433</v>
      </c>
      <c r="P12" s="855" t="s">
        <v>1438</v>
      </c>
      <c r="Q12" s="945" t="s">
        <v>1438</v>
      </c>
      <c r="R12" s="853" t="s">
        <v>1438</v>
      </c>
      <c r="S12" s="853" t="s">
        <v>1438</v>
      </c>
      <c r="T12" s="853" t="s">
        <v>1440</v>
      </c>
      <c r="U12" s="946" t="s">
        <v>1445</v>
      </c>
      <c r="V12" s="853" t="s">
        <v>1433</v>
      </c>
      <c r="W12" s="855" t="s">
        <v>1433</v>
      </c>
      <c r="X12" s="945" t="s">
        <v>20</v>
      </c>
      <c r="Y12" s="853" t="s">
        <v>20</v>
      </c>
      <c r="Z12" s="853" t="s">
        <v>1442</v>
      </c>
      <c r="AA12" s="853" t="s">
        <v>1434</v>
      </c>
      <c r="AB12" s="947" t="s">
        <v>27</v>
      </c>
      <c r="AC12" s="947" t="s">
        <v>1433</v>
      </c>
      <c r="AD12" s="948" t="s">
        <v>24</v>
      </c>
      <c r="AE12" s="947" t="s">
        <v>1434</v>
      </c>
      <c r="AF12" s="947" t="s">
        <v>1434</v>
      </c>
      <c r="AG12" s="947" t="s">
        <v>1434</v>
      </c>
      <c r="AH12" s="947" t="s">
        <v>1443</v>
      </c>
      <c r="AI12" s="947" t="s">
        <v>24</v>
      </c>
      <c r="AJ12" s="947" t="s">
        <v>24</v>
      </c>
      <c r="AK12" s="855" t="s">
        <v>1438</v>
      </c>
      <c r="AL12" s="854" t="s">
        <v>1438</v>
      </c>
      <c r="AM12" s="853" t="s">
        <v>1433</v>
      </c>
      <c r="AN12" s="853" t="s">
        <v>1433</v>
      </c>
      <c r="AO12" s="853" t="s">
        <v>1440</v>
      </c>
      <c r="AP12" s="853" t="s">
        <v>1434</v>
      </c>
      <c r="AQ12" s="853" t="s">
        <v>1438</v>
      </c>
      <c r="AR12" s="855" t="s">
        <v>1438</v>
      </c>
      <c r="AS12" s="670"/>
      <c r="AT12" s="860"/>
      <c r="AU12" s="864">
        <f t="shared" si="1"/>
        <v>5</v>
      </c>
      <c r="AV12" s="866">
        <f t="shared" si="2"/>
        <v>6</v>
      </c>
      <c r="AW12" s="877">
        <f t="shared" si="3"/>
        <v>2</v>
      </c>
      <c r="AX12" s="882">
        <f t="shared" si="0"/>
        <v>13</v>
      </c>
    </row>
    <row r="13" spans="1:50" s="43" customFormat="1" ht="19.5" customHeight="1" x14ac:dyDescent="0.3">
      <c r="A13" s="912"/>
      <c r="B13" s="565" t="s">
        <v>1179</v>
      </c>
      <c r="C13" s="652" t="s">
        <v>1069</v>
      </c>
      <c r="D13" s="653" t="s">
        <v>27</v>
      </c>
      <c r="E13" s="653" t="s">
        <v>27</v>
      </c>
      <c r="F13" s="653" t="s">
        <v>27</v>
      </c>
      <c r="G13" s="653" t="s">
        <v>27</v>
      </c>
      <c r="H13" s="653" t="s">
        <v>29</v>
      </c>
      <c r="I13" s="654" t="s">
        <v>24</v>
      </c>
      <c r="J13" s="801" t="s">
        <v>20</v>
      </c>
      <c r="K13" s="652" t="s">
        <v>20</v>
      </c>
      <c r="L13" s="121" t="s">
        <v>1432</v>
      </c>
      <c r="M13" s="653" t="s">
        <v>1446</v>
      </c>
      <c r="N13" s="918" t="s">
        <v>27</v>
      </c>
      <c r="O13" s="918" t="s">
        <v>24</v>
      </c>
      <c r="P13" s="919" t="s">
        <v>1433</v>
      </c>
      <c r="Q13" s="920" t="s">
        <v>1433</v>
      </c>
      <c r="R13" s="653" t="s">
        <v>1437</v>
      </c>
      <c r="S13" s="653" t="s">
        <v>1437</v>
      </c>
      <c r="T13" s="653" t="s">
        <v>1438</v>
      </c>
      <c r="U13" s="653" t="s">
        <v>1438</v>
      </c>
      <c r="V13" s="658" t="s">
        <v>1433</v>
      </c>
      <c r="W13" s="669" t="s">
        <v>1438</v>
      </c>
      <c r="X13" s="652" t="s">
        <v>1438</v>
      </c>
      <c r="Y13" s="653" t="s">
        <v>1438</v>
      </c>
      <c r="Z13" s="653" t="s">
        <v>1440</v>
      </c>
      <c r="AA13" s="653" t="s">
        <v>1433</v>
      </c>
      <c r="AB13" s="653" t="s">
        <v>20</v>
      </c>
      <c r="AC13" s="653" t="s">
        <v>20</v>
      </c>
      <c r="AD13" s="654" t="s">
        <v>1433</v>
      </c>
      <c r="AE13" s="652" t="s">
        <v>1442</v>
      </c>
      <c r="AF13" s="918" t="s">
        <v>1434</v>
      </c>
      <c r="AG13" s="653" t="s">
        <v>1443</v>
      </c>
      <c r="AH13" s="653" t="s">
        <v>1437</v>
      </c>
      <c r="AI13" s="653" t="s">
        <v>1437</v>
      </c>
      <c r="AJ13" s="653" t="s">
        <v>1433</v>
      </c>
      <c r="AK13" s="654" t="s">
        <v>1433</v>
      </c>
      <c r="AL13" s="655" t="s">
        <v>1433</v>
      </c>
      <c r="AM13" s="653" t="s">
        <v>1438</v>
      </c>
      <c r="AN13" s="653" t="s">
        <v>1438</v>
      </c>
      <c r="AO13" s="653" t="s">
        <v>1438</v>
      </c>
      <c r="AP13" s="653" t="s">
        <v>1438</v>
      </c>
      <c r="AQ13" s="653" t="s">
        <v>1433</v>
      </c>
      <c r="AR13" s="654" t="s">
        <v>20</v>
      </c>
      <c r="AS13" s="656" t="s">
        <v>20</v>
      </c>
      <c r="AT13" s="860"/>
      <c r="AU13" s="864">
        <f t="shared" si="1"/>
        <v>5</v>
      </c>
      <c r="AV13" s="866">
        <f t="shared" si="2"/>
        <v>7</v>
      </c>
      <c r="AW13" s="877">
        <f t="shared" si="3"/>
        <v>4</v>
      </c>
      <c r="AX13" s="881">
        <f t="shared" si="0"/>
        <v>16</v>
      </c>
    </row>
    <row r="14" spans="1:50" s="62" customFormat="1" ht="19.5" customHeight="1" x14ac:dyDescent="0.3">
      <c r="A14" s="913"/>
      <c r="B14" s="597" t="s">
        <v>1180</v>
      </c>
      <c r="C14" s="652" t="s">
        <v>1069</v>
      </c>
      <c r="D14" s="799" t="s">
        <v>29</v>
      </c>
      <c r="E14" s="653" t="s">
        <v>29</v>
      </c>
      <c r="F14" s="653" t="s">
        <v>29</v>
      </c>
      <c r="G14" s="653" t="s">
        <v>29</v>
      </c>
      <c r="H14" s="653" t="s">
        <v>24</v>
      </c>
      <c r="I14" s="654" t="s">
        <v>29</v>
      </c>
      <c r="J14" s="801" t="s">
        <v>1438</v>
      </c>
      <c r="K14" s="652" t="s">
        <v>1440</v>
      </c>
      <c r="L14" s="121" t="s">
        <v>1433</v>
      </c>
      <c r="M14" s="653" t="s">
        <v>1447</v>
      </c>
      <c r="N14" s="653" t="s">
        <v>1433</v>
      </c>
      <c r="O14" s="653" t="s">
        <v>1433</v>
      </c>
      <c r="P14" s="654" t="s">
        <v>20</v>
      </c>
      <c r="Q14" s="652" t="s">
        <v>20</v>
      </c>
      <c r="R14" s="653" t="s">
        <v>1433</v>
      </c>
      <c r="S14" s="653" t="s">
        <v>1433</v>
      </c>
      <c r="T14" s="653" t="s">
        <v>1437</v>
      </c>
      <c r="U14" s="653" t="s">
        <v>1437</v>
      </c>
      <c r="V14" s="653" t="s">
        <v>1437</v>
      </c>
      <c r="W14" s="654" t="s">
        <v>1437</v>
      </c>
      <c r="X14" s="652" t="s">
        <v>1442</v>
      </c>
      <c r="Y14" s="653" t="s">
        <v>1433</v>
      </c>
      <c r="Z14" s="653" t="s">
        <v>1433</v>
      </c>
      <c r="AA14" s="810" t="s">
        <v>1434</v>
      </c>
      <c r="AB14" s="653" t="s">
        <v>1434</v>
      </c>
      <c r="AC14" s="653" t="s">
        <v>1438</v>
      </c>
      <c r="AD14" s="654" t="s">
        <v>1438</v>
      </c>
      <c r="AE14" s="652" t="s">
        <v>1438</v>
      </c>
      <c r="AF14" s="799" t="s">
        <v>1438</v>
      </c>
      <c r="AG14" s="653" t="s">
        <v>1443</v>
      </c>
      <c r="AH14" s="653" t="s">
        <v>1433</v>
      </c>
      <c r="AI14" s="653" t="s">
        <v>1433</v>
      </c>
      <c r="AJ14" s="653" t="s">
        <v>1437</v>
      </c>
      <c r="AK14" s="654" t="s">
        <v>1437</v>
      </c>
      <c r="AL14" s="655" t="s">
        <v>1434</v>
      </c>
      <c r="AM14" s="653" t="s">
        <v>1434</v>
      </c>
      <c r="AN14" s="653" t="s">
        <v>1448</v>
      </c>
      <c r="AO14" s="653" t="s">
        <v>1444</v>
      </c>
      <c r="AP14" s="653" t="s">
        <v>20</v>
      </c>
      <c r="AQ14" s="653" t="s">
        <v>20</v>
      </c>
      <c r="AR14" s="654" t="s">
        <v>1433</v>
      </c>
      <c r="AS14" s="656" t="s">
        <v>1434</v>
      </c>
      <c r="AT14" s="860"/>
      <c r="AU14" s="864">
        <f t="shared" si="1"/>
        <v>6</v>
      </c>
      <c r="AV14" s="866">
        <f t="shared" si="2"/>
        <v>5</v>
      </c>
      <c r="AW14" s="877">
        <f t="shared" si="3"/>
        <v>2</v>
      </c>
      <c r="AX14" s="882">
        <f t="shared" si="0"/>
        <v>13</v>
      </c>
    </row>
    <row r="15" spans="1:50" s="62" customFormat="1" ht="20.25" customHeight="1" thickBot="1" x14ac:dyDescent="0.35">
      <c r="A15" s="914"/>
      <c r="B15" s="564" t="s">
        <v>1181</v>
      </c>
      <c r="C15" s="661" t="s">
        <v>20</v>
      </c>
      <c r="D15" s="662" t="s">
        <v>86</v>
      </c>
      <c r="E15" s="662" t="s">
        <v>44</v>
      </c>
      <c r="F15" s="662" t="s">
        <v>24</v>
      </c>
      <c r="G15" s="662" t="s">
        <v>24</v>
      </c>
      <c r="H15" s="662" t="s">
        <v>27</v>
      </c>
      <c r="I15" s="663" t="s">
        <v>27</v>
      </c>
      <c r="J15" s="927" t="s">
        <v>1439</v>
      </c>
      <c r="K15" s="661" t="s">
        <v>1440</v>
      </c>
      <c r="L15" s="662" t="s">
        <v>1432</v>
      </c>
      <c r="M15" s="662" t="s">
        <v>1433</v>
      </c>
      <c r="N15" s="662" t="s">
        <v>1434</v>
      </c>
      <c r="O15" s="662" t="s">
        <v>1437</v>
      </c>
      <c r="P15" s="663" t="s">
        <v>1437</v>
      </c>
      <c r="Q15" s="661" t="s">
        <v>1437</v>
      </c>
      <c r="R15" s="662" t="s">
        <v>1434</v>
      </c>
      <c r="S15" s="662" t="s">
        <v>1434</v>
      </c>
      <c r="T15" s="662" t="s">
        <v>20</v>
      </c>
      <c r="U15" s="662" t="s">
        <v>20</v>
      </c>
      <c r="V15" s="662" t="s">
        <v>1433</v>
      </c>
      <c r="W15" s="663" t="s">
        <v>1433</v>
      </c>
      <c r="X15" s="661" t="s">
        <v>1437</v>
      </c>
      <c r="Y15" s="662" t="s">
        <v>1437</v>
      </c>
      <c r="Z15" s="662" t="s">
        <v>1437</v>
      </c>
      <c r="AA15" s="662" t="s">
        <v>1437</v>
      </c>
      <c r="AB15" s="662" t="s">
        <v>1442</v>
      </c>
      <c r="AC15" s="662" t="s">
        <v>1433</v>
      </c>
      <c r="AD15" s="663" t="s">
        <v>1433</v>
      </c>
      <c r="AE15" s="661" t="s">
        <v>1443</v>
      </c>
      <c r="AF15" s="662" t="s">
        <v>1433</v>
      </c>
      <c r="AG15" s="662" t="s">
        <v>1438</v>
      </c>
      <c r="AH15" s="662" t="s">
        <v>1438</v>
      </c>
      <c r="AI15" s="662" t="s">
        <v>1438</v>
      </c>
      <c r="AJ15" s="662" t="s">
        <v>1438</v>
      </c>
      <c r="AK15" s="663" t="s">
        <v>1433</v>
      </c>
      <c r="AL15" s="665" t="s">
        <v>1434</v>
      </c>
      <c r="AM15" s="662" t="s">
        <v>1434</v>
      </c>
      <c r="AN15" s="662" t="s">
        <v>20</v>
      </c>
      <c r="AO15" s="662" t="s">
        <v>20</v>
      </c>
      <c r="AP15" s="662" t="s">
        <v>1440</v>
      </c>
      <c r="AQ15" s="662" t="s">
        <v>1433</v>
      </c>
      <c r="AR15" s="663" t="s">
        <v>1433</v>
      </c>
      <c r="AS15" s="664"/>
      <c r="AT15" s="782"/>
      <c r="AU15" s="864">
        <f t="shared" si="1"/>
        <v>7</v>
      </c>
      <c r="AV15" s="866">
        <f t="shared" si="2"/>
        <v>4</v>
      </c>
      <c r="AW15" s="877">
        <f t="shared" si="3"/>
        <v>3</v>
      </c>
      <c r="AX15" s="882">
        <f t="shared" si="0"/>
        <v>14</v>
      </c>
    </row>
    <row r="16" spans="1:50" s="589" customFormat="1" ht="19.5" customHeight="1" x14ac:dyDescent="0.3">
      <c r="A16" s="912"/>
      <c r="B16" s="942" t="s">
        <v>1182</v>
      </c>
      <c r="C16" s="932" t="s">
        <v>1069</v>
      </c>
      <c r="D16" s="929" t="s">
        <v>27</v>
      </c>
      <c r="E16" s="929" t="s">
        <v>27</v>
      </c>
      <c r="F16" s="929" t="s">
        <v>24</v>
      </c>
      <c r="G16" s="929" t="s">
        <v>20</v>
      </c>
      <c r="H16" s="929" t="s">
        <v>20</v>
      </c>
      <c r="I16" s="930" t="s">
        <v>24</v>
      </c>
      <c r="J16" s="931" t="s">
        <v>1439</v>
      </c>
      <c r="K16" s="932" t="s">
        <v>1437</v>
      </c>
      <c r="L16" s="929" t="s">
        <v>1437</v>
      </c>
      <c r="M16" s="929" t="s">
        <v>1438</v>
      </c>
      <c r="N16" s="929" t="s">
        <v>1438</v>
      </c>
      <c r="O16" s="929" t="s">
        <v>1433</v>
      </c>
      <c r="P16" s="930" t="s">
        <v>1433</v>
      </c>
      <c r="Q16" s="932" t="s">
        <v>1437</v>
      </c>
      <c r="R16" s="929" t="s">
        <v>1437</v>
      </c>
      <c r="S16" s="929" t="s">
        <v>1437</v>
      </c>
      <c r="T16" s="929" t="s">
        <v>1440</v>
      </c>
      <c r="U16" s="929" t="s">
        <v>1434</v>
      </c>
      <c r="V16" s="929" t="s">
        <v>1433</v>
      </c>
      <c r="W16" s="930" t="s">
        <v>1433</v>
      </c>
      <c r="X16" s="932" t="s">
        <v>1442</v>
      </c>
      <c r="Y16" s="929" t="s">
        <v>1434</v>
      </c>
      <c r="Z16" s="929" t="s">
        <v>20</v>
      </c>
      <c r="AA16" s="929" t="s">
        <v>20</v>
      </c>
      <c r="AB16" s="933" t="s">
        <v>1434</v>
      </c>
      <c r="AC16" s="929" t="s">
        <v>1433</v>
      </c>
      <c r="AD16" s="930" t="s">
        <v>1433</v>
      </c>
      <c r="AE16" s="932" t="s">
        <v>1443</v>
      </c>
      <c r="AF16" s="929" t="s">
        <v>1438</v>
      </c>
      <c r="AG16" s="929" t="s">
        <v>1438</v>
      </c>
      <c r="AH16" s="929" t="s">
        <v>1438</v>
      </c>
      <c r="AI16" s="929" t="s">
        <v>1438</v>
      </c>
      <c r="AJ16" s="929" t="s">
        <v>1433</v>
      </c>
      <c r="AK16" s="930" t="s">
        <v>1433</v>
      </c>
      <c r="AL16" s="934" t="s">
        <v>20</v>
      </c>
      <c r="AM16" s="929" t="s">
        <v>20</v>
      </c>
      <c r="AN16" s="929" t="s">
        <v>1433</v>
      </c>
      <c r="AO16" s="929" t="s">
        <v>1433</v>
      </c>
      <c r="AP16" s="929" t="s">
        <v>1440</v>
      </c>
      <c r="AQ16" s="929" t="s">
        <v>1438</v>
      </c>
      <c r="AR16" s="930" t="s">
        <v>1438</v>
      </c>
      <c r="AS16" s="935"/>
      <c r="AT16" s="860"/>
      <c r="AU16" s="864">
        <f t="shared" si="1"/>
        <v>5</v>
      </c>
      <c r="AV16" s="866">
        <f t="shared" si="2"/>
        <v>6</v>
      </c>
      <c r="AW16" s="877">
        <f t="shared" si="3"/>
        <v>4</v>
      </c>
      <c r="AX16" s="882">
        <f t="shared" si="0"/>
        <v>15</v>
      </c>
    </row>
    <row r="17" spans="1:50" s="589" customFormat="1" ht="19.5" customHeight="1" x14ac:dyDescent="0.3">
      <c r="A17" s="913"/>
      <c r="B17" s="597" t="s">
        <v>1183</v>
      </c>
      <c r="C17" s="652" t="s">
        <v>29</v>
      </c>
      <c r="D17" s="653" t="s">
        <v>86</v>
      </c>
      <c r="E17" s="653" t="s">
        <v>20</v>
      </c>
      <c r="F17" s="653" t="s">
        <v>20</v>
      </c>
      <c r="G17" s="653" t="s">
        <v>44</v>
      </c>
      <c r="H17" s="653" t="s">
        <v>24</v>
      </c>
      <c r="I17" s="654" t="s">
        <v>24</v>
      </c>
      <c r="J17" s="801" t="s">
        <v>1439</v>
      </c>
      <c r="K17" s="652" t="s">
        <v>1440</v>
      </c>
      <c r="L17" s="653" t="s">
        <v>1434</v>
      </c>
      <c r="M17" s="653" t="s">
        <v>1437</v>
      </c>
      <c r="N17" s="653" t="s">
        <v>1437</v>
      </c>
      <c r="O17" s="653" t="s">
        <v>1433</v>
      </c>
      <c r="P17" s="654" t="s">
        <v>1433</v>
      </c>
      <c r="Q17" s="652" t="s">
        <v>1433</v>
      </c>
      <c r="R17" s="653" t="s">
        <v>1433</v>
      </c>
      <c r="S17" s="653" t="s">
        <v>1438</v>
      </c>
      <c r="T17" s="653" t="s">
        <v>1438</v>
      </c>
      <c r="U17" s="653" t="s">
        <v>1434</v>
      </c>
      <c r="V17" s="653" t="s">
        <v>20</v>
      </c>
      <c r="W17" s="654" t="s">
        <v>20</v>
      </c>
      <c r="X17" s="652" t="s">
        <v>1442</v>
      </c>
      <c r="Y17" s="653" t="s">
        <v>1434</v>
      </c>
      <c r="Z17" s="653" t="s">
        <v>1434</v>
      </c>
      <c r="AA17" s="653" t="s">
        <v>1433</v>
      </c>
      <c r="AB17" s="653" t="s">
        <v>1438</v>
      </c>
      <c r="AC17" s="673" t="s">
        <v>1438</v>
      </c>
      <c r="AD17" s="674" t="s">
        <v>1433</v>
      </c>
      <c r="AE17" s="652" t="s">
        <v>1437</v>
      </c>
      <c r="AF17" s="653" t="s">
        <v>1437</v>
      </c>
      <c r="AG17" s="653" t="s">
        <v>1437</v>
      </c>
      <c r="AH17" s="653" t="s">
        <v>1433</v>
      </c>
      <c r="AI17" s="653" t="s">
        <v>1433</v>
      </c>
      <c r="AJ17" s="653" t="s">
        <v>20</v>
      </c>
      <c r="AK17" s="654" t="s">
        <v>20</v>
      </c>
      <c r="AL17" s="655" t="s">
        <v>1434</v>
      </c>
      <c r="AM17" s="653" t="s">
        <v>1443</v>
      </c>
      <c r="AN17" s="653" t="s">
        <v>1438</v>
      </c>
      <c r="AO17" s="653" t="s">
        <v>1438</v>
      </c>
      <c r="AP17" s="653" t="s">
        <v>1438</v>
      </c>
      <c r="AQ17" s="653" t="s">
        <v>1433</v>
      </c>
      <c r="AR17" s="654" t="s">
        <v>1433</v>
      </c>
      <c r="AS17" s="656"/>
      <c r="AT17" s="860"/>
      <c r="AU17" s="864">
        <f t="shared" si="1"/>
        <v>5</v>
      </c>
      <c r="AV17" s="866">
        <f t="shared" si="2"/>
        <v>5</v>
      </c>
      <c r="AW17" s="877">
        <f t="shared" si="3"/>
        <v>4</v>
      </c>
      <c r="AX17" s="882">
        <f t="shared" si="0"/>
        <v>14</v>
      </c>
    </row>
    <row r="18" spans="1:50" s="589" customFormat="1" ht="19.5" customHeight="1" x14ac:dyDescent="0.3">
      <c r="A18" s="912"/>
      <c r="B18" s="597" t="s">
        <v>1184</v>
      </c>
      <c r="C18" s="652" t="s">
        <v>20</v>
      </c>
      <c r="D18" s="653" t="s">
        <v>20</v>
      </c>
      <c r="E18" s="653" t="s">
        <v>86</v>
      </c>
      <c r="F18" s="653" t="s">
        <v>1433</v>
      </c>
      <c r="G18" s="653" t="s">
        <v>24</v>
      </c>
      <c r="H18" s="653" t="s">
        <v>1434</v>
      </c>
      <c r="I18" s="654" t="s">
        <v>29</v>
      </c>
      <c r="J18" s="801" t="s">
        <v>1438</v>
      </c>
      <c r="K18" s="652" t="s">
        <v>1445</v>
      </c>
      <c r="L18" s="653" t="s">
        <v>1440</v>
      </c>
      <c r="M18" s="653" t="s">
        <v>1433</v>
      </c>
      <c r="N18" s="653" t="s">
        <v>1433</v>
      </c>
      <c r="O18" s="653" t="s">
        <v>1438</v>
      </c>
      <c r="P18" s="654" t="s">
        <v>1438</v>
      </c>
      <c r="Q18" s="652" t="s">
        <v>1434</v>
      </c>
      <c r="R18" s="653" t="s">
        <v>20</v>
      </c>
      <c r="S18" s="653" t="s">
        <v>20</v>
      </c>
      <c r="T18" s="653" t="s">
        <v>1434</v>
      </c>
      <c r="U18" s="653" t="s">
        <v>1434</v>
      </c>
      <c r="V18" s="653" t="s">
        <v>1433</v>
      </c>
      <c r="W18" s="654" t="s">
        <v>1433</v>
      </c>
      <c r="X18" s="652" t="s">
        <v>1438</v>
      </c>
      <c r="Y18" s="653" t="s">
        <v>1438</v>
      </c>
      <c r="Z18" s="653" t="s">
        <v>1442</v>
      </c>
      <c r="AA18" s="653" t="s">
        <v>1434</v>
      </c>
      <c r="AB18" s="754" t="s">
        <v>1433</v>
      </c>
      <c r="AC18" s="653" t="s">
        <v>1433</v>
      </c>
      <c r="AD18" s="654" t="s">
        <v>1438</v>
      </c>
      <c r="AE18" s="652" t="s">
        <v>1438</v>
      </c>
      <c r="AF18" s="653" t="s">
        <v>1443</v>
      </c>
      <c r="AG18" s="653" t="s">
        <v>1434</v>
      </c>
      <c r="AH18" s="653" t="s">
        <v>20</v>
      </c>
      <c r="AI18" s="653" t="s">
        <v>20</v>
      </c>
      <c r="AJ18" s="653" t="s">
        <v>1433</v>
      </c>
      <c r="AK18" s="654" t="s">
        <v>1433</v>
      </c>
      <c r="AL18" s="655" t="s">
        <v>1437</v>
      </c>
      <c r="AM18" s="653" t="s">
        <v>1437</v>
      </c>
      <c r="AN18" s="653" t="s">
        <v>1437</v>
      </c>
      <c r="AO18" s="653" t="s">
        <v>1440</v>
      </c>
      <c r="AP18" s="653" t="s">
        <v>1434</v>
      </c>
      <c r="AQ18" s="653" t="s">
        <v>1433</v>
      </c>
      <c r="AR18" s="654" t="s">
        <v>1433</v>
      </c>
      <c r="AS18" s="656"/>
      <c r="AT18" s="860"/>
      <c r="AU18" s="864">
        <f t="shared" si="1"/>
        <v>3</v>
      </c>
      <c r="AV18" s="866">
        <f t="shared" si="2"/>
        <v>7</v>
      </c>
      <c r="AW18" s="877">
        <f t="shared" si="3"/>
        <v>4</v>
      </c>
      <c r="AX18" s="882">
        <f t="shared" si="0"/>
        <v>14</v>
      </c>
    </row>
    <row r="19" spans="1:50" s="589" customFormat="1" ht="19.5" customHeight="1" x14ac:dyDescent="0.3">
      <c r="A19" s="912"/>
      <c r="B19" s="597" t="s">
        <v>1185</v>
      </c>
      <c r="C19" s="652" t="s">
        <v>1069</v>
      </c>
      <c r="D19" s="653" t="s">
        <v>44</v>
      </c>
      <c r="E19" s="653" t="s">
        <v>29</v>
      </c>
      <c r="F19" s="653" t="s">
        <v>29</v>
      </c>
      <c r="G19" s="653" t="s">
        <v>29</v>
      </c>
      <c r="H19" s="653" t="s">
        <v>24</v>
      </c>
      <c r="I19" s="654" t="s">
        <v>24</v>
      </c>
      <c r="J19" s="801" t="s">
        <v>1439</v>
      </c>
      <c r="K19" s="652" t="s">
        <v>1438</v>
      </c>
      <c r="L19" s="653" t="s">
        <v>1438</v>
      </c>
      <c r="M19" s="653" t="s">
        <v>1433</v>
      </c>
      <c r="N19" s="653" t="s">
        <v>20</v>
      </c>
      <c r="O19" s="653" t="s">
        <v>20</v>
      </c>
      <c r="P19" s="654" t="s">
        <v>1433</v>
      </c>
      <c r="Q19" s="652" t="s">
        <v>1440</v>
      </c>
      <c r="R19" s="653" t="s">
        <v>1434</v>
      </c>
      <c r="S19" s="653" t="s">
        <v>1434</v>
      </c>
      <c r="T19" s="653" t="s">
        <v>1437</v>
      </c>
      <c r="U19" s="653" t="s">
        <v>1437</v>
      </c>
      <c r="V19" s="653" t="s">
        <v>1433</v>
      </c>
      <c r="W19" s="654" t="s">
        <v>1433</v>
      </c>
      <c r="X19" s="652" t="s">
        <v>1437</v>
      </c>
      <c r="Y19" s="653" t="s">
        <v>1437</v>
      </c>
      <c r="Z19" s="653" t="s">
        <v>1438</v>
      </c>
      <c r="AA19" s="653" t="s">
        <v>1438</v>
      </c>
      <c r="AB19" s="653" t="s">
        <v>1442</v>
      </c>
      <c r="AC19" s="658" t="s">
        <v>1433</v>
      </c>
      <c r="AD19" s="669" t="s">
        <v>1433</v>
      </c>
      <c r="AE19" s="652" t="s">
        <v>1443</v>
      </c>
      <c r="AF19" s="653" t="s">
        <v>20</v>
      </c>
      <c r="AG19" s="653" t="s">
        <v>20</v>
      </c>
      <c r="AH19" s="653" t="s">
        <v>1434</v>
      </c>
      <c r="AI19" s="653" t="s">
        <v>1434</v>
      </c>
      <c r="AJ19" s="653" t="s">
        <v>1433</v>
      </c>
      <c r="AK19" s="654" t="s">
        <v>1433</v>
      </c>
      <c r="AL19" s="655" t="s">
        <v>1438</v>
      </c>
      <c r="AM19" s="653" t="s">
        <v>1438</v>
      </c>
      <c r="AN19" s="653" t="s">
        <v>1434</v>
      </c>
      <c r="AO19" s="653" t="s">
        <v>1434</v>
      </c>
      <c r="AP19" s="653" t="s">
        <v>1440</v>
      </c>
      <c r="AQ19" s="653" t="s">
        <v>1433</v>
      </c>
      <c r="AR19" s="654" t="s">
        <v>1433</v>
      </c>
      <c r="AS19" s="656"/>
      <c r="AT19" s="860"/>
      <c r="AU19" s="864">
        <f t="shared" si="1"/>
        <v>4</v>
      </c>
      <c r="AV19" s="866">
        <f t="shared" si="2"/>
        <v>6</v>
      </c>
      <c r="AW19" s="877">
        <f t="shared" si="3"/>
        <v>4</v>
      </c>
      <c r="AX19" s="882">
        <f t="shared" si="0"/>
        <v>14</v>
      </c>
    </row>
    <row r="20" spans="1:50" s="589" customFormat="1" ht="19.5" customHeight="1" x14ac:dyDescent="0.3">
      <c r="A20" s="913"/>
      <c r="B20" s="597" t="s">
        <v>1186</v>
      </c>
      <c r="C20" s="652" t="s">
        <v>29</v>
      </c>
      <c r="D20" s="653" t="s">
        <v>29</v>
      </c>
      <c r="E20" s="653" t="s">
        <v>24</v>
      </c>
      <c r="F20" s="653" t="s">
        <v>27</v>
      </c>
      <c r="G20" s="653" t="s">
        <v>27</v>
      </c>
      <c r="H20" s="653" t="s">
        <v>29</v>
      </c>
      <c r="I20" s="654" t="s">
        <v>24</v>
      </c>
      <c r="J20" s="801" t="s">
        <v>1439</v>
      </c>
      <c r="K20" s="652" t="s">
        <v>1440</v>
      </c>
      <c r="L20" s="653" t="s">
        <v>20</v>
      </c>
      <c r="M20" s="653" t="s">
        <v>20</v>
      </c>
      <c r="N20" s="653" t="s">
        <v>1434</v>
      </c>
      <c r="O20" s="662" t="s">
        <v>1433</v>
      </c>
      <c r="P20" s="663" t="s">
        <v>1433</v>
      </c>
      <c r="Q20" s="652" t="s">
        <v>1438</v>
      </c>
      <c r="R20" s="653" t="s">
        <v>1438</v>
      </c>
      <c r="S20" s="653" t="s">
        <v>1434</v>
      </c>
      <c r="T20" s="653" t="s">
        <v>1433</v>
      </c>
      <c r="U20" s="653" t="s">
        <v>1438</v>
      </c>
      <c r="V20" s="653" t="s">
        <v>1438</v>
      </c>
      <c r="W20" s="654" t="s">
        <v>1433</v>
      </c>
      <c r="X20" s="652" t="s">
        <v>1442</v>
      </c>
      <c r="Y20" s="653" t="s">
        <v>1434</v>
      </c>
      <c r="Z20" s="653" t="s">
        <v>1450</v>
      </c>
      <c r="AA20" s="653" t="s">
        <v>1437</v>
      </c>
      <c r="AB20" s="653" t="s">
        <v>1437</v>
      </c>
      <c r="AC20" s="653" t="s">
        <v>1433</v>
      </c>
      <c r="AD20" s="654" t="s">
        <v>20</v>
      </c>
      <c r="AE20" s="652" t="s">
        <v>20</v>
      </c>
      <c r="AF20" s="653" t="s">
        <v>1433</v>
      </c>
      <c r="AG20" s="653" t="s">
        <v>1433</v>
      </c>
      <c r="AH20" s="653" t="s">
        <v>1437</v>
      </c>
      <c r="AI20" s="653" t="s">
        <v>1437</v>
      </c>
      <c r="AJ20" s="653" t="s">
        <v>1438</v>
      </c>
      <c r="AK20" s="654" t="s">
        <v>1438</v>
      </c>
      <c r="AL20" s="655" t="s">
        <v>1443</v>
      </c>
      <c r="AM20" s="653" t="s">
        <v>1434</v>
      </c>
      <c r="AN20" s="653" t="s">
        <v>1434</v>
      </c>
      <c r="AO20" s="653" t="s">
        <v>1437</v>
      </c>
      <c r="AP20" s="653" t="s">
        <v>1437</v>
      </c>
      <c r="AQ20" s="653" t="s">
        <v>1433</v>
      </c>
      <c r="AR20" s="654" t="s">
        <v>1433</v>
      </c>
      <c r="AS20" s="656"/>
      <c r="AT20" s="860"/>
      <c r="AU20" s="864">
        <f t="shared" si="1"/>
        <v>5</v>
      </c>
      <c r="AV20" s="866">
        <f t="shared" si="2"/>
        <v>6</v>
      </c>
      <c r="AW20" s="877">
        <f t="shared" si="3"/>
        <v>4</v>
      </c>
      <c r="AX20" s="882">
        <f t="shared" si="0"/>
        <v>15</v>
      </c>
    </row>
    <row r="21" spans="1:50" s="62" customFormat="1" ht="19.5" customHeight="1" x14ac:dyDescent="0.3">
      <c r="A21" s="908"/>
      <c r="B21" s="562"/>
      <c r="C21" s="666"/>
      <c r="D21" s="667"/>
      <c r="E21" s="667"/>
      <c r="F21" s="667"/>
      <c r="G21" s="667"/>
      <c r="H21" s="667"/>
      <c r="I21" s="668"/>
      <c r="J21" s="804"/>
      <c r="K21" s="666"/>
      <c r="L21" s="667"/>
      <c r="M21" s="667"/>
      <c r="N21" s="888"/>
      <c r="O21" s="667"/>
      <c r="P21" s="668"/>
      <c r="Q21" s="666"/>
      <c r="R21" s="667"/>
      <c r="S21" s="667"/>
      <c r="T21" s="667"/>
      <c r="U21" s="667"/>
      <c r="V21" s="667"/>
      <c r="W21" s="668"/>
      <c r="X21" s="666"/>
      <c r="Y21" s="667"/>
      <c r="Z21" s="667"/>
      <c r="AA21" s="667"/>
      <c r="AB21" s="667"/>
      <c r="AC21" s="667"/>
      <c r="AD21" s="668"/>
      <c r="AE21" s="666"/>
      <c r="AF21" s="667"/>
      <c r="AG21" s="667"/>
      <c r="AH21" s="667"/>
      <c r="AI21" s="667"/>
      <c r="AJ21" s="667"/>
      <c r="AK21" s="668"/>
      <c r="AL21" s="898"/>
      <c r="AM21" s="667"/>
      <c r="AN21" s="667"/>
      <c r="AO21" s="667"/>
      <c r="AP21" s="667"/>
      <c r="AQ21" s="667"/>
      <c r="AR21" s="668"/>
      <c r="AS21" s="804"/>
      <c r="AT21" s="782"/>
      <c r="AU21" s="864">
        <f t="shared" si="1"/>
        <v>0</v>
      </c>
      <c r="AV21" s="866">
        <f t="shared" si="2"/>
        <v>0</v>
      </c>
      <c r="AW21" s="877">
        <f t="shared" si="3"/>
        <v>0</v>
      </c>
      <c r="AX21" s="883">
        <f t="shared" si="0"/>
        <v>0</v>
      </c>
    </row>
    <row r="22" spans="1:50" s="34" customFormat="1" ht="15.75" customHeight="1" x14ac:dyDescent="0.3">
      <c r="A22" s="56"/>
      <c r="B22" s="567" t="s">
        <v>27</v>
      </c>
      <c r="C22" s="76">
        <f t="shared" ref="C22:AL24" si="4">COUNTIF(C3:C21,"D")</f>
        <v>2</v>
      </c>
      <c r="D22" s="76">
        <f t="shared" si="4"/>
        <v>4</v>
      </c>
      <c r="E22" s="76">
        <f t="shared" si="4"/>
        <v>3</v>
      </c>
      <c r="F22" s="814">
        <f t="shared" si="4"/>
        <v>3</v>
      </c>
      <c r="G22" s="76">
        <f t="shared" si="4"/>
        <v>3</v>
      </c>
      <c r="H22" s="76">
        <f t="shared" si="4"/>
        <v>2</v>
      </c>
      <c r="I22" s="771">
        <f t="shared" si="4"/>
        <v>2</v>
      </c>
      <c r="J22" s="76">
        <f t="shared" si="4"/>
        <v>2</v>
      </c>
      <c r="K22" s="76">
        <f t="shared" si="4"/>
        <v>4</v>
      </c>
      <c r="L22" s="76">
        <f t="shared" si="4"/>
        <v>4</v>
      </c>
      <c r="M22" s="76">
        <f t="shared" si="4"/>
        <v>4</v>
      </c>
      <c r="N22" s="76">
        <f t="shared" si="4"/>
        <v>4</v>
      </c>
      <c r="O22" s="76">
        <f t="shared" si="4"/>
        <v>2</v>
      </c>
      <c r="P22" s="771">
        <f t="shared" si="4"/>
        <v>2</v>
      </c>
      <c r="Q22" s="76">
        <f t="shared" si="4"/>
        <v>3</v>
      </c>
      <c r="R22" s="76">
        <f t="shared" si="4"/>
        <v>3</v>
      </c>
      <c r="S22" s="76">
        <f t="shared" si="4"/>
        <v>3</v>
      </c>
      <c r="T22" s="76">
        <f t="shared" si="4"/>
        <v>3</v>
      </c>
      <c r="U22" s="76">
        <f t="shared" si="4"/>
        <v>3</v>
      </c>
      <c r="V22" s="76">
        <f t="shared" si="4"/>
        <v>2</v>
      </c>
      <c r="W22" s="771">
        <f t="shared" si="4"/>
        <v>2</v>
      </c>
      <c r="X22" s="76">
        <f t="shared" si="4"/>
        <v>3</v>
      </c>
      <c r="Y22" s="76">
        <f t="shared" si="4"/>
        <v>3</v>
      </c>
      <c r="Z22" s="76">
        <f t="shared" si="4"/>
        <v>3</v>
      </c>
      <c r="AA22" s="76">
        <f t="shared" si="4"/>
        <v>3</v>
      </c>
      <c r="AB22" s="76">
        <f t="shared" si="4"/>
        <v>3</v>
      </c>
      <c r="AC22" s="76">
        <f t="shared" si="4"/>
        <v>2</v>
      </c>
      <c r="AD22" s="771">
        <f t="shared" si="4"/>
        <v>3</v>
      </c>
      <c r="AE22" s="76">
        <f t="shared" si="4"/>
        <v>3</v>
      </c>
      <c r="AF22" s="76">
        <f t="shared" si="4"/>
        <v>3</v>
      </c>
      <c r="AG22" s="76">
        <f t="shared" si="4"/>
        <v>3</v>
      </c>
      <c r="AH22" s="76">
        <f t="shared" si="4"/>
        <v>3</v>
      </c>
      <c r="AI22" s="76">
        <f t="shared" si="4"/>
        <v>3</v>
      </c>
      <c r="AJ22" s="76">
        <f t="shared" si="4"/>
        <v>2</v>
      </c>
      <c r="AK22" s="691">
        <f t="shared" si="4"/>
        <v>2</v>
      </c>
      <c r="AL22" s="902">
        <f t="shared" si="4"/>
        <v>3</v>
      </c>
      <c r="AM22" s="903">
        <f t="shared" ref="AM22:AR22" si="5">COUNTIF(AM3:AM21,"D")</f>
        <v>3</v>
      </c>
      <c r="AN22" s="903">
        <f t="shared" si="5"/>
        <v>3</v>
      </c>
      <c r="AO22" s="903">
        <f t="shared" si="5"/>
        <v>3</v>
      </c>
      <c r="AP22" s="903">
        <f t="shared" si="5"/>
        <v>3</v>
      </c>
      <c r="AQ22" s="903">
        <f t="shared" si="5"/>
        <v>2</v>
      </c>
      <c r="AR22" s="904">
        <f t="shared" si="5"/>
        <v>2</v>
      </c>
      <c r="AS22" s="691"/>
      <c r="AT22" s="861"/>
      <c r="AU22" s="62"/>
      <c r="AV22" s="62"/>
      <c r="AW22" s="62"/>
    </row>
    <row r="23" spans="1:50" ht="15.75" customHeight="1" x14ac:dyDescent="0.3">
      <c r="A23" s="5"/>
      <c r="B23" s="568" t="s">
        <v>18</v>
      </c>
      <c r="C23" s="76">
        <f t="shared" si="4"/>
        <v>2</v>
      </c>
      <c r="D23" s="143">
        <f t="shared" ref="D23:AL23" si="6">COUNTIF(D3:D21,"E")</f>
        <v>3</v>
      </c>
      <c r="E23" s="143">
        <f t="shared" si="6"/>
        <v>3</v>
      </c>
      <c r="F23" s="815">
        <f t="shared" si="6"/>
        <v>3</v>
      </c>
      <c r="G23" s="143">
        <f t="shared" si="6"/>
        <v>3</v>
      </c>
      <c r="H23" s="143">
        <f t="shared" si="6"/>
        <v>3</v>
      </c>
      <c r="I23" s="720">
        <f t="shared" si="6"/>
        <v>3</v>
      </c>
      <c r="J23" s="143">
        <f t="shared" si="6"/>
        <v>3</v>
      </c>
      <c r="K23" s="143">
        <f t="shared" si="6"/>
        <v>3</v>
      </c>
      <c r="L23" s="143">
        <f t="shared" si="6"/>
        <v>3</v>
      </c>
      <c r="M23" s="143">
        <f t="shared" si="6"/>
        <v>3</v>
      </c>
      <c r="N23" s="143">
        <f t="shared" si="6"/>
        <v>3</v>
      </c>
      <c r="O23" s="143">
        <f t="shared" si="6"/>
        <v>3</v>
      </c>
      <c r="P23" s="720">
        <f t="shared" si="6"/>
        <v>3</v>
      </c>
      <c r="Q23" s="143">
        <f t="shared" si="6"/>
        <v>4</v>
      </c>
      <c r="R23" s="143">
        <f t="shared" si="6"/>
        <v>4</v>
      </c>
      <c r="S23" s="143">
        <f t="shared" si="6"/>
        <v>4</v>
      </c>
      <c r="T23" s="143">
        <f t="shared" si="6"/>
        <v>4</v>
      </c>
      <c r="U23" s="143">
        <f t="shared" si="6"/>
        <v>3</v>
      </c>
      <c r="V23" s="143">
        <f t="shared" si="6"/>
        <v>3</v>
      </c>
      <c r="W23" s="720">
        <f t="shared" si="6"/>
        <v>3</v>
      </c>
      <c r="X23" s="143">
        <f t="shared" si="6"/>
        <v>3</v>
      </c>
      <c r="Y23" s="143">
        <f t="shared" si="6"/>
        <v>3</v>
      </c>
      <c r="Z23" s="143">
        <f t="shared" si="6"/>
        <v>3</v>
      </c>
      <c r="AA23" s="143">
        <f t="shared" si="6"/>
        <v>3</v>
      </c>
      <c r="AB23" s="143">
        <f t="shared" si="6"/>
        <v>3</v>
      </c>
      <c r="AC23" s="143">
        <f t="shared" si="6"/>
        <v>3</v>
      </c>
      <c r="AD23" s="720">
        <f t="shared" si="6"/>
        <v>3</v>
      </c>
      <c r="AE23" s="143">
        <f t="shared" si="6"/>
        <v>3</v>
      </c>
      <c r="AF23" s="143">
        <f t="shared" si="6"/>
        <v>3</v>
      </c>
      <c r="AG23" s="143">
        <f t="shared" si="6"/>
        <v>3</v>
      </c>
      <c r="AH23" s="143">
        <f t="shared" si="6"/>
        <v>3</v>
      </c>
      <c r="AI23" s="143">
        <f t="shared" si="6"/>
        <v>3</v>
      </c>
      <c r="AJ23" s="143">
        <f t="shared" si="6"/>
        <v>3</v>
      </c>
      <c r="AK23" s="825">
        <f t="shared" si="6"/>
        <v>3</v>
      </c>
      <c r="AL23" s="905">
        <f t="shared" si="6"/>
        <v>3</v>
      </c>
      <c r="AM23" s="78">
        <f t="shared" ref="AM23:AR23" si="7">COUNTIF(AM3:AM21,"E")</f>
        <v>3</v>
      </c>
      <c r="AN23" s="78">
        <f t="shared" si="7"/>
        <v>3</v>
      </c>
      <c r="AO23" s="78">
        <f t="shared" si="7"/>
        <v>3</v>
      </c>
      <c r="AP23" s="78">
        <f t="shared" si="7"/>
        <v>3</v>
      </c>
      <c r="AQ23" s="78">
        <f t="shared" si="7"/>
        <v>3</v>
      </c>
      <c r="AR23" s="720">
        <f t="shared" si="7"/>
        <v>3</v>
      </c>
      <c r="AS23" s="825"/>
      <c r="AT23" s="862"/>
    </row>
    <row r="24" spans="1:50" ht="15.75" customHeight="1" thickBot="1" x14ac:dyDescent="0.35">
      <c r="A24" s="5"/>
      <c r="B24" s="568" t="s">
        <v>1</v>
      </c>
      <c r="C24" s="76">
        <f t="shared" si="4"/>
        <v>1</v>
      </c>
      <c r="D24" s="144">
        <f t="shared" ref="D24:AL24" si="8">COUNTIF(D3:D21,"N")</f>
        <v>3</v>
      </c>
      <c r="E24" s="144">
        <f t="shared" si="8"/>
        <v>3</v>
      </c>
      <c r="F24" s="816">
        <f t="shared" si="8"/>
        <v>3</v>
      </c>
      <c r="G24" s="144">
        <f t="shared" si="8"/>
        <v>3</v>
      </c>
      <c r="H24" s="144">
        <f t="shared" si="8"/>
        <v>3</v>
      </c>
      <c r="I24" s="721">
        <f t="shared" si="8"/>
        <v>2</v>
      </c>
      <c r="J24" s="144">
        <f t="shared" si="8"/>
        <v>2</v>
      </c>
      <c r="K24" s="144">
        <f t="shared" si="8"/>
        <v>2</v>
      </c>
      <c r="L24" s="144">
        <f t="shared" si="8"/>
        <v>2</v>
      </c>
      <c r="M24" s="144">
        <f t="shared" si="8"/>
        <v>2</v>
      </c>
      <c r="N24" s="144">
        <f t="shared" si="8"/>
        <v>2</v>
      </c>
      <c r="O24" s="144">
        <f t="shared" si="8"/>
        <v>2</v>
      </c>
      <c r="P24" s="721">
        <f t="shared" si="8"/>
        <v>2</v>
      </c>
      <c r="Q24" s="144">
        <f t="shared" si="8"/>
        <v>2</v>
      </c>
      <c r="R24" s="144">
        <f t="shared" si="8"/>
        <v>2</v>
      </c>
      <c r="S24" s="144">
        <f t="shared" si="8"/>
        <v>2</v>
      </c>
      <c r="T24" s="144">
        <f t="shared" si="8"/>
        <v>2</v>
      </c>
      <c r="U24" s="144">
        <f t="shared" si="8"/>
        <v>2</v>
      </c>
      <c r="V24" s="144">
        <f t="shared" si="8"/>
        <v>2</v>
      </c>
      <c r="W24" s="721">
        <f t="shared" si="8"/>
        <v>2</v>
      </c>
      <c r="X24" s="144">
        <f t="shared" si="8"/>
        <v>2</v>
      </c>
      <c r="Y24" s="144">
        <f t="shared" si="8"/>
        <v>3</v>
      </c>
      <c r="Z24" s="144">
        <f t="shared" si="8"/>
        <v>3</v>
      </c>
      <c r="AA24" s="144">
        <f t="shared" si="8"/>
        <v>2</v>
      </c>
      <c r="AB24" s="144">
        <f t="shared" si="8"/>
        <v>2</v>
      </c>
      <c r="AC24" s="144">
        <f t="shared" si="8"/>
        <v>2</v>
      </c>
      <c r="AD24" s="721">
        <f t="shared" si="8"/>
        <v>2</v>
      </c>
      <c r="AE24" s="144">
        <f t="shared" si="8"/>
        <v>2</v>
      </c>
      <c r="AF24" s="144">
        <f t="shared" si="8"/>
        <v>2</v>
      </c>
      <c r="AG24" s="144">
        <f t="shared" si="8"/>
        <v>2</v>
      </c>
      <c r="AH24" s="144">
        <f t="shared" si="8"/>
        <v>2</v>
      </c>
      <c r="AI24" s="107">
        <f t="shared" si="8"/>
        <v>2</v>
      </c>
      <c r="AJ24" s="690">
        <f t="shared" si="8"/>
        <v>2</v>
      </c>
      <c r="AK24" s="827">
        <f t="shared" si="8"/>
        <v>2</v>
      </c>
      <c r="AL24" s="906">
        <f t="shared" si="8"/>
        <v>2</v>
      </c>
      <c r="AM24" s="107">
        <f t="shared" ref="AM24:AR24" si="9">COUNTIF(AM3:AM21,"N")</f>
        <v>2</v>
      </c>
      <c r="AN24" s="107">
        <f t="shared" si="9"/>
        <v>2</v>
      </c>
      <c r="AO24" s="107">
        <f t="shared" si="9"/>
        <v>2</v>
      </c>
      <c r="AP24" s="107">
        <f t="shared" si="9"/>
        <v>2</v>
      </c>
      <c r="AQ24" s="107">
        <f t="shared" si="9"/>
        <v>2</v>
      </c>
      <c r="AR24" s="692">
        <f t="shared" si="9"/>
        <v>2</v>
      </c>
      <c r="AS24" s="826"/>
      <c r="AT24" s="863"/>
    </row>
    <row r="25" spans="1:50" s="683" customFormat="1" ht="24.75" customHeight="1" x14ac:dyDescent="0.3">
      <c r="A25" s="679"/>
      <c r="B25" s="680"/>
      <c r="C25" s="915"/>
      <c r="D25" s="915"/>
      <c r="E25" s="915"/>
      <c r="F25" s="915"/>
      <c r="G25" s="915"/>
      <c r="H25" s="805"/>
      <c r="I25" s="805"/>
      <c r="J25" s="805"/>
      <c r="K25" s="915"/>
      <c r="L25" s="915"/>
      <c r="M25" s="806"/>
      <c r="N25" s="915"/>
      <c r="O25" s="915"/>
      <c r="P25" s="915"/>
      <c r="Q25" s="915"/>
      <c r="R25" s="1153"/>
      <c r="S25" s="1153"/>
      <c r="T25" s="915"/>
      <c r="U25" s="682"/>
      <c r="V25" s="915"/>
      <c r="W25" s="915"/>
      <c r="X25" s="915"/>
      <c r="Y25" s="1153"/>
      <c r="Z25" s="1153"/>
      <c r="AA25" s="915"/>
      <c r="AB25" s="915"/>
      <c r="AC25" s="915"/>
      <c r="AD25" s="915"/>
      <c r="AE25" s="915"/>
      <c r="AF25" s="806"/>
      <c r="AG25" s="915"/>
      <c r="AH25" s="915"/>
      <c r="AI25" s="778"/>
      <c r="AJ25" s="778"/>
      <c r="AK25" s="778"/>
      <c r="AL25" s="778"/>
      <c r="AM25" s="778"/>
      <c r="AN25" s="778"/>
      <c r="AO25" s="778"/>
      <c r="AP25" s="778"/>
      <c r="AQ25" s="778"/>
      <c r="AR25" s="778"/>
      <c r="AS25" s="779"/>
      <c r="AT25" s="778"/>
    </row>
    <row r="26" spans="1:50" s="688" customFormat="1" ht="21" customHeight="1" x14ac:dyDescent="0.3">
      <c r="A26" s="684"/>
      <c r="B26" s="685"/>
      <c r="C26" s="782"/>
      <c r="D26" s="686"/>
      <c r="E26" s="686"/>
      <c r="F26" s="686"/>
      <c r="G26" s="686"/>
      <c r="H26" s="686"/>
      <c r="I26" s="686"/>
      <c r="J26" s="686"/>
      <c r="K26" s="686"/>
      <c r="L26" s="686"/>
      <c r="M26" s="686"/>
      <c r="N26" s="686"/>
      <c r="O26" s="686"/>
      <c r="P26" s="686"/>
      <c r="Q26" s="686"/>
      <c r="R26" s="686"/>
      <c r="S26" s="687"/>
      <c r="T26" s="686"/>
      <c r="U26" s="686"/>
      <c r="V26" s="686"/>
      <c r="W26" s="686"/>
      <c r="X26" s="686"/>
      <c r="Y26" s="686"/>
      <c r="Z26" s="686"/>
      <c r="AA26" s="686"/>
      <c r="AB26" s="686"/>
      <c r="AC26" s="686"/>
      <c r="AD26" s="686"/>
      <c r="AE26" s="686"/>
      <c r="AF26" s="686"/>
      <c r="AG26" s="686"/>
      <c r="AH26" s="686"/>
      <c r="AI26" s="686"/>
      <c r="AJ26" s="686"/>
      <c r="AK26" s="686"/>
      <c r="AL26" s="686"/>
      <c r="AM26" s="686"/>
      <c r="AN26" s="686"/>
      <c r="AO26" s="686"/>
      <c r="AP26" s="686"/>
      <c r="AQ26" s="686"/>
      <c r="AR26" s="686"/>
      <c r="AS26" s="686"/>
      <c r="AT26" s="686"/>
    </row>
    <row r="27" spans="1:50" ht="19.5" customHeight="1" x14ac:dyDescent="0.3">
      <c r="H27" s="807"/>
      <c r="I27" s="807"/>
      <c r="J27" s="807"/>
      <c r="K27" s="807"/>
      <c r="L27" s="807"/>
      <c r="M27" s="807"/>
      <c r="N27" s="807"/>
      <c r="O27" s="807"/>
      <c r="P27" s="807"/>
      <c r="Q27" s="807"/>
      <c r="R27" s="807"/>
      <c r="S27" s="807"/>
      <c r="T27" s="807"/>
      <c r="U27" s="807"/>
      <c r="V27" s="807"/>
      <c r="W27" s="807"/>
      <c r="X27" s="807"/>
      <c r="Y27" s="807"/>
      <c r="Z27" s="807"/>
      <c r="AA27" s="807"/>
      <c r="AB27" s="807"/>
      <c r="AC27" s="807"/>
      <c r="AD27" s="807"/>
      <c r="AE27" s="807"/>
      <c r="AF27" s="807"/>
      <c r="AG27" s="807"/>
    </row>
    <row r="28" spans="1:50" ht="19.5" customHeight="1" x14ac:dyDescent="0.3"/>
    <row r="29" spans="1:50" s="84" customFormat="1" ht="19.5" customHeight="1" x14ac:dyDescent="0.3">
      <c r="A29" s="91"/>
      <c r="B29" s="523"/>
    </row>
    <row r="30" spans="1:50" ht="19.5" customHeight="1" x14ac:dyDescent="0.3"/>
    <row r="31" spans="1:50" ht="19.5" customHeight="1" x14ac:dyDescent="0.3"/>
    <row r="32" spans="1:50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</sheetData>
  <mergeCells count="3">
    <mergeCell ref="B1:B2"/>
    <mergeCell ref="R25:S25"/>
    <mergeCell ref="Y25:Z25"/>
  </mergeCells>
  <phoneticPr fontId="3" type="noConversion"/>
  <conditionalFormatting sqref="C26 K10:P10 R10:V10 D10:I10 L15:N15 K20:P20 R20:V20 D20:I20 C11 C12:AT12">
    <cfRule type="cellIs" dxfId="638" priority="12" operator="equal">
      <formula>"N"</formula>
    </cfRule>
    <cfRule type="cellIs" dxfId="637" priority="13" operator="equal">
      <formula>"L"</formula>
    </cfRule>
    <cfRule type="cellIs" dxfId="636" priority="14" operator="equal">
      <formula>"Q"</formula>
    </cfRule>
  </conditionalFormatting>
  <conditionalFormatting sqref="C26 C3:AT21">
    <cfRule type="cellIs" dxfId="635" priority="10" operator="equal">
      <formula>"W"</formula>
    </cfRule>
    <cfRule type="cellIs" dxfId="634" priority="11" operator="equal">
      <formula>"P"</formula>
    </cfRule>
  </conditionalFormatting>
  <conditionalFormatting sqref="C26 X8:AT9 R10:AT10 D9:Q10 D8:W8 R9:W9 D3:AT7 D11:AT21 C3:C21">
    <cfRule type="cellIs" dxfId="633" priority="9" operator="equal">
      <formula>"N"</formula>
    </cfRule>
  </conditionalFormatting>
  <conditionalFormatting sqref="C26 X8:AT9 R10:AT10 D9:Q10 D8:W8 R9:W9 D3:AT7 D11:AT21 C3:C21">
    <cfRule type="cellIs" dxfId="632" priority="8" operator="equal">
      <formula>"V"</formula>
    </cfRule>
  </conditionalFormatting>
  <conditionalFormatting sqref="C26 C3:AT21">
    <cfRule type="cellIs" dxfId="631" priority="7" operator="equal">
      <formula>"L"</formula>
    </cfRule>
  </conditionalFormatting>
  <conditionalFormatting sqref="C26 X8:AT9 R10:AT10 D9:Q10 D8:W8 R9:W9 D3:AT7 D11:AT21 C3:C21">
    <cfRule type="cellIs" dxfId="630" priority="6" operator="equal">
      <formula>"N"</formula>
    </cfRule>
  </conditionalFormatting>
  <conditionalFormatting sqref="R13:S17 E16:F16 T17:AT17 M7:N7 S8:W8 P9:Q9 L11:N11 R7 O5:P6 D5:D7 D13:F15 X9:AT9 W3:AT4 F18:AT21 F17:Q17 C8 C16:D21 C9:J9 C3:L4 E17:E21">
    <cfRule type="cellIs" dxfId="629" priority="5" operator="equal">
      <formula>"대"</formula>
    </cfRule>
  </conditionalFormatting>
  <conditionalFormatting sqref="R13:S17 T17:AT17 K10:P10 R10:V10 M7:N7 S8:W8 P9:Q9 L11:N11 R7 O5:P6 Q17 Q18:AT21 P11:P19 D5:D7 D13:F21 D10:I10 X9:AT9 W3:AT4 G20:P21 G17:O19 C8 C16:C21 C9:J9 C3:L4">
    <cfRule type="cellIs" dxfId="628" priority="4" operator="equal">
      <formula>"N"</formula>
    </cfRule>
  </conditionalFormatting>
  <conditionalFormatting sqref="C26 O7:Q7 X8:AT8 S7:AT7 O11:AT11 E7:L7 E5:N6 R20:S21 D10:AT10 D11:K12 D3:J4 D9:O9 M3:V4 D8:R8 T13:AM21 AN12:AT21 C8:C12 C4 C13:Q21 R9:W9 Q5:AT6 L12:AM12 C5:D7">
    <cfRule type="cellIs" dxfId="627" priority="3" operator="equal">
      <formula>"N"</formula>
    </cfRule>
  </conditionalFormatting>
  <conditionalFormatting sqref="C26 O15 W10:AT10 X8:AT9 L13:O14 Q9:Q10 D11:AT11 D9:P9 D8:W8 D13:K15 P13:AT15 N12:O12 C3:C21 D10:J10 D16:AT21 R9:W9 D3:AT7">
    <cfRule type="cellIs" dxfId="626" priority="2" operator="equal">
      <formula>"Q"</formula>
    </cfRule>
  </conditionalFormatting>
  <conditionalFormatting sqref="C26 C3:AT21">
    <cfRule type="cellIs" dxfId="625" priority="1" operator="equal">
      <formula>"대1"</formula>
    </cfRule>
  </conditionalFormatting>
  <pageMargins left="0.25" right="0.25" top="0.75" bottom="0.75" header="0.3" footer="0.3"/>
  <pageSetup paperSize="9" scale="76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X41"/>
  <sheetViews>
    <sheetView zoomScale="120" zoomScaleNormal="120" workbookViewId="0">
      <pane ySplit="1" topLeftCell="A2" activePane="bottomLeft" state="frozen"/>
      <selection pane="bottomLeft" activeCell="A14" sqref="A14:XFD14"/>
    </sheetView>
  </sheetViews>
  <sheetFormatPr defaultColWidth="3.875" defaultRowHeight="15.75" customHeight="1" x14ac:dyDescent="0.3"/>
  <cols>
    <col min="1" max="1" width="3.375" style="4" customWidth="1"/>
    <col min="2" max="2" width="12" style="522" customWidth="1"/>
    <col min="3" max="45" width="3.75" style="4" customWidth="1"/>
    <col min="46" max="46" width="0.625" style="4" customWidth="1"/>
    <col min="47" max="49" width="3.625" style="4" customWidth="1"/>
    <col min="50" max="16384" width="3.875" style="4"/>
  </cols>
  <sheetData>
    <row r="1" spans="1:50" ht="23.25" customHeight="1" thickBot="1" x14ac:dyDescent="0.35">
      <c r="A1" s="1"/>
      <c r="B1" s="1123" t="s">
        <v>1415</v>
      </c>
      <c r="C1" s="819">
        <v>25</v>
      </c>
      <c r="D1" s="818">
        <v>26</v>
      </c>
      <c r="E1" s="789">
        <v>27</v>
      </c>
      <c r="F1" s="818">
        <v>28</v>
      </c>
      <c r="G1" s="818">
        <v>29</v>
      </c>
      <c r="H1" s="820">
        <v>30</v>
      </c>
      <c r="I1" s="828">
        <v>31</v>
      </c>
      <c r="J1" s="819">
        <v>1</v>
      </c>
      <c r="K1" s="818">
        <v>2</v>
      </c>
      <c r="L1" s="789">
        <v>3</v>
      </c>
      <c r="M1" s="818">
        <v>4</v>
      </c>
      <c r="N1" s="818">
        <v>5</v>
      </c>
      <c r="O1" s="894">
        <v>6</v>
      </c>
      <c r="P1" s="907">
        <v>7</v>
      </c>
      <c r="Q1" s="818">
        <v>8</v>
      </c>
      <c r="R1" s="789">
        <v>9</v>
      </c>
      <c r="S1" s="818">
        <v>10</v>
      </c>
      <c r="T1" s="818">
        <v>11</v>
      </c>
      <c r="U1" s="789">
        <v>12</v>
      </c>
      <c r="V1" s="892">
        <v>13</v>
      </c>
      <c r="W1" s="901">
        <v>14</v>
      </c>
      <c r="X1" s="788">
        <v>15</v>
      </c>
      <c r="Y1" s="818">
        <v>16</v>
      </c>
      <c r="Z1" s="818">
        <v>17</v>
      </c>
      <c r="AA1" s="789">
        <v>18</v>
      </c>
      <c r="AB1" s="818">
        <v>19</v>
      </c>
      <c r="AC1" s="892">
        <v>20</v>
      </c>
      <c r="AD1" s="790">
        <v>21</v>
      </c>
      <c r="AE1" s="890">
        <v>22</v>
      </c>
      <c r="AF1" s="818">
        <v>23</v>
      </c>
      <c r="AG1" s="789">
        <v>24</v>
      </c>
      <c r="AH1" s="818">
        <v>25</v>
      </c>
      <c r="AI1" s="818">
        <v>26</v>
      </c>
      <c r="AJ1" s="820">
        <v>27</v>
      </c>
      <c r="AK1" s="895">
        <v>28</v>
      </c>
      <c r="AL1" s="791">
        <v>29</v>
      </c>
      <c r="AM1" s="789">
        <v>30</v>
      </c>
      <c r="AN1" s="899">
        <v>31</v>
      </c>
      <c r="AO1" s="899">
        <v>1</v>
      </c>
      <c r="AP1" s="899">
        <v>2</v>
      </c>
      <c r="AQ1" s="900">
        <v>3</v>
      </c>
      <c r="AR1" s="901">
        <v>4</v>
      </c>
      <c r="AS1" s="870"/>
      <c r="AT1" s="858"/>
    </row>
    <row r="2" spans="1:50" ht="23.25" customHeight="1" thickBot="1" x14ac:dyDescent="0.35">
      <c r="A2" s="5"/>
      <c r="B2" s="1124"/>
      <c r="C2" s="824" t="s">
        <v>3</v>
      </c>
      <c r="D2" s="811" t="s">
        <v>4</v>
      </c>
      <c r="E2" s="793" t="s">
        <v>5</v>
      </c>
      <c r="F2" s="811" t="s">
        <v>6</v>
      </c>
      <c r="G2" s="811" t="s">
        <v>7</v>
      </c>
      <c r="H2" s="821" t="s">
        <v>8</v>
      </c>
      <c r="I2" s="829" t="s">
        <v>9</v>
      </c>
      <c r="J2" s="824" t="s">
        <v>3</v>
      </c>
      <c r="K2" s="811" t="s">
        <v>4</v>
      </c>
      <c r="L2" s="793" t="s">
        <v>5</v>
      </c>
      <c r="M2" s="811" t="s">
        <v>6</v>
      </c>
      <c r="N2" s="811" t="s">
        <v>7</v>
      </c>
      <c r="O2" s="893" t="s">
        <v>8</v>
      </c>
      <c r="P2" s="794" t="s">
        <v>9</v>
      </c>
      <c r="Q2" s="811" t="s">
        <v>3</v>
      </c>
      <c r="R2" s="811" t="s">
        <v>4</v>
      </c>
      <c r="S2" s="793" t="s">
        <v>5</v>
      </c>
      <c r="T2" s="811" t="s">
        <v>6</v>
      </c>
      <c r="U2" s="811" t="s">
        <v>7</v>
      </c>
      <c r="V2" s="893" t="s">
        <v>8</v>
      </c>
      <c r="W2" s="794" t="s">
        <v>9</v>
      </c>
      <c r="X2" s="811" t="s">
        <v>3</v>
      </c>
      <c r="Y2" s="811" t="s">
        <v>4</v>
      </c>
      <c r="Z2" s="793" t="s">
        <v>5</v>
      </c>
      <c r="AA2" s="811" t="s">
        <v>6</v>
      </c>
      <c r="AB2" s="811" t="s">
        <v>7</v>
      </c>
      <c r="AC2" s="893" t="s">
        <v>8</v>
      </c>
      <c r="AD2" s="794" t="s">
        <v>9</v>
      </c>
      <c r="AE2" s="891" t="s">
        <v>3</v>
      </c>
      <c r="AF2" s="811" t="s">
        <v>4</v>
      </c>
      <c r="AG2" s="793" t="s">
        <v>5</v>
      </c>
      <c r="AH2" s="811" t="s">
        <v>6</v>
      </c>
      <c r="AI2" s="811" t="s">
        <v>7</v>
      </c>
      <c r="AJ2" s="821" t="s">
        <v>8</v>
      </c>
      <c r="AK2" s="829" t="s">
        <v>1266</v>
      </c>
      <c r="AL2" s="795" t="s">
        <v>1197</v>
      </c>
      <c r="AM2" s="793" t="s">
        <v>1257</v>
      </c>
      <c r="AN2" s="793" t="s">
        <v>1260</v>
      </c>
      <c r="AO2" s="793" t="s">
        <v>1256</v>
      </c>
      <c r="AP2" s="793" t="s">
        <v>474</v>
      </c>
      <c r="AQ2" s="893" t="s">
        <v>1262</v>
      </c>
      <c r="AR2" s="794" t="s">
        <v>1266</v>
      </c>
      <c r="AS2" s="796"/>
      <c r="AT2" s="859"/>
      <c r="AU2" s="868" t="s">
        <v>27</v>
      </c>
      <c r="AV2" s="869" t="s">
        <v>29</v>
      </c>
      <c r="AW2" s="876" t="s">
        <v>20</v>
      </c>
      <c r="AX2" s="884"/>
    </row>
    <row r="3" spans="1:50" s="589" customFormat="1" ht="19.5" customHeight="1" x14ac:dyDescent="0.3">
      <c r="A3" s="909"/>
      <c r="B3" s="830" t="s">
        <v>51</v>
      </c>
      <c r="C3" s="578" t="s">
        <v>29</v>
      </c>
      <c r="D3" s="658" t="s">
        <v>44</v>
      </c>
      <c r="E3" s="658" t="s">
        <v>20</v>
      </c>
      <c r="F3" s="658" t="s">
        <v>20</v>
      </c>
      <c r="G3" s="658" t="s">
        <v>44</v>
      </c>
      <c r="H3" s="658" t="s">
        <v>24</v>
      </c>
      <c r="I3" s="167" t="s">
        <v>24</v>
      </c>
      <c r="J3" s="916" t="s">
        <v>1069</v>
      </c>
      <c r="K3" s="917" t="s">
        <v>1477</v>
      </c>
      <c r="L3" s="658" t="s">
        <v>1479</v>
      </c>
      <c r="M3" s="658" t="s">
        <v>1480</v>
      </c>
      <c r="N3" s="658" t="s">
        <v>29</v>
      </c>
      <c r="O3" s="658" t="s">
        <v>24</v>
      </c>
      <c r="P3" s="669" t="s">
        <v>1461</v>
      </c>
      <c r="Q3" s="578" t="s">
        <v>1462</v>
      </c>
      <c r="R3" s="658" t="s">
        <v>1458</v>
      </c>
      <c r="S3" s="658" t="s">
        <v>1455</v>
      </c>
      <c r="T3" s="658" t="s">
        <v>24</v>
      </c>
      <c r="U3" s="658" t="s">
        <v>1482</v>
      </c>
      <c r="V3" s="658" t="s">
        <v>1459</v>
      </c>
      <c r="W3" s="669" t="s">
        <v>27</v>
      </c>
      <c r="X3" s="578" t="s">
        <v>1527</v>
      </c>
      <c r="Y3" s="658" t="s">
        <v>1526</v>
      </c>
      <c r="Z3" s="658" t="s">
        <v>44</v>
      </c>
      <c r="AA3" s="658" t="s">
        <v>1455</v>
      </c>
      <c r="AB3" s="658" t="s">
        <v>24</v>
      </c>
      <c r="AC3" s="658" t="s">
        <v>20</v>
      </c>
      <c r="AD3" s="669" t="s">
        <v>20</v>
      </c>
      <c r="AE3" s="578" t="s">
        <v>1525</v>
      </c>
      <c r="AF3" s="658" t="s">
        <v>74</v>
      </c>
      <c r="AG3" s="658" t="s">
        <v>24</v>
      </c>
      <c r="AH3" s="658" t="s">
        <v>24</v>
      </c>
      <c r="AI3" s="658" t="s">
        <v>29</v>
      </c>
      <c r="AJ3" s="658" t="s">
        <v>1487</v>
      </c>
      <c r="AK3" s="669" t="s">
        <v>29</v>
      </c>
      <c r="AL3" s="896" t="s">
        <v>1479</v>
      </c>
      <c r="AM3" s="897" t="s">
        <v>24</v>
      </c>
      <c r="AN3" s="897" t="s">
        <v>1459</v>
      </c>
      <c r="AO3" s="897" t="s">
        <v>27</v>
      </c>
      <c r="AP3" s="897" t="s">
        <v>1461</v>
      </c>
      <c r="AQ3" s="897" t="s">
        <v>20</v>
      </c>
      <c r="AR3" s="775" t="s">
        <v>1463</v>
      </c>
      <c r="AS3" s="651" t="s">
        <v>24</v>
      </c>
      <c r="AT3" s="860"/>
      <c r="AU3" s="864">
        <f>COUNTIF(J3:AN3,"D")</f>
        <v>4</v>
      </c>
      <c r="AV3" s="866">
        <f>COUNTIF(J3:AN3,"E")</f>
        <v>7</v>
      </c>
      <c r="AW3" s="877">
        <f>COUNTIF(J3:AN3,"N")</f>
        <v>4</v>
      </c>
      <c r="AX3" s="879">
        <f t="shared" ref="AX3:AX21" si="0">SUM(AU3:AW3)</f>
        <v>15</v>
      </c>
    </row>
    <row r="4" spans="1:50" s="590" customFormat="1" ht="19.5" customHeight="1" x14ac:dyDescent="0.3">
      <c r="A4" s="909"/>
      <c r="B4" s="831" t="s">
        <v>224</v>
      </c>
      <c r="C4" s="652" t="s">
        <v>27</v>
      </c>
      <c r="D4" s="653" t="s">
        <v>27</v>
      </c>
      <c r="E4" s="653" t="s">
        <v>29</v>
      </c>
      <c r="F4" s="653" t="s">
        <v>24</v>
      </c>
      <c r="G4" s="653" t="s">
        <v>20</v>
      </c>
      <c r="H4" s="653" t="s">
        <v>20</v>
      </c>
      <c r="I4" s="654" t="s">
        <v>24</v>
      </c>
      <c r="J4" s="801" t="s">
        <v>1519</v>
      </c>
      <c r="K4" s="652" t="s">
        <v>1482</v>
      </c>
      <c r="L4" s="653" t="s">
        <v>1481</v>
      </c>
      <c r="M4" s="653" t="s">
        <v>1459</v>
      </c>
      <c r="N4" s="653" t="s">
        <v>27</v>
      </c>
      <c r="O4" s="653" t="s">
        <v>1455</v>
      </c>
      <c r="P4" s="654" t="s">
        <v>1455</v>
      </c>
      <c r="Q4" s="652" t="s">
        <v>1524</v>
      </c>
      <c r="R4" s="653" t="s">
        <v>1528</v>
      </c>
      <c r="S4" s="653" t="s">
        <v>1456</v>
      </c>
      <c r="T4" s="653" t="s">
        <v>20</v>
      </c>
      <c r="U4" s="653" t="s">
        <v>1529</v>
      </c>
      <c r="V4" s="653" t="s">
        <v>1455</v>
      </c>
      <c r="W4" s="654" t="s">
        <v>1455</v>
      </c>
      <c r="X4" s="652" t="s">
        <v>29</v>
      </c>
      <c r="Y4" s="653" t="s">
        <v>29</v>
      </c>
      <c r="Z4" s="653" t="s">
        <v>1479</v>
      </c>
      <c r="AA4" s="653" t="s">
        <v>1530</v>
      </c>
      <c r="AB4" s="653" t="s">
        <v>1525</v>
      </c>
      <c r="AC4" s="653" t="s">
        <v>1455</v>
      </c>
      <c r="AD4" s="654" t="s">
        <v>24</v>
      </c>
      <c r="AE4" s="652" t="s">
        <v>20</v>
      </c>
      <c r="AF4" s="653" t="s">
        <v>20</v>
      </c>
      <c r="AG4" s="653" t="s">
        <v>1526</v>
      </c>
      <c r="AH4" s="653" t="s">
        <v>1531</v>
      </c>
      <c r="AI4" s="653" t="s">
        <v>24</v>
      </c>
      <c r="AJ4" s="918" t="s">
        <v>1455</v>
      </c>
      <c r="AK4" s="654" t="s">
        <v>1482</v>
      </c>
      <c r="AL4" s="655" t="s">
        <v>1459</v>
      </c>
      <c r="AM4" s="653" t="s">
        <v>1480</v>
      </c>
      <c r="AN4" s="653" t="s">
        <v>29</v>
      </c>
      <c r="AO4" s="653" t="s">
        <v>40</v>
      </c>
      <c r="AP4" s="653" t="s">
        <v>1525</v>
      </c>
      <c r="AQ4" s="653" t="s">
        <v>1461</v>
      </c>
      <c r="AR4" s="654" t="s">
        <v>1461</v>
      </c>
      <c r="AS4" s="656" t="s">
        <v>1456</v>
      </c>
      <c r="AT4" s="860"/>
      <c r="AU4" s="864">
        <f t="shared" ref="AU4:AU21" si="1">COUNTIF(J4:AN4,"D")</f>
        <v>6</v>
      </c>
      <c r="AV4" s="866">
        <f t="shared" ref="AV4:AV21" si="2">COUNTIF(J4:AN4,"E")</f>
        <v>5</v>
      </c>
      <c r="AW4" s="877">
        <f t="shared" ref="AW4:AW21" si="3">COUNTIF(J4:AN4,"N")</f>
        <v>4</v>
      </c>
      <c r="AX4" s="880">
        <f t="shared" si="0"/>
        <v>15</v>
      </c>
    </row>
    <row r="5" spans="1:50" s="43" customFormat="1" ht="19.5" customHeight="1" x14ac:dyDescent="0.3">
      <c r="A5" s="910"/>
      <c r="B5" s="557" t="s">
        <v>1399</v>
      </c>
      <c r="C5" s="110" t="s">
        <v>1069</v>
      </c>
      <c r="D5" s="128" t="s">
        <v>84</v>
      </c>
      <c r="E5" s="128" t="s">
        <v>84</v>
      </c>
      <c r="F5" s="128" t="s">
        <v>78</v>
      </c>
      <c r="G5" s="128" t="s">
        <v>24</v>
      </c>
      <c r="H5" s="128" t="s">
        <v>24</v>
      </c>
      <c r="I5" s="654" t="s">
        <v>20</v>
      </c>
      <c r="J5" s="801" t="s">
        <v>1456</v>
      </c>
      <c r="K5" s="652" t="s">
        <v>1524</v>
      </c>
      <c r="L5" s="653" t="s">
        <v>194</v>
      </c>
      <c r="M5" s="918" t="s">
        <v>24</v>
      </c>
      <c r="N5" s="918" t="s">
        <v>24</v>
      </c>
      <c r="O5" s="653" t="s">
        <v>29</v>
      </c>
      <c r="P5" s="654" t="s">
        <v>1483</v>
      </c>
      <c r="Q5" s="652" t="s">
        <v>1480</v>
      </c>
      <c r="R5" s="653" t="s">
        <v>1479</v>
      </c>
      <c r="S5" s="653" t="s">
        <v>1525</v>
      </c>
      <c r="T5" s="653" t="s">
        <v>24</v>
      </c>
      <c r="U5" s="653" t="s">
        <v>20</v>
      </c>
      <c r="V5" s="653" t="s">
        <v>1456</v>
      </c>
      <c r="W5" s="654" t="s">
        <v>1461</v>
      </c>
      <c r="X5" s="652" t="s">
        <v>1532</v>
      </c>
      <c r="Y5" s="653" t="s">
        <v>1486</v>
      </c>
      <c r="Z5" s="653" t="s">
        <v>27</v>
      </c>
      <c r="AA5" s="653" t="s">
        <v>27</v>
      </c>
      <c r="AB5" s="653" t="s">
        <v>1459</v>
      </c>
      <c r="AC5" s="653" t="s">
        <v>1459</v>
      </c>
      <c r="AD5" s="654" t="s">
        <v>1461</v>
      </c>
      <c r="AE5" s="652" t="s">
        <v>74</v>
      </c>
      <c r="AF5" s="653" t="s">
        <v>1461</v>
      </c>
      <c r="AG5" s="653" t="s">
        <v>1482</v>
      </c>
      <c r="AH5" s="653" t="s">
        <v>27</v>
      </c>
      <c r="AI5" s="653" t="s">
        <v>27</v>
      </c>
      <c r="AJ5" s="653" t="s">
        <v>1455</v>
      </c>
      <c r="AK5" s="654" t="s">
        <v>20</v>
      </c>
      <c r="AL5" s="655" t="s">
        <v>1456</v>
      </c>
      <c r="AM5" s="653" t="s">
        <v>1455</v>
      </c>
      <c r="AN5" s="653" t="s">
        <v>1455</v>
      </c>
      <c r="AO5" s="653" t="s">
        <v>1533</v>
      </c>
      <c r="AP5" s="653" t="s">
        <v>27</v>
      </c>
      <c r="AQ5" s="653" t="s">
        <v>27</v>
      </c>
      <c r="AR5" s="654" t="s">
        <v>1459</v>
      </c>
      <c r="AS5" s="656"/>
      <c r="AT5" s="860"/>
      <c r="AU5" s="864">
        <f t="shared" si="1"/>
        <v>7</v>
      </c>
      <c r="AV5" s="866">
        <f t="shared" si="2"/>
        <v>4</v>
      </c>
      <c r="AW5" s="877">
        <f t="shared" si="3"/>
        <v>5</v>
      </c>
      <c r="AX5" s="881">
        <f t="shared" si="0"/>
        <v>16</v>
      </c>
    </row>
    <row r="6" spans="1:50" s="43" customFormat="1" ht="19.5" customHeight="1" x14ac:dyDescent="0.3">
      <c r="A6" s="909"/>
      <c r="B6" s="557" t="s">
        <v>140</v>
      </c>
      <c r="C6" s="873" t="s">
        <v>1069</v>
      </c>
      <c r="D6" s="871" t="s">
        <v>27</v>
      </c>
      <c r="E6" s="871" t="s">
        <v>731</v>
      </c>
      <c r="F6" s="871" t="s">
        <v>41</v>
      </c>
      <c r="G6" s="871" t="s">
        <v>78</v>
      </c>
      <c r="H6" s="871" t="s">
        <v>24</v>
      </c>
      <c r="I6" s="874" t="s">
        <v>24</v>
      </c>
      <c r="J6" s="801" t="s">
        <v>1069</v>
      </c>
      <c r="K6" s="652" t="s">
        <v>27</v>
      </c>
      <c r="L6" s="653" t="s">
        <v>27</v>
      </c>
      <c r="M6" s="653" t="s">
        <v>27</v>
      </c>
      <c r="N6" s="653" t="s">
        <v>27</v>
      </c>
      <c r="O6" s="653" t="s">
        <v>24</v>
      </c>
      <c r="P6" s="654" t="s">
        <v>24</v>
      </c>
      <c r="Q6" s="652" t="s">
        <v>29</v>
      </c>
      <c r="R6" s="653" t="s">
        <v>29</v>
      </c>
      <c r="S6" s="653" t="s">
        <v>29</v>
      </c>
      <c r="T6" s="653" t="s">
        <v>1455</v>
      </c>
      <c r="U6" s="653" t="s">
        <v>24</v>
      </c>
      <c r="V6" s="653" t="s">
        <v>29</v>
      </c>
      <c r="W6" s="654" t="s">
        <v>1480</v>
      </c>
      <c r="X6" s="652" t="s">
        <v>40</v>
      </c>
      <c r="Y6" s="653" t="s">
        <v>20</v>
      </c>
      <c r="Z6" s="653" t="s">
        <v>20</v>
      </c>
      <c r="AA6" s="653" t="s">
        <v>1534</v>
      </c>
      <c r="AB6" s="653" t="s">
        <v>24</v>
      </c>
      <c r="AC6" s="653" t="s">
        <v>24</v>
      </c>
      <c r="AD6" s="654" t="s">
        <v>27</v>
      </c>
      <c r="AE6" s="652" t="s">
        <v>27</v>
      </c>
      <c r="AF6" s="653" t="s">
        <v>27</v>
      </c>
      <c r="AG6" s="653" t="s">
        <v>44</v>
      </c>
      <c r="AH6" s="653" t="s">
        <v>44</v>
      </c>
      <c r="AI6" s="653" t="s">
        <v>44</v>
      </c>
      <c r="AJ6" s="653" t="s">
        <v>24</v>
      </c>
      <c r="AK6" s="654" t="s">
        <v>24</v>
      </c>
      <c r="AL6" s="655" t="s">
        <v>1537</v>
      </c>
      <c r="AM6" s="653" t="s">
        <v>20</v>
      </c>
      <c r="AN6" s="653" t="s">
        <v>1463</v>
      </c>
      <c r="AO6" s="653" t="s">
        <v>1535</v>
      </c>
      <c r="AP6" s="653" t="s">
        <v>1536</v>
      </c>
      <c r="AQ6" s="653" t="s">
        <v>24</v>
      </c>
      <c r="AR6" s="654" t="s">
        <v>24</v>
      </c>
      <c r="AS6" s="656"/>
      <c r="AT6" s="860"/>
      <c r="AU6" s="864">
        <f t="shared" si="1"/>
        <v>7</v>
      </c>
      <c r="AV6" s="866">
        <f t="shared" si="2"/>
        <v>5</v>
      </c>
      <c r="AW6" s="877">
        <f t="shared" si="3"/>
        <v>4</v>
      </c>
      <c r="AX6" s="881">
        <f t="shared" si="0"/>
        <v>16</v>
      </c>
    </row>
    <row r="7" spans="1:50" s="43" customFormat="1" ht="19.5" customHeight="1" x14ac:dyDescent="0.3">
      <c r="A7" s="909"/>
      <c r="B7" s="557" t="s">
        <v>1401</v>
      </c>
      <c r="C7" s="652" t="s">
        <v>1069</v>
      </c>
      <c r="D7" s="653" t="s">
        <v>29</v>
      </c>
      <c r="E7" s="653" t="s">
        <v>24</v>
      </c>
      <c r="F7" s="653" t="s">
        <v>29</v>
      </c>
      <c r="G7" s="653" t="s">
        <v>29</v>
      </c>
      <c r="H7" s="653" t="s">
        <v>29</v>
      </c>
      <c r="I7" s="654" t="s">
        <v>29</v>
      </c>
      <c r="J7" s="801" t="s">
        <v>1069</v>
      </c>
      <c r="K7" s="652" t="s">
        <v>1456</v>
      </c>
      <c r="L7" s="653" t="s">
        <v>1456</v>
      </c>
      <c r="M7" s="799" t="s">
        <v>24</v>
      </c>
      <c r="N7" s="653" t="s">
        <v>1461</v>
      </c>
      <c r="O7" s="918" t="s">
        <v>27</v>
      </c>
      <c r="P7" s="919" t="s">
        <v>1459</v>
      </c>
      <c r="Q7" s="952" t="s">
        <v>1455</v>
      </c>
      <c r="R7" s="918" t="s">
        <v>1524</v>
      </c>
      <c r="S7" s="653" t="s">
        <v>1459</v>
      </c>
      <c r="T7" s="653" t="s">
        <v>1459</v>
      </c>
      <c r="U7" s="653" t="s">
        <v>24</v>
      </c>
      <c r="V7" s="653" t="s">
        <v>1455</v>
      </c>
      <c r="W7" s="654" t="s">
        <v>1456</v>
      </c>
      <c r="X7" s="652" t="s">
        <v>20</v>
      </c>
      <c r="Y7" s="653" t="s">
        <v>24</v>
      </c>
      <c r="Z7" s="653" t="s">
        <v>24</v>
      </c>
      <c r="AA7" s="808" t="s">
        <v>29</v>
      </c>
      <c r="AB7" s="653" t="s">
        <v>1479</v>
      </c>
      <c r="AC7" s="653" t="s">
        <v>1480</v>
      </c>
      <c r="AD7" s="654" t="s">
        <v>1479</v>
      </c>
      <c r="AE7" s="920" t="s">
        <v>104</v>
      </c>
      <c r="AF7" s="918" t="s">
        <v>44</v>
      </c>
      <c r="AG7" s="653" t="s">
        <v>74</v>
      </c>
      <c r="AH7" s="653" t="s">
        <v>1455</v>
      </c>
      <c r="AI7" s="653" t="s">
        <v>20</v>
      </c>
      <c r="AJ7" s="653" t="s">
        <v>20</v>
      </c>
      <c r="AK7" s="654" t="s">
        <v>1461</v>
      </c>
      <c r="AL7" s="655" t="s">
        <v>1488</v>
      </c>
      <c r="AM7" s="653" t="s">
        <v>27</v>
      </c>
      <c r="AN7" s="918" t="s">
        <v>1460</v>
      </c>
      <c r="AO7" s="653" t="s">
        <v>29</v>
      </c>
      <c r="AP7" s="653" t="s">
        <v>29</v>
      </c>
      <c r="AQ7" s="653" t="s">
        <v>1483</v>
      </c>
      <c r="AR7" s="654" t="s">
        <v>29</v>
      </c>
      <c r="AS7" s="656"/>
      <c r="AT7" s="860"/>
      <c r="AU7" s="864">
        <f t="shared" si="1"/>
        <v>5</v>
      </c>
      <c r="AV7" s="866">
        <f t="shared" si="2"/>
        <v>4</v>
      </c>
      <c r="AW7" s="877">
        <f t="shared" si="3"/>
        <v>6</v>
      </c>
      <c r="AX7" s="881">
        <f t="shared" si="0"/>
        <v>15</v>
      </c>
    </row>
    <row r="8" spans="1:50" s="43" customFormat="1" ht="19.5" customHeight="1" x14ac:dyDescent="0.3">
      <c r="A8" s="910"/>
      <c r="B8" s="557" t="s">
        <v>113</v>
      </c>
      <c r="C8" s="652" t="s">
        <v>1069</v>
      </c>
      <c r="D8" s="653" t="s">
        <v>24</v>
      </c>
      <c r="E8" s="653" t="s">
        <v>27</v>
      </c>
      <c r="F8" s="653" t="s">
        <v>27</v>
      </c>
      <c r="G8" s="653" t="s">
        <v>27</v>
      </c>
      <c r="H8" s="653" t="s">
        <v>27</v>
      </c>
      <c r="I8" s="654" t="s">
        <v>24</v>
      </c>
      <c r="J8" s="801" t="s">
        <v>1480</v>
      </c>
      <c r="K8" s="949" t="s">
        <v>1479</v>
      </c>
      <c r="L8" s="653" t="s">
        <v>1538</v>
      </c>
      <c r="M8" s="653" t="s">
        <v>1456</v>
      </c>
      <c r="N8" s="653" t="s">
        <v>1456</v>
      </c>
      <c r="O8" s="653" t="s">
        <v>1455</v>
      </c>
      <c r="P8" s="654" t="s">
        <v>1455</v>
      </c>
      <c r="Q8" s="652" t="s">
        <v>1459</v>
      </c>
      <c r="R8" s="653" t="s">
        <v>1484</v>
      </c>
      <c r="S8" s="653" t="s">
        <v>1539</v>
      </c>
      <c r="T8" s="653" t="s">
        <v>24</v>
      </c>
      <c r="U8" s="653" t="s">
        <v>24</v>
      </c>
      <c r="V8" s="653" t="s">
        <v>1480</v>
      </c>
      <c r="W8" s="654" t="s">
        <v>1480</v>
      </c>
      <c r="X8" s="652" t="s">
        <v>1527</v>
      </c>
      <c r="Y8" s="653" t="s">
        <v>20</v>
      </c>
      <c r="Z8" s="653" t="s">
        <v>1456</v>
      </c>
      <c r="AA8" s="653" t="s">
        <v>44</v>
      </c>
      <c r="AB8" s="653" t="s">
        <v>1455</v>
      </c>
      <c r="AC8" s="653" t="s">
        <v>1455</v>
      </c>
      <c r="AD8" s="654" t="s">
        <v>1459</v>
      </c>
      <c r="AE8" s="652" t="s">
        <v>29</v>
      </c>
      <c r="AF8" s="653" t="s">
        <v>1540</v>
      </c>
      <c r="AG8" s="653" t="s">
        <v>1458</v>
      </c>
      <c r="AH8" s="653" t="s">
        <v>20</v>
      </c>
      <c r="AI8" s="921" t="s">
        <v>1525</v>
      </c>
      <c r="AJ8" s="921" t="s">
        <v>1455</v>
      </c>
      <c r="AK8" s="922" t="s">
        <v>1461</v>
      </c>
      <c r="AL8" s="923" t="s">
        <v>24</v>
      </c>
      <c r="AM8" s="921" t="s">
        <v>44</v>
      </c>
      <c r="AN8" s="653" t="s">
        <v>1525</v>
      </c>
      <c r="AO8" s="653" t="s">
        <v>1456</v>
      </c>
      <c r="AP8" s="653" t="s">
        <v>20</v>
      </c>
      <c r="AQ8" s="653" t="s">
        <v>1524</v>
      </c>
      <c r="AR8" s="654" t="s">
        <v>1455</v>
      </c>
      <c r="AS8" s="656"/>
      <c r="AT8" s="860"/>
      <c r="AU8" s="864">
        <f t="shared" si="1"/>
        <v>3</v>
      </c>
      <c r="AV8" s="866">
        <f t="shared" si="2"/>
        <v>5</v>
      </c>
      <c r="AW8" s="877">
        <f t="shared" si="3"/>
        <v>6</v>
      </c>
      <c r="AX8" s="881">
        <f t="shared" si="0"/>
        <v>14</v>
      </c>
    </row>
    <row r="9" spans="1:50" s="43" customFormat="1" ht="19.5" customHeight="1" thickBot="1" x14ac:dyDescent="0.35">
      <c r="A9" s="911"/>
      <c r="B9" s="936" t="s">
        <v>1045</v>
      </c>
      <c r="C9" s="661" t="s">
        <v>20</v>
      </c>
      <c r="D9" s="662" t="s">
        <v>20</v>
      </c>
      <c r="E9" s="662" t="s">
        <v>86</v>
      </c>
      <c r="F9" s="662" t="s">
        <v>44</v>
      </c>
      <c r="G9" s="662" t="s">
        <v>24</v>
      </c>
      <c r="H9" s="138" t="s">
        <v>24</v>
      </c>
      <c r="I9" s="142" t="s">
        <v>27</v>
      </c>
      <c r="J9" s="937" t="s">
        <v>1482</v>
      </c>
      <c r="K9" s="661" t="s">
        <v>1524</v>
      </c>
      <c r="L9" s="662" t="s">
        <v>1541</v>
      </c>
      <c r="M9" s="925" t="s">
        <v>1455</v>
      </c>
      <c r="N9" s="662" t="s">
        <v>1455</v>
      </c>
      <c r="O9" s="662" t="s">
        <v>20</v>
      </c>
      <c r="P9" s="663" t="s">
        <v>1457</v>
      </c>
      <c r="Q9" s="661" t="s">
        <v>44</v>
      </c>
      <c r="R9" s="662" t="s">
        <v>44</v>
      </c>
      <c r="S9" s="662" t="s">
        <v>1485</v>
      </c>
      <c r="T9" s="662" t="s">
        <v>1483</v>
      </c>
      <c r="U9" s="662" t="s">
        <v>1479</v>
      </c>
      <c r="V9" s="925" t="s">
        <v>1455</v>
      </c>
      <c r="W9" s="924" t="s">
        <v>1455</v>
      </c>
      <c r="X9" s="661" t="s">
        <v>1459</v>
      </c>
      <c r="Y9" s="662" t="s">
        <v>1482</v>
      </c>
      <c r="Z9" s="662" t="s">
        <v>104</v>
      </c>
      <c r="AA9" s="662" t="s">
        <v>1458</v>
      </c>
      <c r="AB9" s="662" t="s">
        <v>1456</v>
      </c>
      <c r="AC9" s="925" t="s">
        <v>1455</v>
      </c>
      <c r="AD9" s="924" t="s">
        <v>24</v>
      </c>
      <c r="AE9" s="661" t="s">
        <v>1542</v>
      </c>
      <c r="AF9" s="662" t="s">
        <v>1480</v>
      </c>
      <c r="AG9" s="662" t="s">
        <v>29</v>
      </c>
      <c r="AH9" s="662" t="s">
        <v>1489</v>
      </c>
      <c r="AI9" s="662" t="s">
        <v>24</v>
      </c>
      <c r="AJ9" s="925" t="s">
        <v>27</v>
      </c>
      <c r="AK9" s="924" t="s">
        <v>1455</v>
      </c>
      <c r="AL9" s="938" t="s">
        <v>74</v>
      </c>
      <c r="AM9" s="662" t="s">
        <v>20</v>
      </c>
      <c r="AN9" s="662" t="s">
        <v>1456</v>
      </c>
      <c r="AO9" s="662" t="s">
        <v>1538</v>
      </c>
      <c r="AP9" s="662" t="s">
        <v>44</v>
      </c>
      <c r="AQ9" s="662" t="s">
        <v>1461</v>
      </c>
      <c r="AR9" s="663" t="s">
        <v>1486</v>
      </c>
      <c r="AS9" s="664"/>
      <c r="AT9" s="782"/>
      <c r="AU9" s="864">
        <f t="shared" si="1"/>
        <v>4</v>
      </c>
      <c r="AV9" s="866">
        <f t="shared" si="2"/>
        <v>6</v>
      </c>
      <c r="AW9" s="877">
        <f t="shared" si="3"/>
        <v>6</v>
      </c>
      <c r="AX9" s="881">
        <f t="shared" si="0"/>
        <v>16</v>
      </c>
    </row>
    <row r="10" spans="1:50" s="43" customFormat="1" ht="19.5" customHeight="1" x14ac:dyDescent="0.3">
      <c r="A10" s="909"/>
      <c r="B10" s="928" t="s">
        <v>53</v>
      </c>
      <c r="C10" s="934" t="s">
        <v>1069</v>
      </c>
      <c r="D10" s="929" t="s">
        <v>20</v>
      </c>
      <c r="E10" s="929" t="s">
        <v>20</v>
      </c>
      <c r="F10" s="929" t="s">
        <v>41</v>
      </c>
      <c r="G10" s="929" t="s">
        <v>44</v>
      </c>
      <c r="H10" s="939" t="s">
        <v>24</v>
      </c>
      <c r="I10" s="940" t="s">
        <v>24</v>
      </c>
      <c r="J10" s="931" t="s">
        <v>1519</v>
      </c>
      <c r="K10" s="932" t="s">
        <v>29</v>
      </c>
      <c r="L10" s="929" t="s">
        <v>29</v>
      </c>
      <c r="M10" s="941" t="s">
        <v>29</v>
      </c>
      <c r="N10" s="929" t="s">
        <v>1455</v>
      </c>
      <c r="O10" s="929" t="s">
        <v>27</v>
      </c>
      <c r="P10" s="930" t="s">
        <v>1459</v>
      </c>
      <c r="Q10" s="932" t="s">
        <v>1459</v>
      </c>
      <c r="R10" s="951" t="s">
        <v>1494</v>
      </c>
      <c r="S10" s="929" t="s">
        <v>1543</v>
      </c>
      <c r="T10" s="929" t="s">
        <v>1458</v>
      </c>
      <c r="U10" s="929" t="s">
        <v>20</v>
      </c>
      <c r="V10" s="929" t="s">
        <v>24</v>
      </c>
      <c r="W10" s="930" t="s">
        <v>24</v>
      </c>
      <c r="X10" s="932" t="s">
        <v>104</v>
      </c>
      <c r="Y10" s="929" t="s">
        <v>29</v>
      </c>
      <c r="Z10" s="929" t="s">
        <v>29</v>
      </c>
      <c r="AA10" s="929" t="s">
        <v>24</v>
      </c>
      <c r="AB10" s="929" t="s">
        <v>1455</v>
      </c>
      <c r="AC10" s="929" t="s">
        <v>1459</v>
      </c>
      <c r="AD10" s="930" t="s">
        <v>29</v>
      </c>
      <c r="AE10" s="934" t="s">
        <v>44</v>
      </c>
      <c r="AF10" s="929" t="s">
        <v>1456</v>
      </c>
      <c r="AG10" s="929" t="s">
        <v>20</v>
      </c>
      <c r="AH10" s="929" t="s">
        <v>1455</v>
      </c>
      <c r="AI10" s="929" t="s">
        <v>1455</v>
      </c>
      <c r="AJ10" s="939" t="s">
        <v>1459</v>
      </c>
      <c r="AK10" s="940" t="s">
        <v>27</v>
      </c>
      <c r="AL10" s="934" t="s">
        <v>1544</v>
      </c>
      <c r="AM10" s="929" t="s">
        <v>1525</v>
      </c>
      <c r="AN10" s="929" t="s">
        <v>24</v>
      </c>
      <c r="AO10" s="929" t="s">
        <v>1459</v>
      </c>
      <c r="AP10" s="929" t="s">
        <v>1482</v>
      </c>
      <c r="AQ10" s="929" t="s">
        <v>24</v>
      </c>
      <c r="AR10" s="930" t="s">
        <v>20</v>
      </c>
      <c r="AS10" s="935" t="s">
        <v>1456</v>
      </c>
      <c r="AT10" s="860"/>
      <c r="AU10" s="864">
        <f t="shared" si="1"/>
        <v>6</v>
      </c>
      <c r="AV10" s="866">
        <f t="shared" si="2"/>
        <v>6</v>
      </c>
      <c r="AW10" s="877">
        <f t="shared" si="3"/>
        <v>4</v>
      </c>
      <c r="AX10" s="881">
        <f t="shared" si="0"/>
        <v>16</v>
      </c>
    </row>
    <row r="11" spans="1:50" s="43" customFormat="1" ht="19.5" customHeight="1" x14ac:dyDescent="0.3">
      <c r="A11" s="910"/>
      <c r="B11" s="561" t="s">
        <v>1404</v>
      </c>
      <c r="C11" s="926" t="s">
        <v>1069</v>
      </c>
      <c r="D11" s="258" t="s">
        <v>44</v>
      </c>
      <c r="E11" s="673" t="s">
        <v>44</v>
      </c>
      <c r="F11" s="673" t="s">
        <v>24</v>
      </c>
      <c r="G11" s="764" t="s">
        <v>24</v>
      </c>
      <c r="H11" s="662" t="s">
        <v>20</v>
      </c>
      <c r="I11" s="663" t="s">
        <v>20</v>
      </c>
      <c r="J11" s="927" t="s">
        <v>1069</v>
      </c>
      <c r="K11" s="661" t="s">
        <v>1548</v>
      </c>
      <c r="L11" s="662" t="s">
        <v>1455</v>
      </c>
      <c r="M11" s="662" t="s">
        <v>27</v>
      </c>
      <c r="N11" s="662" t="s">
        <v>1480</v>
      </c>
      <c r="O11" s="662" t="s">
        <v>29</v>
      </c>
      <c r="P11" s="663" t="s">
        <v>29</v>
      </c>
      <c r="Q11" s="661" t="s">
        <v>1524</v>
      </c>
      <c r="R11" s="662" t="s">
        <v>20</v>
      </c>
      <c r="S11" s="662" t="s">
        <v>1456</v>
      </c>
      <c r="T11" s="662" t="s">
        <v>1545</v>
      </c>
      <c r="U11" s="925" t="s">
        <v>104</v>
      </c>
      <c r="V11" s="925" t="s">
        <v>24</v>
      </c>
      <c r="W11" s="924" t="s">
        <v>1455</v>
      </c>
      <c r="X11" s="661" t="s">
        <v>27</v>
      </c>
      <c r="Y11" s="662" t="s">
        <v>1459</v>
      </c>
      <c r="Z11" s="662" t="s">
        <v>1501</v>
      </c>
      <c r="AA11" s="662" t="s">
        <v>1482</v>
      </c>
      <c r="AB11" s="662" t="s">
        <v>1461</v>
      </c>
      <c r="AC11" s="662" t="s">
        <v>1461</v>
      </c>
      <c r="AD11" s="663" t="s">
        <v>1458</v>
      </c>
      <c r="AE11" s="672" t="s">
        <v>20</v>
      </c>
      <c r="AF11" s="673" t="s">
        <v>74</v>
      </c>
      <c r="AG11" s="673" t="s">
        <v>24</v>
      </c>
      <c r="AH11" s="673" t="s">
        <v>27</v>
      </c>
      <c r="AI11" s="764" t="s">
        <v>27</v>
      </c>
      <c r="AJ11" s="662" t="s">
        <v>1479</v>
      </c>
      <c r="AK11" s="663" t="s">
        <v>24</v>
      </c>
      <c r="AL11" s="665" t="s">
        <v>24</v>
      </c>
      <c r="AM11" s="662" t="s">
        <v>1514</v>
      </c>
      <c r="AN11" s="662" t="s">
        <v>1513</v>
      </c>
      <c r="AO11" s="662" t="s">
        <v>40</v>
      </c>
      <c r="AP11" s="662" t="s">
        <v>1467</v>
      </c>
      <c r="AQ11" s="662" t="s">
        <v>1468</v>
      </c>
      <c r="AR11" s="663" t="s">
        <v>1512</v>
      </c>
      <c r="AS11" s="664" t="s">
        <v>1461</v>
      </c>
      <c r="AT11" s="860"/>
      <c r="AU11" s="864">
        <f t="shared" si="1"/>
        <v>7</v>
      </c>
      <c r="AV11" s="866">
        <f t="shared" si="2"/>
        <v>6</v>
      </c>
      <c r="AW11" s="877">
        <f t="shared" si="3"/>
        <v>4</v>
      </c>
      <c r="AX11" s="881">
        <f t="shared" si="0"/>
        <v>17</v>
      </c>
    </row>
    <row r="12" spans="1:50" s="62" customFormat="1" ht="19.5" customHeight="1" x14ac:dyDescent="0.3">
      <c r="A12" s="912"/>
      <c r="B12" s="943" t="s">
        <v>1178</v>
      </c>
      <c r="C12" s="853" t="s">
        <v>27</v>
      </c>
      <c r="D12" s="853" t="s">
        <v>44</v>
      </c>
      <c r="E12" s="853" t="s">
        <v>86</v>
      </c>
      <c r="F12" s="853" t="s">
        <v>20</v>
      </c>
      <c r="G12" s="853" t="s">
        <v>20</v>
      </c>
      <c r="H12" s="853" t="s">
        <v>24</v>
      </c>
      <c r="I12" s="855" t="s">
        <v>24</v>
      </c>
      <c r="J12" s="944" t="s">
        <v>1459</v>
      </c>
      <c r="K12" s="945" t="s">
        <v>1459</v>
      </c>
      <c r="L12" s="853" t="s">
        <v>1459</v>
      </c>
      <c r="M12" s="853" t="s">
        <v>24</v>
      </c>
      <c r="N12" s="853" t="s">
        <v>1456</v>
      </c>
      <c r="O12" s="853" t="s">
        <v>1456</v>
      </c>
      <c r="P12" s="855" t="s">
        <v>1455</v>
      </c>
      <c r="Q12" s="945" t="s">
        <v>1524</v>
      </c>
      <c r="R12" s="853" t="s">
        <v>1546</v>
      </c>
      <c r="S12" s="853" t="s">
        <v>1455</v>
      </c>
      <c r="T12" s="853" t="s">
        <v>1479</v>
      </c>
      <c r="U12" s="946" t="s">
        <v>1479</v>
      </c>
      <c r="V12" s="853" t="s">
        <v>29</v>
      </c>
      <c r="W12" s="855" t="s">
        <v>24</v>
      </c>
      <c r="X12" s="945" t="s">
        <v>1456</v>
      </c>
      <c r="Y12" s="853" t="s">
        <v>1456</v>
      </c>
      <c r="Z12" s="853" t="s">
        <v>1532</v>
      </c>
      <c r="AA12" s="853" t="s">
        <v>1460</v>
      </c>
      <c r="AB12" s="947" t="s">
        <v>1459</v>
      </c>
      <c r="AC12" s="947" t="s">
        <v>27</v>
      </c>
      <c r="AD12" s="948" t="s">
        <v>1455</v>
      </c>
      <c r="AE12" s="947" t="s">
        <v>1525</v>
      </c>
      <c r="AF12" s="947" t="s">
        <v>44</v>
      </c>
      <c r="AG12" s="947" t="s">
        <v>1526</v>
      </c>
      <c r="AH12" s="947" t="s">
        <v>74</v>
      </c>
      <c r="AI12" s="947" t="s">
        <v>1455</v>
      </c>
      <c r="AJ12" s="947" t="s">
        <v>24</v>
      </c>
      <c r="AK12" s="855" t="s">
        <v>29</v>
      </c>
      <c r="AL12" s="854" t="s">
        <v>29</v>
      </c>
      <c r="AM12" s="853" t="s">
        <v>24</v>
      </c>
      <c r="AN12" s="853" t="s">
        <v>1465</v>
      </c>
      <c r="AO12" s="853" t="s">
        <v>20</v>
      </c>
      <c r="AP12" s="853" t="s">
        <v>40</v>
      </c>
      <c r="AQ12" s="853" t="s">
        <v>1512</v>
      </c>
      <c r="AR12" s="855" t="s">
        <v>1513</v>
      </c>
      <c r="AS12" s="670"/>
      <c r="AT12" s="860"/>
      <c r="AU12" s="864">
        <f t="shared" si="1"/>
        <v>5</v>
      </c>
      <c r="AV12" s="866">
        <f t="shared" si="2"/>
        <v>5</v>
      </c>
      <c r="AW12" s="877">
        <f t="shared" si="3"/>
        <v>5</v>
      </c>
      <c r="AX12" s="882">
        <f t="shared" si="0"/>
        <v>15</v>
      </c>
    </row>
    <row r="13" spans="1:50" s="43" customFormat="1" ht="19.5" customHeight="1" x14ac:dyDescent="0.3">
      <c r="A13" s="912"/>
      <c r="B13" s="565" t="s">
        <v>1179</v>
      </c>
      <c r="C13" s="652" t="s">
        <v>1069</v>
      </c>
      <c r="D13" s="653" t="s">
        <v>27</v>
      </c>
      <c r="E13" s="653" t="s">
        <v>27</v>
      </c>
      <c r="F13" s="653" t="s">
        <v>27</v>
      </c>
      <c r="G13" s="653" t="s">
        <v>27</v>
      </c>
      <c r="H13" s="653" t="s">
        <v>29</v>
      </c>
      <c r="I13" s="654" t="s">
        <v>24</v>
      </c>
      <c r="J13" s="801" t="s">
        <v>1464</v>
      </c>
      <c r="K13" s="652" t="s">
        <v>20</v>
      </c>
      <c r="L13" s="653" t="s">
        <v>1524</v>
      </c>
      <c r="M13" s="953" t="s">
        <v>1455</v>
      </c>
      <c r="N13" s="918" t="s">
        <v>1459</v>
      </c>
      <c r="O13" s="918" t="s">
        <v>1455</v>
      </c>
      <c r="P13" s="919" t="s">
        <v>1455</v>
      </c>
      <c r="Q13" s="920" t="s">
        <v>194</v>
      </c>
      <c r="R13" s="653" t="s">
        <v>1482</v>
      </c>
      <c r="S13" s="653" t="s">
        <v>27</v>
      </c>
      <c r="T13" s="653" t="s">
        <v>27</v>
      </c>
      <c r="U13" s="653" t="s">
        <v>1491</v>
      </c>
      <c r="V13" s="658" t="s">
        <v>1455</v>
      </c>
      <c r="W13" s="669" t="s">
        <v>1480</v>
      </c>
      <c r="X13" s="652" t="s">
        <v>1498</v>
      </c>
      <c r="Y13" s="653" t="s">
        <v>1532</v>
      </c>
      <c r="Z13" s="653" t="s">
        <v>1525</v>
      </c>
      <c r="AA13" s="653" t="s">
        <v>1455</v>
      </c>
      <c r="AB13" s="653" t="s">
        <v>1456</v>
      </c>
      <c r="AC13" s="653" t="s">
        <v>1456</v>
      </c>
      <c r="AD13" s="654" t="s">
        <v>24</v>
      </c>
      <c r="AE13" s="652" t="s">
        <v>104</v>
      </c>
      <c r="AF13" s="918" t="s">
        <v>1529</v>
      </c>
      <c r="AG13" s="653" t="s">
        <v>1459</v>
      </c>
      <c r="AH13" s="653" t="s">
        <v>1479</v>
      </c>
      <c r="AI13" s="653" t="s">
        <v>29</v>
      </c>
      <c r="AJ13" s="653" t="s">
        <v>1455</v>
      </c>
      <c r="AK13" s="654" t="s">
        <v>1503</v>
      </c>
      <c r="AL13" s="655" t="s">
        <v>1456</v>
      </c>
      <c r="AM13" s="653" t="s">
        <v>20</v>
      </c>
      <c r="AN13" s="653" t="s">
        <v>1511</v>
      </c>
      <c r="AO13" s="653" t="s">
        <v>24</v>
      </c>
      <c r="AP13" s="653" t="s">
        <v>40</v>
      </c>
      <c r="AQ13" s="653" t="s">
        <v>1482</v>
      </c>
      <c r="AR13" s="654" t="s">
        <v>1516</v>
      </c>
      <c r="AS13" s="656"/>
      <c r="AT13" s="860"/>
      <c r="AU13" s="864">
        <f t="shared" si="1"/>
        <v>5</v>
      </c>
      <c r="AV13" s="866">
        <f t="shared" si="2"/>
        <v>4</v>
      </c>
      <c r="AW13" s="877">
        <f t="shared" si="3"/>
        <v>6</v>
      </c>
      <c r="AX13" s="881">
        <f t="shared" si="0"/>
        <v>15</v>
      </c>
    </row>
    <row r="14" spans="1:50" s="62" customFormat="1" ht="19.5" customHeight="1" x14ac:dyDescent="0.3">
      <c r="A14" s="913"/>
      <c r="B14" s="597" t="s">
        <v>1180</v>
      </c>
      <c r="C14" s="652" t="s">
        <v>1069</v>
      </c>
      <c r="D14" s="799" t="s">
        <v>29</v>
      </c>
      <c r="E14" s="653" t="s">
        <v>29</v>
      </c>
      <c r="F14" s="653" t="s">
        <v>29</v>
      </c>
      <c r="G14" s="653" t="s">
        <v>29</v>
      </c>
      <c r="H14" s="653" t="s">
        <v>24</v>
      </c>
      <c r="I14" s="654" t="s">
        <v>29</v>
      </c>
      <c r="J14" s="801" t="s">
        <v>29</v>
      </c>
      <c r="K14" s="652" t="s">
        <v>1549</v>
      </c>
      <c r="L14" s="953" t="s">
        <v>24</v>
      </c>
      <c r="M14" s="653" t="s">
        <v>1550</v>
      </c>
      <c r="N14" s="653" t="s">
        <v>24</v>
      </c>
      <c r="O14" s="653" t="s">
        <v>1455</v>
      </c>
      <c r="P14" s="654" t="s">
        <v>1456</v>
      </c>
      <c r="Q14" s="652" t="s">
        <v>1457</v>
      </c>
      <c r="R14" s="653" t="s">
        <v>1551</v>
      </c>
      <c r="S14" s="653" t="s">
        <v>1478</v>
      </c>
      <c r="T14" s="653" t="s">
        <v>1455</v>
      </c>
      <c r="U14" s="653" t="s">
        <v>1496</v>
      </c>
      <c r="V14" s="653" t="s">
        <v>1459</v>
      </c>
      <c r="W14" s="654" t="s">
        <v>1459</v>
      </c>
      <c r="X14" s="652" t="s">
        <v>104</v>
      </c>
      <c r="Y14" s="653" t="s">
        <v>1525</v>
      </c>
      <c r="Z14" s="653" t="s">
        <v>1457</v>
      </c>
      <c r="AA14" s="810" t="s">
        <v>20</v>
      </c>
      <c r="AB14" s="653" t="s">
        <v>1499</v>
      </c>
      <c r="AC14" s="653" t="s">
        <v>1500</v>
      </c>
      <c r="AD14" s="654" t="s">
        <v>1459</v>
      </c>
      <c r="AE14" s="652" t="s">
        <v>1522</v>
      </c>
      <c r="AF14" s="799" t="s">
        <v>29</v>
      </c>
      <c r="AG14" s="653" t="s">
        <v>1521</v>
      </c>
      <c r="AH14" s="653" t="s">
        <v>24</v>
      </c>
      <c r="AI14" s="653" t="s">
        <v>1461</v>
      </c>
      <c r="AJ14" s="653" t="s">
        <v>1466</v>
      </c>
      <c r="AK14" s="654" t="s">
        <v>1456</v>
      </c>
      <c r="AL14" s="655" t="s">
        <v>1540</v>
      </c>
      <c r="AM14" s="653" t="s">
        <v>1525</v>
      </c>
      <c r="AN14" s="653" t="s">
        <v>24</v>
      </c>
      <c r="AO14" s="653" t="s">
        <v>1480</v>
      </c>
      <c r="AP14" s="653" t="s">
        <v>29</v>
      </c>
      <c r="AQ14" s="653" t="s">
        <v>1479</v>
      </c>
      <c r="AR14" s="654" t="s">
        <v>24</v>
      </c>
      <c r="AS14" s="656"/>
      <c r="AT14" s="860"/>
      <c r="AU14" s="864">
        <f t="shared" si="1"/>
        <v>4</v>
      </c>
      <c r="AV14" s="866">
        <f t="shared" si="2"/>
        <v>4</v>
      </c>
      <c r="AW14" s="877">
        <f t="shared" si="3"/>
        <v>6</v>
      </c>
      <c r="AX14" s="882">
        <f t="shared" si="0"/>
        <v>14</v>
      </c>
    </row>
    <row r="15" spans="1:50" s="62" customFormat="1" ht="20.25" customHeight="1" thickBot="1" x14ac:dyDescent="0.35">
      <c r="A15" s="914"/>
      <c r="B15" s="564" t="s">
        <v>1181</v>
      </c>
      <c r="C15" s="661" t="s">
        <v>20</v>
      </c>
      <c r="D15" s="662" t="s">
        <v>86</v>
      </c>
      <c r="E15" s="662" t="s">
        <v>44</v>
      </c>
      <c r="F15" s="662" t="s">
        <v>24</v>
      </c>
      <c r="G15" s="662" t="s">
        <v>24</v>
      </c>
      <c r="H15" s="662" t="s">
        <v>27</v>
      </c>
      <c r="I15" s="663" t="s">
        <v>27</v>
      </c>
      <c r="J15" s="927" t="s">
        <v>1069</v>
      </c>
      <c r="K15" s="661" t="s">
        <v>24</v>
      </c>
      <c r="L15" s="662" t="s">
        <v>1456</v>
      </c>
      <c r="M15" s="662" t="s">
        <v>1456</v>
      </c>
      <c r="N15" s="662" t="s">
        <v>1461</v>
      </c>
      <c r="O15" s="662" t="s">
        <v>24</v>
      </c>
      <c r="P15" s="663" t="s">
        <v>24</v>
      </c>
      <c r="Q15" s="661" t="s">
        <v>1479</v>
      </c>
      <c r="R15" s="662" t="s">
        <v>29</v>
      </c>
      <c r="S15" s="662" t="s">
        <v>1479</v>
      </c>
      <c r="T15" s="662" t="s">
        <v>1495</v>
      </c>
      <c r="U15" s="662" t="s">
        <v>1490</v>
      </c>
      <c r="V15" s="662" t="s">
        <v>1456</v>
      </c>
      <c r="W15" s="663" t="s">
        <v>1456</v>
      </c>
      <c r="X15" s="661" t="s">
        <v>1455</v>
      </c>
      <c r="Y15" s="662" t="s">
        <v>1461</v>
      </c>
      <c r="Z15" s="662" t="s">
        <v>1455</v>
      </c>
      <c r="AA15" s="662" t="s">
        <v>29</v>
      </c>
      <c r="AB15" s="662" t="s">
        <v>1487</v>
      </c>
      <c r="AC15" s="662" t="s">
        <v>24</v>
      </c>
      <c r="AD15" s="663" t="s">
        <v>1461</v>
      </c>
      <c r="AE15" s="661" t="s">
        <v>1459</v>
      </c>
      <c r="AF15" s="662" t="s">
        <v>1504</v>
      </c>
      <c r="AG15" s="662" t="s">
        <v>1502</v>
      </c>
      <c r="AH15" s="662" t="s">
        <v>1456</v>
      </c>
      <c r="AI15" s="662" t="s">
        <v>20</v>
      </c>
      <c r="AJ15" s="662" t="s">
        <v>1455</v>
      </c>
      <c r="AK15" s="663" t="s">
        <v>1455</v>
      </c>
      <c r="AL15" s="665" t="s">
        <v>27</v>
      </c>
      <c r="AM15" s="662" t="s">
        <v>27</v>
      </c>
      <c r="AN15" s="662" t="s">
        <v>27</v>
      </c>
      <c r="AO15" s="662" t="s">
        <v>1515</v>
      </c>
      <c r="AP15" s="662" t="s">
        <v>1508</v>
      </c>
      <c r="AQ15" s="662" t="s">
        <v>1455</v>
      </c>
      <c r="AR15" s="663" t="s">
        <v>1455</v>
      </c>
      <c r="AS15" s="664"/>
      <c r="AT15" s="782"/>
      <c r="AU15" s="864">
        <f t="shared" si="1"/>
        <v>5</v>
      </c>
      <c r="AV15" s="866">
        <f t="shared" si="2"/>
        <v>5</v>
      </c>
      <c r="AW15" s="877">
        <f t="shared" si="3"/>
        <v>6</v>
      </c>
      <c r="AX15" s="882">
        <f t="shared" si="0"/>
        <v>16</v>
      </c>
    </row>
    <row r="16" spans="1:50" s="589" customFormat="1" ht="19.5" customHeight="1" x14ac:dyDescent="0.3">
      <c r="A16" s="912"/>
      <c r="B16" s="942" t="s">
        <v>1182</v>
      </c>
      <c r="C16" s="932" t="s">
        <v>1069</v>
      </c>
      <c r="D16" s="929" t="s">
        <v>27</v>
      </c>
      <c r="E16" s="929" t="s">
        <v>27</v>
      </c>
      <c r="F16" s="929" t="s">
        <v>24</v>
      </c>
      <c r="G16" s="929" t="s">
        <v>20</v>
      </c>
      <c r="H16" s="929" t="s">
        <v>20</v>
      </c>
      <c r="I16" s="930" t="s">
        <v>24</v>
      </c>
      <c r="J16" s="931" t="s">
        <v>1519</v>
      </c>
      <c r="K16" s="932" t="s">
        <v>1480</v>
      </c>
      <c r="L16" s="929" t="s">
        <v>1479</v>
      </c>
      <c r="M16" s="929" t="s">
        <v>29</v>
      </c>
      <c r="N16" s="929" t="s">
        <v>1479</v>
      </c>
      <c r="O16" s="929" t="s">
        <v>1493</v>
      </c>
      <c r="P16" s="930" t="s">
        <v>1455</v>
      </c>
      <c r="Q16" s="932" t="s">
        <v>1552</v>
      </c>
      <c r="R16" s="929" t="s">
        <v>1529</v>
      </c>
      <c r="S16" s="929" t="s">
        <v>1471</v>
      </c>
      <c r="T16" s="929" t="s">
        <v>1458</v>
      </c>
      <c r="U16" s="929" t="s">
        <v>44</v>
      </c>
      <c r="V16" s="929" t="s">
        <v>1455</v>
      </c>
      <c r="W16" s="930" t="s">
        <v>1455</v>
      </c>
      <c r="X16" s="932" t="s">
        <v>1504</v>
      </c>
      <c r="Y16" s="929" t="s">
        <v>1504</v>
      </c>
      <c r="Z16" s="929" t="s">
        <v>1479</v>
      </c>
      <c r="AA16" s="929" t="s">
        <v>1455</v>
      </c>
      <c r="AB16" s="933" t="s">
        <v>1455</v>
      </c>
      <c r="AC16" s="929" t="s">
        <v>1458</v>
      </c>
      <c r="AD16" s="930" t="s">
        <v>1456</v>
      </c>
      <c r="AE16" s="932" t="s">
        <v>1532</v>
      </c>
      <c r="AF16" s="929" t="s">
        <v>1525</v>
      </c>
      <c r="AG16" s="929" t="s">
        <v>27</v>
      </c>
      <c r="AH16" s="929" t="s">
        <v>1459</v>
      </c>
      <c r="AI16" s="929" t="s">
        <v>1479</v>
      </c>
      <c r="AJ16" s="929" t="s">
        <v>1455</v>
      </c>
      <c r="AK16" s="930" t="s">
        <v>1455</v>
      </c>
      <c r="AL16" s="934" t="s">
        <v>1540</v>
      </c>
      <c r="AM16" s="929" t="s">
        <v>20</v>
      </c>
      <c r="AN16" s="929" t="s">
        <v>1476</v>
      </c>
      <c r="AO16" s="929" t="s">
        <v>1455</v>
      </c>
      <c r="AP16" s="929" t="s">
        <v>1509</v>
      </c>
      <c r="AQ16" s="929" t="s">
        <v>1479</v>
      </c>
      <c r="AR16" s="930" t="s">
        <v>29</v>
      </c>
      <c r="AS16" s="935"/>
      <c r="AT16" s="860"/>
      <c r="AU16" s="864">
        <f t="shared" si="1"/>
        <v>4</v>
      </c>
      <c r="AV16" s="866">
        <f t="shared" si="2"/>
        <v>6</v>
      </c>
      <c r="AW16" s="877">
        <f t="shared" si="3"/>
        <v>6</v>
      </c>
      <c r="AX16" s="882">
        <f t="shared" si="0"/>
        <v>16</v>
      </c>
    </row>
    <row r="17" spans="1:50" s="589" customFormat="1" ht="19.5" customHeight="1" x14ac:dyDescent="0.3">
      <c r="A17" s="913"/>
      <c r="B17" s="597" t="s">
        <v>1183</v>
      </c>
      <c r="C17" s="652" t="s">
        <v>29</v>
      </c>
      <c r="D17" s="653" t="s">
        <v>86</v>
      </c>
      <c r="E17" s="653" t="s">
        <v>20</v>
      </c>
      <c r="F17" s="653" t="s">
        <v>20</v>
      </c>
      <c r="G17" s="653" t="s">
        <v>44</v>
      </c>
      <c r="H17" s="653" t="s">
        <v>24</v>
      </c>
      <c r="I17" s="654" t="s">
        <v>24</v>
      </c>
      <c r="J17" s="801" t="s">
        <v>27</v>
      </c>
      <c r="K17" s="652" t="s">
        <v>27</v>
      </c>
      <c r="L17" s="653" t="s">
        <v>1524</v>
      </c>
      <c r="M17" s="653" t="s">
        <v>1455</v>
      </c>
      <c r="N17" s="653" t="s">
        <v>27</v>
      </c>
      <c r="O17" s="653" t="s">
        <v>1482</v>
      </c>
      <c r="P17" s="654" t="s">
        <v>1455</v>
      </c>
      <c r="Q17" s="652" t="s">
        <v>1456</v>
      </c>
      <c r="R17" s="653" t="s">
        <v>1474</v>
      </c>
      <c r="S17" s="653" t="s">
        <v>1553</v>
      </c>
      <c r="T17" s="653" t="s">
        <v>24</v>
      </c>
      <c r="U17" s="653" t="s">
        <v>1482</v>
      </c>
      <c r="V17" s="653" t="s">
        <v>27</v>
      </c>
      <c r="W17" s="654" t="s">
        <v>1455</v>
      </c>
      <c r="X17" s="652" t="s">
        <v>1479</v>
      </c>
      <c r="Y17" s="653" t="s">
        <v>1505</v>
      </c>
      <c r="Z17" s="653" t="s">
        <v>104</v>
      </c>
      <c r="AA17" s="653" t="s">
        <v>1456</v>
      </c>
      <c r="AB17" s="653" t="s">
        <v>20</v>
      </c>
      <c r="AC17" s="673" t="s">
        <v>1455</v>
      </c>
      <c r="AD17" s="674" t="s">
        <v>1461</v>
      </c>
      <c r="AE17" s="652" t="s">
        <v>1459</v>
      </c>
      <c r="AF17" s="653" t="s">
        <v>1459</v>
      </c>
      <c r="AG17" s="653" t="s">
        <v>1525</v>
      </c>
      <c r="AH17" s="653" t="s">
        <v>1479</v>
      </c>
      <c r="AI17" s="653" t="s">
        <v>1492</v>
      </c>
      <c r="AJ17" s="653" t="s">
        <v>1510</v>
      </c>
      <c r="AK17" s="654" t="s">
        <v>1456</v>
      </c>
      <c r="AL17" s="655" t="s">
        <v>1456</v>
      </c>
      <c r="AM17" s="653" t="s">
        <v>1540</v>
      </c>
      <c r="AN17" s="653" t="s">
        <v>1455</v>
      </c>
      <c r="AO17" s="653" t="s">
        <v>1524</v>
      </c>
      <c r="AP17" s="653" t="s">
        <v>1459</v>
      </c>
      <c r="AQ17" s="653" t="s">
        <v>1506</v>
      </c>
      <c r="AR17" s="654" t="s">
        <v>1455</v>
      </c>
      <c r="AS17" s="656"/>
      <c r="AT17" s="860"/>
      <c r="AU17" s="864">
        <f t="shared" si="1"/>
        <v>8</v>
      </c>
      <c r="AV17" s="866">
        <f t="shared" si="2"/>
        <v>3</v>
      </c>
      <c r="AW17" s="877">
        <f t="shared" si="3"/>
        <v>6</v>
      </c>
      <c r="AX17" s="882">
        <f t="shared" si="0"/>
        <v>17</v>
      </c>
    </row>
    <row r="18" spans="1:50" s="589" customFormat="1" ht="19.5" customHeight="1" x14ac:dyDescent="0.3">
      <c r="A18" s="912"/>
      <c r="B18" s="597" t="s">
        <v>1184</v>
      </c>
      <c r="C18" s="652" t="s">
        <v>20</v>
      </c>
      <c r="D18" s="653" t="s">
        <v>20</v>
      </c>
      <c r="E18" s="653" t="s">
        <v>86</v>
      </c>
      <c r="F18" s="653" t="s">
        <v>44</v>
      </c>
      <c r="G18" s="653" t="s">
        <v>24</v>
      </c>
      <c r="H18" s="653" t="s">
        <v>1455</v>
      </c>
      <c r="I18" s="654" t="s">
        <v>29</v>
      </c>
      <c r="J18" s="801" t="s">
        <v>1479</v>
      </c>
      <c r="K18" s="652" t="s">
        <v>1461</v>
      </c>
      <c r="L18" s="653" t="s">
        <v>27</v>
      </c>
      <c r="M18" s="653" t="s">
        <v>1459</v>
      </c>
      <c r="N18" s="653" t="s">
        <v>1455</v>
      </c>
      <c r="O18" s="653" t="s">
        <v>1456</v>
      </c>
      <c r="P18" s="654" t="s">
        <v>20</v>
      </c>
      <c r="Q18" s="652" t="s">
        <v>40</v>
      </c>
      <c r="R18" s="653" t="s">
        <v>1547</v>
      </c>
      <c r="S18" s="653" t="s">
        <v>1479</v>
      </c>
      <c r="T18" s="653" t="s">
        <v>1480</v>
      </c>
      <c r="U18" s="653" t="s">
        <v>1497</v>
      </c>
      <c r="V18" s="653" t="s">
        <v>1455</v>
      </c>
      <c r="W18" s="654" t="s">
        <v>1455</v>
      </c>
      <c r="X18" s="652" t="s">
        <v>1532</v>
      </c>
      <c r="Y18" s="653" t="s">
        <v>20</v>
      </c>
      <c r="Z18" s="653" t="s">
        <v>20</v>
      </c>
      <c r="AA18" s="653" t="s">
        <v>1542</v>
      </c>
      <c r="AB18" s="754" t="s">
        <v>1525</v>
      </c>
      <c r="AC18" s="653" t="s">
        <v>24</v>
      </c>
      <c r="AD18" s="654" t="s">
        <v>1455</v>
      </c>
      <c r="AE18" s="652" t="s">
        <v>1479</v>
      </c>
      <c r="AF18" s="653" t="s">
        <v>1479</v>
      </c>
      <c r="AG18" s="653" t="s">
        <v>1479</v>
      </c>
      <c r="AH18" s="653" t="s">
        <v>1455</v>
      </c>
      <c r="AI18" s="653" t="s">
        <v>1456</v>
      </c>
      <c r="AJ18" s="653" t="s">
        <v>20</v>
      </c>
      <c r="AK18" s="654" t="s">
        <v>24</v>
      </c>
      <c r="AL18" s="655" t="s">
        <v>74</v>
      </c>
      <c r="AM18" s="653" t="s">
        <v>27</v>
      </c>
      <c r="AN18" s="653" t="s">
        <v>27</v>
      </c>
      <c r="AO18" s="653" t="s">
        <v>1459</v>
      </c>
      <c r="AP18" s="653" t="s">
        <v>1479</v>
      </c>
      <c r="AQ18" s="653" t="s">
        <v>1455</v>
      </c>
      <c r="AR18" s="654" t="s">
        <v>1455</v>
      </c>
      <c r="AS18" s="656" t="s">
        <v>1456</v>
      </c>
      <c r="AT18" s="860"/>
      <c r="AU18" s="864">
        <f t="shared" si="1"/>
        <v>4</v>
      </c>
      <c r="AV18" s="866">
        <f t="shared" si="2"/>
        <v>7</v>
      </c>
      <c r="AW18" s="877">
        <f t="shared" si="3"/>
        <v>6</v>
      </c>
      <c r="AX18" s="882">
        <f t="shared" si="0"/>
        <v>17</v>
      </c>
    </row>
    <row r="19" spans="1:50" s="589" customFormat="1" ht="19.5" customHeight="1" x14ac:dyDescent="0.3">
      <c r="A19" s="912"/>
      <c r="B19" s="597" t="s">
        <v>1185</v>
      </c>
      <c r="C19" s="652" t="s">
        <v>1069</v>
      </c>
      <c r="D19" s="653" t="s">
        <v>44</v>
      </c>
      <c r="E19" s="653" t="s">
        <v>29</v>
      </c>
      <c r="F19" s="653" t="s">
        <v>29</v>
      </c>
      <c r="G19" s="653" t="s">
        <v>29</v>
      </c>
      <c r="H19" s="653" t="s">
        <v>24</v>
      </c>
      <c r="I19" s="654" t="s">
        <v>24</v>
      </c>
      <c r="J19" s="801" t="s">
        <v>1520</v>
      </c>
      <c r="K19" s="652" t="s">
        <v>1524</v>
      </c>
      <c r="L19" s="653" t="s">
        <v>1525</v>
      </c>
      <c r="M19" s="653" t="s">
        <v>1473</v>
      </c>
      <c r="N19" s="653" t="s">
        <v>1456</v>
      </c>
      <c r="O19" s="653" t="s">
        <v>1461</v>
      </c>
      <c r="P19" s="654" t="s">
        <v>1492</v>
      </c>
      <c r="Q19" s="652" t="s">
        <v>1517</v>
      </c>
      <c r="R19" s="653" t="s">
        <v>1459</v>
      </c>
      <c r="S19" s="653" t="s">
        <v>27</v>
      </c>
      <c r="T19" s="653" t="s">
        <v>1496</v>
      </c>
      <c r="U19" s="653" t="s">
        <v>1518</v>
      </c>
      <c r="V19" s="653" t="s">
        <v>1461</v>
      </c>
      <c r="W19" s="654" t="s">
        <v>20</v>
      </c>
      <c r="X19" s="652" t="s">
        <v>1458</v>
      </c>
      <c r="Y19" s="653" t="s">
        <v>24</v>
      </c>
      <c r="Z19" s="653" t="s">
        <v>24</v>
      </c>
      <c r="AA19" s="653" t="s">
        <v>29</v>
      </c>
      <c r="AB19" s="653" t="s">
        <v>29</v>
      </c>
      <c r="AC19" s="658" t="s">
        <v>1523</v>
      </c>
      <c r="AD19" s="669" t="s">
        <v>1479</v>
      </c>
      <c r="AE19" s="652" t="s">
        <v>1532</v>
      </c>
      <c r="AF19" s="653" t="s">
        <v>1528</v>
      </c>
      <c r="AG19" s="653" t="s">
        <v>20</v>
      </c>
      <c r="AH19" s="653" t="s">
        <v>1458</v>
      </c>
      <c r="AI19" s="653" t="s">
        <v>74</v>
      </c>
      <c r="AJ19" s="653" t="s">
        <v>24</v>
      </c>
      <c r="AK19" s="654" t="s">
        <v>1455</v>
      </c>
      <c r="AL19" s="655" t="s">
        <v>27</v>
      </c>
      <c r="AM19" s="653" t="s">
        <v>1479</v>
      </c>
      <c r="AN19" s="653" t="s">
        <v>1479</v>
      </c>
      <c r="AO19" s="653" t="s">
        <v>29</v>
      </c>
      <c r="AP19" s="653" t="s">
        <v>1455</v>
      </c>
      <c r="AQ19" s="653" t="s">
        <v>1456</v>
      </c>
      <c r="AR19" s="654" t="s">
        <v>1456</v>
      </c>
      <c r="AS19" s="656" t="s">
        <v>1455</v>
      </c>
      <c r="AT19" s="860"/>
      <c r="AU19" s="864">
        <f t="shared" si="1"/>
        <v>5</v>
      </c>
      <c r="AV19" s="866">
        <f t="shared" si="2"/>
        <v>6</v>
      </c>
      <c r="AW19" s="877">
        <f t="shared" si="3"/>
        <v>6</v>
      </c>
      <c r="AX19" s="882">
        <f t="shared" si="0"/>
        <v>17</v>
      </c>
    </row>
    <row r="20" spans="1:50" s="589" customFormat="1" ht="19.5" customHeight="1" x14ac:dyDescent="0.3">
      <c r="A20" s="913"/>
      <c r="B20" s="597" t="s">
        <v>1472</v>
      </c>
      <c r="C20" s="652" t="s">
        <v>29</v>
      </c>
      <c r="D20" s="653" t="s">
        <v>29</v>
      </c>
      <c r="E20" s="653" t="s">
        <v>24</v>
      </c>
      <c r="F20" s="653" t="s">
        <v>27</v>
      </c>
      <c r="G20" s="653" t="s">
        <v>27</v>
      </c>
      <c r="H20" s="653" t="s">
        <v>29</v>
      </c>
      <c r="I20" s="654" t="s">
        <v>24</v>
      </c>
      <c r="J20" s="801" t="s">
        <v>1520</v>
      </c>
      <c r="K20" s="652" t="s">
        <v>1469</v>
      </c>
      <c r="L20" s="653" t="s">
        <v>1470</v>
      </c>
      <c r="M20" s="653" t="s">
        <v>40</v>
      </c>
      <c r="N20" s="653" t="s">
        <v>1455</v>
      </c>
      <c r="O20" s="662" t="s">
        <v>1461</v>
      </c>
      <c r="P20" s="663" t="s">
        <v>1479</v>
      </c>
      <c r="Q20" s="652" t="s">
        <v>29</v>
      </c>
      <c r="R20" s="653" t="s">
        <v>1487</v>
      </c>
      <c r="S20" s="653" t="s">
        <v>1525</v>
      </c>
      <c r="T20" s="653" t="s">
        <v>1455</v>
      </c>
      <c r="U20" s="653" t="s">
        <v>20</v>
      </c>
      <c r="V20" s="653" t="s">
        <v>1456</v>
      </c>
      <c r="W20" s="654" t="s">
        <v>1460</v>
      </c>
      <c r="X20" s="652" t="s">
        <v>1525</v>
      </c>
      <c r="Y20" s="653" t="s">
        <v>1532</v>
      </c>
      <c r="Z20" s="653" t="s">
        <v>1482</v>
      </c>
      <c r="AA20" s="653" t="s">
        <v>27</v>
      </c>
      <c r="AB20" s="653" t="s">
        <v>1459</v>
      </c>
      <c r="AC20" s="653" t="s">
        <v>1455</v>
      </c>
      <c r="AD20" s="654" t="s">
        <v>1507</v>
      </c>
      <c r="AE20" s="652" t="s">
        <v>1456</v>
      </c>
      <c r="AF20" s="653" t="s">
        <v>1475</v>
      </c>
      <c r="AG20" s="653" t="s">
        <v>24</v>
      </c>
      <c r="AH20" s="653" t="s">
        <v>1455</v>
      </c>
      <c r="AI20" s="653" t="s">
        <v>1459</v>
      </c>
      <c r="AJ20" s="653" t="s">
        <v>27</v>
      </c>
      <c r="AK20" s="654" t="s">
        <v>29</v>
      </c>
      <c r="AL20" s="655" t="s">
        <v>1479</v>
      </c>
      <c r="AM20" s="653" t="s">
        <v>1540</v>
      </c>
      <c r="AN20" s="653" t="s">
        <v>1525</v>
      </c>
      <c r="AO20" s="653" t="s">
        <v>20</v>
      </c>
      <c r="AP20" s="653" t="s">
        <v>20</v>
      </c>
      <c r="AQ20" s="653" t="s">
        <v>1455</v>
      </c>
      <c r="AR20" s="654" t="s">
        <v>1455</v>
      </c>
      <c r="AS20" s="656"/>
      <c r="AT20" s="860"/>
      <c r="AU20" s="864">
        <f t="shared" si="1"/>
        <v>5</v>
      </c>
      <c r="AV20" s="866">
        <f t="shared" si="2"/>
        <v>5</v>
      </c>
      <c r="AW20" s="877">
        <f t="shared" si="3"/>
        <v>6</v>
      </c>
      <c r="AX20" s="882">
        <f t="shared" si="0"/>
        <v>16</v>
      </c>
    </row>
    <row r="21" spans="1:50" s="62" customFormat="1" ht="19.5" customHeight="1" x14ac:dyDescent="0.3">
      <c r="A21" s="908"/>
      <c r="B21" s="562"/>
      <c r="C21" s="666"/>
      <c r="D21" s="667"/>
      <c r="E21" s="667"/>
      <c r="F21" s="667"/>
      <c r="G21" s="667"/>
      <c r="H21" s="667"/>
      <c r="I21" s="668"/>
      <c r="J21" s="804"/>
      <c r="K21" s="666"/>
      <c r="L21" s="667"/>
      <c r="M21" s="667"/>
      <c r="N21" s="888"/>
      <c r="O21" s="667"/>
      <c r="P21" s="668"/>
      <c r="Q21" s="666"/>
      <c r="R21" s="667"/>
      <c r="S21" s="667"/>
      <c r="T21" s="667"/>
      <c r="U21" s="667"/>
      <c r="V21" s="667"/>
      <c r="W21" s="668"/>
      <c r="X21" s="666"/>
      <c r="Y21" s="667"/>
      <c r="Z21" s="667"/>
      <c r="AA21" s="667"/>
      <c r="AB21" s="667"/>
      <c r="AC21" s="667"/>
      <c r="AD21" s="668"/>
      <c r="AE21" s="666"/>
      <c r="AF21" s="667"/>
      <c r="AG21" s="667"/>
      <c r="AH21" s="667"/>
      <c r="AI21" s="667"/>
      <c r="AJ21" s="667"/>
      <c r="AK21" s="668"/>
      <c r="AL21" s="898"/>
      <c r="AM21" s="667"/>
      <c r="AN21" s="667"/>
      <c r="AO21" s="667"/>
      <c r="AP21" s="667"/>
      <c r="AQ21" s="667"/>
      <c r="AR21" s="668"/>
      <c r="AS21" s="804"/>
      <c r="AT21" s="782"/>
      <c r="AU21" s="864">
        <f t="shared" si="1"/>
        <v>0</v>
      </c>
      <c r="AV21" s="866">
        <f t="shared" si="2"/>
        <v>0</v>
      </c>
      <c r="AW21" s="877">
        <f t="shared" si="3"/>
        <v>0</v>
      </c>
      <c r="AX21" s="883">
        <f t="shared" si="0"/>
        <v>0</v>
      </c>
    </row>
    <row r="22" spans="1:50" s="34" customFormat="1" ht="15.75" customHeight="1" x14ac:dyDescent="0.3">
      <c r="A22" s="56"/>
      <c r="B22" s="567" t="s">
        <v>27</v>
      </c>
      <c r="C22" s="76">
        <f t="shared" ref="C22:AR24" si="4">COUNTIF(C3:C21,"D")</f>
        <v>2</v>
      </c>
      <c r="D22" s="76">
        <f t="shared" si="4"/>
        <v>4</v>
      </c>
      <c r="E22" s="76">
        <f t="shared" si="4"/>
        <v>3</v>
      </c>
      <c r="F22" s="814">
        <f t="shared" si="4"/>
        <v>3</v>
      </c>
      <c r="G22" s="76">
        <f t="shared" si="4"/>
        <v>3</v>
      </c>
      <c r="H22" s="76">
        <f t="shared" si="4"/>
        <v>2</v>
      </c>
      <c r="I22" s="771">
        <f t="shared" si="4"/>
        <v>2</v>
      </c>
      <c r="J22" s="76">
        <f t="shared" si="4"/>
        <v>3</v>
      </c>
      <c r="K22" s="76">
        <f t="shared" si="4"/>
        <v>4</v>
      </c>
      <c r="L22" s="76">
        <f t="shared" si="4"/>
        <v>4</v>
      </c>
      <c r="M22" s="76">
        <f t="shared" si="4"/>
        <v>4</v>
      </c>
      <c r="N22" s="76">
        <f t="shared" si="4"/>
        <v>4</v>
      </c>
      <c r="O22" s="76">
        <f t="shared" si="4"/>
        <v>3</v>
      </c>
      <c r="P22" s="771">
        <f t="shared" si="4"/>
        <v>2</v>
      </c>
      <c r="Q22" s="76">
        <f t="shared" si="4"/>
        <v>3</v>
      </c>
      <c r="R22" s="76">
        <f t="shared" si="4"/>
        <v>3</v>
      </c>
      <c r="S22" s="76">
        <f t="shared" si="4"/>
        <v>3</v>
      </c>
      <c r="T22" s="76">
        <f t="shared" si="4"/>
        <v>3</v>
      </c>
      <c r="U22" s="76">
        <f t="shared" si="4"/>
        <v>3</v>
      </c>
      <c r="V22" s="76">
        <f t="shared" si="4"/>
        <v>3</v>
      </c>
      <c r="W22" s="771">
        <f t="shared" si="4"/>
        <v>2</v>
      </c>
      <c r="X22" s="76">
        <f t="shared" si="4"/>
        <v>3</v>
      </c>
      <c r="Y22" s="76">
        <f t="shared" si="4"/>
        <v>3</v>
      </c>
      <c r="Z22" s="76">
        <f t="shared" si="4"/>
        <v>3</v>
      </c>
      <c r="AA22" s="76">
        <f t="shared" si="4"/>
        <v>3</v>
      </c>
      <c r="AB22" s="76">
        <f t="shared" si="4"/>
        <v>3</v>
      </c>
      <c r="AC22" s="76">
        <f t="shared" si="4"/>
        <v>3</v>
      </c>
      <c r="AD22" s="771">
        <f t="shared" si="4"/>
        <v>3</v>
      </c>
      <c r="AE22" s="76">
        <f t="shared" si="4"/>
        <v>3</v>
      </c>
      <c r="AF22" s="76">
        <f t="shared" si="4"/>
        <v>3</v>
      </c>
      <c r="AG22" s="76">
        <f t="shared" si="4"/>
        <v>3</v>
      </c>
      <c r="AH22" s="76">
        <f t="shared" si="4"/>
        <v>3</v>
      </c>
      <c r="AI22" s="76">
        <f t="shared" si="4"/>
        <v>3</v>
      </c>
      <c r="AJ22" s="76">
        <f t="shared" si="4"/>
        <v>3</v>
      </c>
      <c r="AK22" s="691">
        <f t="shared" si="4"/>
        <v>2</v>
      </c>
      <c r="AL22" s="902">
        <f t="shared" si="4"/>
        <v>3</v>
      </c>
      <c r="AM22" s="903">
        <f t="shared" si="4"/>
        <v>3</v>
      </c>
      <c r="AN22" s="903">
        <f t="shared" si="4"/>
        <v>3</v>
      </c>
      <c r="AO22" s="903">
        <f t="shared" si="4"/>
        <v>3</v>
      </c>
      <c r="AP22" s="903">
        <f t="shared" si="4"/>
        <v>3</v>
      </c>
      <c r="AQ22" s="903">
        <f t="shared" si="4"/>
        <v>3</v>
      </c>
      <c r="AR22" s="904">
        <f t="shared" si="4"/>
        <v>2</v>
      </c>
      <c r="AS22" s="691"/>
      <c r="AT22" s="861"/>
      <c r="AU22" s="62"/>
      <c r="AV22" s="62"/>
      <c r="AW22" s="62"/>
    </row>
    <row r="23" spans="1:50" ht="15.75" customHeight="1" x14ac:dyDescent="0.3">
      <c r="A23" s="5"/>
      <c r="B23" s="568" t="s">
        <v>18</v>
      </c>
      <c r="C23" s="76">
        <f t="shared" si="4"/>
        <v>2</v>
      </c>
      <c r="D23" s="143">
        <f t="shared" ref="D23:AR23" si="5">COUNTIF(D3:D21,"E")</f>
        <v>3</v>
      </c>
      <c r="E23" s="143">
        <f t="shared" si="5"/>
        <v>3</v>
      </c>
      <c r="F23" s="815">
        <f t="shared" si="5"/>
        <v>3</v>
      </c>
      <c r="G23" s="143">
        <f t="shared" si="5"/>
        <v>3</v>
      </c>
      <c r="H23" s="143">
        <f t="shared" si="5"/>
        <v>3</v>
      </c>
      <c r="I23" s="720">
        <f t="shared" si="5"/>
        <v>3</v>
      </c>
      <c r="J23" s="143">
        <f t="shared" si="5"/>
        <v>3</v>
      </c>
      <c r="K23" s="143">
        <f t="shared" si="5"/>
        <v>3</v>
      </c>
      <c r="L23" s="143">
        <f t="shared" si="5"/>
        <v>3</v>
      </c>
      <c r="M23" s="143">
        <f t="shared" si="5"/>
        <v>3</v>
      </c>
      <c r="N23" s="143">
        <f t="shared" si="5"/>
        <v>3</v>
      </c>
      <c r="O23" s="143">
        <f t="shared" si="5"/>
        <v>2</v>
      </c>
      <c r="P23" s="720">
        <f t="shared" si="5"/>
        <v>3</v>
      </c>
      <c r="Q23" s="143">
        <f t="shared" si="5"/>
        <v>4</v>
      </c>
      <c r="R23" s="143">
        <f t="shared" si="5"/>
        <v>4</v>
      </c>
      <c r="S23" s="143">
        <f t="shared" si="5"/>
        <v>4</v>
      </c>
      <c r="T23" s="143">
        <f t="shared" si="5"/>
        <v>3</v>
      </c>
      <c r="U23" s="143">
        <f t="shared" si="5"/>
        <v>3</v>
      </c>
      <c r="V23" s="143">
        <f t="shared" si="5"/>
        <v>3</v>
      </c>
      <c r="W23" s="720">
        <f t="shared" si="5"/>
        <v>3</v>
      </c>
      <c r="X23" s="143">
        <f t="shared" si="5"/>
        <v>3</v>
      </c>
      <c r="Y23" s="143">
        <f t="shared" si="5"/>
        <v>3</v>
      </c>
      <c r="Z23" s="143">
        <f t="shared" si="5"/>
        <v>3</v>
      </c>
      <c r="AA23" s="143">
        <f t="shared" si="5"/>
        <v>3</v>
      </c>
      <c r="AB23" s="143">
        <f t="shared" si="5"/>
        <v>3</v>
      </c>
      <c r="AC23" s="143">
        <f t="shared" si="5"/>
        <v>2</v>
      </c>
      <c r="AD23" s="720">
        <f t="shared" si="5"/>
        <v>3</v>
      </c>
      <c r="AE23" s="143">
        <f t="shared" si="5"/>
        <v>3</v>
      </c>
      <c r="AF23" s="143">
        <f t="shared" si="5"/>
        <v>3</v>
      </c>
      <c r="AG23" s="143">
        <f t="shared" si="5"/>
        <v>3</v>
      </c>
      <c r="AH23" s="143">
        <f t="shared" si="5"/>
        <v>3</v>
      </c>
      <c r="AI23" s="143">
        <f t="shared" si="5"/>
        <v>3</v>
      </c>
      <c r="AJ23" s="143">
        <f t="shared" si="5"/>
        <v>2</v>
      </c>
      <c r="AK23" s="825">
        <f t="shared" si="5"/>
        <v>3</v>
      </c>
      <c r="AL23" s="905">
        <f t="shared" si="5"/>
        <v>3</v>
      </c>
      <c r="AM23" s="78">
        <f t="shared" si="5"/>
        <v>3</v>
      </c>
      <c r="AN23" s="78">
        <f t="shared" si="5"/>
        <v>3</v>
      </c>
      <c r="AO23" s="78">
        <f t="shared" si="5"/>
        <v>3</v>
      </c>
      <c r="AP23" s="78">
        <f t="shared" si="5"/>
        <v>3</v>
      </c>
      <c r="AQ23" s="78">
        <f t="shared" si="5"/>
        <v>3</v>
      </c>
      <c r="AR23" s="720">
        <f t="shared" si="5"/>
        <v>3</v>
      </c>
      <c r="AS23" s="825"/>
      <c r="AT23" s="862"/>
    </row>
    <row r="24" spans="1:50" ht="15.75" customHeight="1" thickBot="1" x14ac:dyDescent="0.35">
      <c r="A24" s="5"/>
      <c r="B24" s="568" t="s">
        <v>1</v>
      </c>
      <c r="C24" s="76">
        <f t="shared" si="4"/>
        <v>1</v>
      </c>
      <c r="D24" s="144">
        <f t="shared" ref="D24:AR24" si="6">COUNTIF(D3:D21,"N")</f>
        <v>3</v>
      </c>
      <c r="E24" s="144">
        <f t="shared" si="6"/>
        <v>3</v>
      </c>
      <c r="F24" s="816">
        <f t="shared" si="6"/>
        <v>3</v>
      </c>
      <c r="G24" s="144">
        <f t="shared" si="6"/>
        <v>3</v>
      </c>
      <c r="H24" s="144">
        <f t="shared" si="6"/>
        <v>3</v>
      </c>
      <c r="I24" s="721">
        <f t="shared" si="6"/>
        <v>2</v>
      </c>
      <c r="J24" s="144">
        <f t="shared" si="6"/>
        <v>2</v>
      </c>
      <c r="K24" s="144">
        <f t="shared" si="6"/>
        <v>3</v>
      </c>
      <c r="L24" s="144">
        <f t="shared" si="6"/>
        <v>3</v>
      </c>
      <c r="M24" s="144">
        <f t="shared" si="6"/>
        <v>3</v>
      </c>
      <c r="N24" s="144">
        <f t="shared" si="6"/>
        <v>3</v>
      </c>
      <c r="O24" s="144">
        <f t="shared" si="6"/>
        <v>3</v>
      </c>
      <c r="P24" s="721">
        <f t="shared" si="6"/>
        <v>3</v>
      </c>
      <c r="Q24" s="144">
        <f t="shared" si="6"/>
        <v>3</v>
      </c>
      <c r="R24" s="144">
        <f t="shared" si="6"/>
        <v>3</v>
      </c>
      <c r="S24" s="144">
        <f t="shared" si="6"/>
        <v>3</v>
      </c>
      <c r="T24" s="144">
        <f t="shared" si="6"/>
        <v>3</v>
      </c>
      <c r="U24" s="144">
        <f t="shared" si="6"/>
        <v>3</v>
      </c>
      <c r="V24" s="144">
        <f t="shared" si="6"/>
        <v>3</v>
      </c>
      <c r="W24" s="721">
        <f t="shared" si="6"/>
        <v>3</v>
      </c>
      <c r="X24" s="144">
        <f t="shared" si="6"/>
        <v>3</v>
      </c>
      <c r="Y24" s="144">
        <f t="shared" si="6"/>
        <v>4</v>
      </c>
      <c r="Z24" s="144">
        <f t="shared" si="6"/>
        <v>4</v>
      </c>
      <c r="AA24" s="144">
        <f t="shared" si="6"/>
        <v>3</v>
      </c>
      <c r="AB24" s="144">
        <f t="shared" si="6"/>
        <v>3</v>
      </c>
      <c r="AC24" s="144">
        <f t="shared" si="6"/>
        <v>3</v>
      </c>
      <c r="AD24" s="721">
        <f t="shared" si="6"/>
        <v>3</v>
      </c>
      <c r="AE24" s="144">
        <f t="shared" si="6"/>
        <v>3</v>
      </c>
      <c r="AF24" s="144">
        <f t="shared" si="6"/>
        <v>3</v>
      </c>
      <c r="AG24" s="144">
        <f t="shared" si="6"/>
        <v>3</v>
      </c>
      <c r="AH24" s="144">
        <f t="shared" si="6"/>
        <v>3</v>
      </c>
      <c r="AI24" s="107">
        <f t="shared" si="6"/>
        <v>3</v>
      </c>
      <c r="AJ24" s="690">
        <f t="shared" si="6"/>
        <v>3</v>
      </c>
      <c r="AK24" s="827">
        <f t="shared" si="6"/>
        <v>3</v>
      </c>
      <c r="AL24" s="906">
        <f t="shared" si="6"/>
        <v>3</v>
      </c>
      <c r="AM24" s="107">
        <f t="shared" si="6"/>
        <v>4</v>
      </c>
      <c r="AN24" s="107">
        <f t="shared" si="6"/>
        <v>4</v>
      </c>
      <c r="AO24" s="107">
        <f t="shared" si="6"/>
        <v>3</v>
      </c>
      <c r="AP24" s="107">
        <f t="shared" si="6"/>
        <v>3</v>
      </c>
      <c r="AQ24" s="107">
        <f t="shared" si="6"/>
        <v>3</v>
      </c>
      <c r="AR24" s="692">
        <f t="shared" si="6"/>
        <v>3</v>
      </c>
      <c r="AS24" s="826"/>
      <c r="AT24" s="863"/>
    </row>
    <row r="25" spans="1:50" s="683" customFormat="1" ht="24.75" customHeight="1" x14ac:dyDescent="0.3">
      <c r="A25" s="679"/>
      <c r="B25" s="680"/>
      <c r="C25" s="950"/>
      <c r="D25" s="950"/>
      <c r="E25" s="950"/>
      <c r="F25" s="950"/>
      <c r="G25" s="950"/>
      <c r="H25" s="805"/>
      <c r="I25" s="805"/>
      <c r="J25" s="805"/>
      <c r="K25" s="950"/>
      <c r="L25" s="950"/>
      <c r="M25" s="806"/>
      <c r="N25" s="950"/>
      <c r="O25" s="950"/>
      <c r="P25" s="950"/>
      <c r="Q25" s="950"/>
      <c r="R25" s="1153"/>
      <c r="S25" s="1153"/>
      <c r="T25" s="950"/>
      <c r="U25" s="682"/>
      <c r="V25" s="950"/>
      <c r="W25" s="950"/>
      <c r="X25" s="950"/>
      <c r="Y25" s="1153"/>
      <c r="Z25" s="1153"/>
      <c r="AA25" s="950"/>
      <c r="AB25" s="950"/>
      <c r="AC25" s="950"/>
      <c r="AD25" s="950"/>
      <c r="AE25" s="950"/>
      <c r="AF25" s="806"/>
      <c r="AG25" s="950"/>
      <c r="AH25" s="950"/>
      <c r="AI25" s="778"/>
      <c r="AJ25" s="778"/>
      <c r="AK25" s="778"/>
      <c r="AL25" s="778"/>
      <c r="AM25" s="778"/>
      <c r="AN25" s="778"/>
      <c r="AO25" s="778"/>
      <c r="AP25" s="778"/>
      <c r="AQ25" s="778"/>
      <c r="AR25" s="778"/>
      <c r="AS25" s="779"/>
      <c r="AT25" s="778"/>
    </row>
    <row r="26" spans="1:50" s="688" customFormat="1" ht="21" customHeight="1" x14ac:dyDescent="0.3">
      <c r="A26" s="684"/>
      <c r="B26" s="685"/>
      <c r="C26" s="782"/>
      <c r="D26" s="686"/>
      <c r="E26" s="686"/>
      <c r="F26" s="686"/>
      <c r="G26" s="686"/>
      <c r="H26" s="686"/>
      <c r="I26" s="686"/>
      <c r="J26" s="686"/>
      <c r="K26" s="686"/>
      <c r="L26" s="686"/>
      <c r="M26" s="686"/>
      <c r="N26" s="686"/>
      <c r="O26" s="686"/>
      <c r="P26" s="686"/>
      <c r="Q26" s="686"/>
      <c r="R26" s="686"/>
      <c r="S26" s="687"/>
      <c r="T26" s="686"/>
      <c r="U26" s="686"/>
      <c r="V26" s="686"/>
      <c r="W26" s="686"/>
      <c r="X26" s="686"/>
      <c r="Y26" s="686"/>
      <c r="Z26" s="686"/>
      <c r="AA26" s="686"/>
      <c r="AB26" s="686"/>
      <c r="AC26" s="686"/>
      <c r="AD26" s="686"/>
      <c r="AE26" s="686"/>
      <c r="AF26" s="686"/>
      <c r="AG26" s="686"/>
      <c r="AH26" s="686"/>
      <c r="AI26" s="686"/>
      <c r="AJ26" s="686"/>
      <c r="AK26" s="686"/>
      <c r="AL26" s="686"/>
      <c r="AM26" s="686"/>
      <c r="AN26" s="686"/>
      <c r="AO26" s="686"/>
      <c r="AP26" s="686"/>
      <c r="AQ26" s="686"/>
      <c r="AR26" s="686"/>
      <c r="AS26" s="686"/>
      <c r="AT26" s="686"/>
    </row>
    <row r="27" spans="1:50" ht="19.5" customHeight="1" x14ac:dyDescent="0.3">
      <c r="H27" s="807"/>
      <c r="I27" s="807"/>
      <c r="J27" s="807"/>
      <c r="K27" s="807"/>
      <c r="L27" s="807"/>
      <c r="M27" s="807"/>
      <c r="N27" s="807"/>
      <c r="O27" s="807"/>
      <c r="P27" s="807"/>
      <c r="Q27" s="807"/>
      <c r="R27" s="807"/>
      <c r="S27" s="807"/>
      <c r="T27" s="807"/>
      <c r="U27" s="807"/>
      <c r="V27" s="807"/>
      <c r="W27" s="807"/>
      <c r="X27" s="807"/>
      <c r="Y27" s="807"/>
      <c r="Z27" s="807"/>
      <c r="AA27" s="807"/>
      <c r="AB27" s="807"/>
      <c r="AC27" s="807"/>
      <c r="AD27" s="807"/>
      <c r="AE27" s="807"/>
      <c r="AF27" s="807"/>
      <c r="AG27" s="807"/>
    </row>
    <row r="28" spans="1:50" ht="19.5" customHeight="1" x14ac:dyDescent="0.3"/>
    <row r="29" spans="1:50" s="84" customFormat="1" ht="19.5" customHeight="1" x14ac:dyDescent="0.3">
      <c r="A29" s="91"/>
      <c r="B29" s="523"/>
    </row>
    <row r="30" spans="1:50" ht="19.5" customHeight="1" x14ac:dyDescent="0.3"/>
    <row r="31" spans="1:50" ht="19.5" customHeight="1" x14ac:dyDescent="0.3"/>
    <row r="32" spans="1:50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</sheetData>
  <mergeCells count="3">
    <mergeCell ref="B1:B2"/>
    <mergeCell ref="R25:S25"/>
    <mergeCell ref="Y25:Z25"/>
  </mergeCells>
  <phoneticPr fontId="3" type="noConversion"/>
  <conditionalFormatting sqref="C26 K10:P10 R10:V10 D10:I10 L15:N15 K20:P20 R20:V20 D20:I20 C11 C12:AT12">
    <cfRule type="cellIs" dxfId="624" priority="32" operator="equal">
      <formula>"N"</formula>
    </cfRule>
    <cfRule type="cellIs" dxfId="623" priority="33" operator="equal">
      <formula>"L"</formula>
    </cfRule>
    <cfRule type="cellIs" dxfId="622" priority="34" operator="equal">
      <formula>"Q"</formula>
    </cfRule>
  </conditionalFormatting>
  <conditionalFormatting sqref="C26 C3:AT5 C6:I6 AS6:AT6 C7:AT21">
    <cfRule type="cellIs" dxfId="621" priority="30" operator="equal">
      <formula>"W"</formula>
    </cfRule>
    <cfRule type="cellIs" dxfId="620" priority="31" operator="equal">
      <formula>"P"</formula>
    </cfRule>
  </conditionalFormatting>
  <conditionalFormatting sqref="C26 X8:AT9 R10:AT10 D9:Q10 D8:W8 R9:W9 D3:AT5 C3:C21 D7:AT7 D6:I6 AS6:AT6 D11:AT21">
    <cfRule type="cellIs" dxfId="619" priority="29" operator="equal">
      <formula>"N"</formula>
    </cfRule>
  </conditionalFormatting>
  <conditionalFormatting sqref="C26 X8:AT9 R10:AT10 D9:Q10 D8:W8 R9:W9 D3:AT5 C3:C21 D7:AT7 D6:I6 AS6:AT6 D11:AT21">
    <cfRule type="cellIs" dxfId="618" priority="28" operator="equal">
      <formula>"V"</formula>
    </cfRule>
  </conditionalFormatting>
  <conditionalFormatting sqref="C26 C3:AT5 C6:I6 AS6:AT6 C7:AT21">
    <cfRule type="cellIs" dxfId="617" priority="27" operator="equal">
      <formula>"L"</formula>
    </cfRule>
  </conditionalFormatting>
  <conditionalFormatting sqref="C26 X8:AT9 R10:AT10 D9:Q10 D8:W8 R9:W9 D3:AT5 C3:C21 D7:AT7 D6:I6 AS6:AT6 D11:AT21">
    <cfRule type="cellIs" dxfId="616" priority="26" operator="equal">
      <formula>"N"</formula>
    </cfRule>
  </conditionalFormatting>
  <conditionalFormatting sqref="R13:S17 E16:F16 T17:AT17 M7:N7 S8:W8 P9:Q9 L11:N11 R7 O5:P5 D5:D7 D13:F15 X9:AT9 W3:AT4 F17:Q17 C8 C16:D21 C9:J9 C3:L4 E17:E21 F18:AT21">
    <cfRule type="cellIs" dxfId="615" priority="25" operator="equal">
      <formula>"대"</formula>
    </cfRule>
  </conditionalFormatting>
  <conditionalFormatting sqref="R13:S17 T17:AT17 K10:P10 R10:V10 M7:N7 S8:W8 P9:Q9 L11:N11 R7 O5:P5 Q17 Q18:AT21 P11:P19 D5:D7 D13:F21 D10:I10 X9:AT9 W3:AT4 G17:O19 C8 C16:C21 C9:J9 C3:L4 G20:P21">
    <cfRule type="cellIs" dxfId="614" priority="24" operator="equal">
      <formula>"N"</formula>
    </cfRule>
  </conditionalFormatting>
  <conditionalFormatting sqref="C26 O7:Q7 X8:AT8 S7:AT7 O11:AT11 E7:L7 E5:N5 R20:S21 D10:AT10 D11:K12 D3:J4 D9:O9 M3:V4 D8:R8 T13:AM21 AN12:AT21 C8:C12 C4 R9:W9 Q5:AT5 L12:AM12 C5:D7 AS6:AT6 E6:I6 C13:Q21">
    <cfRule type="cellIs" dxfId="613" priority="23" operator="equal">
      <formula>"N"</formula>
    </cfRule>
  </conditionalFormatting>
  <conditionalFormatting sqref="C26 O15 W10:AT10 X8:AT9 Q9:Q10 D11:AT11 D9:P9 D8:W8 D13:K15 P13:AT15 N12:O12 C3:C21 D10:J10 R9:W9 D3:AT5 D7:AT7 D6:I6 AS6:AT6 L13:O14 D16:AT21">
    <cfRule type="cellIs" dxfId="612" priority="22" operator="equal">
      <formula>"Q"</formula>
    </cfRule>
  </conditionalFormatting>
  <conditionalFormatting sqref="C26 C3:AT5 C6:I6 AS6:AT6 C7:AT21">
    <cfRule type="cellIs" dxfId="611" priority="21" operator="equal">
      <formula>"대1"</formula>
    </cfRule>
  </conditionalFormatting>
  <conditionalFormatting sqref="J6:AD6">
    <cfRule type="cellIs" dxfId="610" priority="19" operator="equal">
      <formula>"W"</formula>
    </cfRule>
    <cfRule type="cellIs" dxfId="609" priority="20" operator="equal">
      <formula>"P"</formula>
    </cfRule>
  </conditionalFormatting>
  <conditionalFormatting sqref="J6:AD6">
    <cfRule type="cellIs" dxfId="608" priority="18" operator="equal">
      <formula>"N"</formula>
    </cfRule>
  </conditionalFormatting>
  <conditionalFormatting sqref="J6:AD6">
    <cfRule type="cellIs" dxfId="607" priority="17" operator="equal">
      <formula>"V"</formula>
    </cfRule>
  </conditionalFormatting>
  <conditionalFormatting sqref="J6:AD6">
    <cfRule type="cellIs" dxfId="606" priority="16" operator="equal">
      <formula>"L"</formula>
    </cfRule>
  </conditionalFormatting>
  <conditionalFormatting sqref="J6:AD6">
    <cfRule type="cellIs" dxfId="605" priority="15" operator="equal">
      <formula>"N"</formula>
    </cfRule>
  </conditionalFormatting>
  <conditionalFormatting sqref="O6:P6">
    <cfRule type="cellIs" dxfId="604" priority="14" operator="equal">
      <formula>"대"</formula>
    </cfRule>
  </conditionalFormatting>
  <conditionalFormatting sqref="O6:P6">
    <cfRule type="cellIs" dxfId="603" priority="13" operator="equal">
      <formula>"N"</formula>
    </cfRule>
  </conditionalFormatting>
  <conditionalFormatting sqref="J6:N6 Q6:AD6">
    <cfRule type="cellIs" dxfId="602" priority="12" operator="equal">
      <formula>"N"</formula>
    </cfRule>
  </conditionalFormatting>
  <conditionalFormatting sqref="J6:AD6">
    <cfRule type="cellIs" dxfId="601" priority="11" operator="equal">
      <formula>"Q"</formula>
    </cfRule>
  </conditionalFormatting>
  <conditionalFormatting sqref="J6:AD6">
    <cfRule type="cellIs" dxfId="600" priority="10" operator="equal">
      <formula>"대1"</formula>
    </cfRule>
  </conditionalFormatting>
  <conditionalFormatting sqref="AE6:AR6">
    <cfRule type="cellIs" dxfId="599" priority="8" operator="equal">
      <formula>"W"</formula>
    </cfRule>
    <cfRule type="cellIs" dxfId="598" priority="9" operator="equal">
      <formula>"P"</formula>
    </cfRule>
  </conditionalFormatting>
  <conditionalFormatting sqref="AE6:AR6">
    <cfRule type="cellIs" dxfId="597" priority="7" operator="equal">
      <formula>"N"</formula>
    </cfRule>
  </conditionalFormatting>
  <conditionalFormatting sqref="AE6:AR6">
    <cfRule type="cellIs" dxfId="596" priority="6" operator="equal">
      <formula>"V"</formula>
    </cfRule>
  </conditionalFormatting>
  <conditionalFormatting sqref="AE6:AR6">
    <cfRule type="cellIs" dxfId="595" priority="5" operator="equal">
      <formula>"L"</formula>
    </cfRule>
  </conditionalFormatting>
  <conditionalFormatting sqref="AE6:AR6">
    <cfRule type="cellIs" dxfId="594" priority="4" operator="equal">
      <formula>"N"</formula>
    </cfRule>
  </conditionalFormatting>
  <conditionalFormatting sqref="AE6:AR6">
    <cfRule type="cellIs" dxfId="593" priority="3" operator="equal">
      <formula>"N"</formula>
    </cfRule>
  </conditionalFormatting>
  <conditionalFormatting sqref="AE6:AR6">
    <cfRule type="cellIs" dxfId="592" priority="2" operator="equal">
      <formula>"Q"</formula>
    </cfRule>
  </conditionalFormatting>
  <conditionalFormatting sqref="AE6:AR6">
    <cfRule type="cellIs" dxfId="591" priority="1" operator="equal">
      <formula>"대1"</formula>
    </cfRule>
  </conditionalFormatting>
  <pageMargins left="0.25" right="0.25" top="0.75" bottom="0.75" header="0.3" footer="0.3"/>
  <pageSetup paperSize="9" scale="76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AX41"/>
  <sheetViews>
    <sheetView zoomScale="120" zoomScaleNormal="120" workbookViewId="0">
      <pane ySplit="1" topLeftCell="A2" activePane="bottomLeft" state="frozen"/>
      <selection pane="bottomLeft" activeCell="F15" sqref="F15"/>
    </sheetView>
  </sheetViews>
  <sheetFormatPr defaultColWidth="3.875" defaultRowHeight="15.75" customHeight="1" x14ac:dyDescent="0.3"/>
  <cols>
    <col min="1" max="1" width="3.375" style="4" customWidth="1"/>
    <col min="2" max="2" width="12" style="522" customWidth="1"/>
    <col min="3" max="45" width="3.75" style="4" customWidth="1"/>
    <col min="46" max="46" width="0.625" style="4" customWidth="1"/>
    <col min="47" max="49" width="3.625" style="4" customWidth="1"/>
    <col min="50" max="16384" width="3.875" style="4"/>
  </cols>
  <sheetData>
    <row r="1" spans="1:50" ht="23.25" customHeight="1" thickBot="1" x14ac:dyDescent="0.35">
      <c r="A1" s="1"/>
      <c r="B1" s="1160" t="s">
        <v>1566</v>
      </c>
      <c r="C1" s="791">
        <v>29</v>
      </c>
      <c r="D1" s="789">
        <v>30</v>
      </c>
      <c r="E1" s="899">
        <v>31</v>
      </c>
      <c r="F1" s="899">
        <v>1</v>
      </c>
      <c r="G1" s="899">
        <v>2</v>
      </c>
      <c r="H1" s="900">
        <v>3</v>
      </c>
      <c r="I1" s="901">
        <v>4</v>
      </c>
      <c r="J1" s="890">
        <v>5</v>
      </c>
      <c r="K1" s="818">
        <v>6</v>
      </c>
      <c r="L1" s="789">
        <v>7</v>
      </c>
      <c r="M1" s="818">
        <v>8</v>
      </c>
      <c r="N1" s="819">
        <v>9</v>
      </c>
      <c r="O1" s="955">
        <v>10</v>
      </c>
      <c r="P1" s="901">
        <v>11</v>
      </c>
      <c r="Q1" s="819">
        <v>12</v>
      </c>
      <c r="R1" s="818">
        <v>13</v>
      </c>
      <c r="S1" s="789">
        <v>14</v>
      </c>
      <c r="T1" s="818">
        <v>15</v>
      </c>
      <c r="U1" s="818">
        <v>16</v>
      </c>
      <c r="V1" s="894">
        <v>17</v>
      </c>
      <c r="W1" s="901">
        <v>18</v>
      </c>
      <c r="X1" s="890">
        <v>19</v>
      </c>
      <c r="Y1" s="818">
        <v>20</v>
      </c>
      <c r="Z1" s="789">
        <v>21</v>
      </c>
      <c r="AA1" s="818">
        <v>22</v>
      </c>
      <c r="AB1" s="818">
        <v>23</v>
      </c>
      <c r="AC1" s="894">
        <v>24</v>
      </c>
      <c r="AD1" s="901">
        <v>25</v>
      </c>
      <c r="AE1" s="818">
        <v>26</v>
      </c>
      <c r="AF1" s="818">
        <v>27</v>
      </c>
      <c r="AG1" s="789">
        <v>28</v>
      </c>
      <c r="AH1" s="818">
        <v>29</v>
      </c>
      <c r="AI1" s="819">
        <v>1</v>
      </c>
      <c r="AJ1" s="894">
        <v>2</v>
      </c>
      <c r="AK1" s="895">
        <v>3</v>
      </c>
      <c r="AL1" s="791">
        <v>4</v>
      </c>
      <c r="AM1" s="789">
        <v>5</v>
      </c>
      <c r="AN1" s="899">
        <v>6</v>
      </c>
      <c r="AO1" s="899">
        <v>7</v>
      </c>
      <c r="AP1" s="899">
        <v>8</v>
      </c>
      <c r="AQ1" s="900">
        <v>9</v>
      </c>
      <c r="AR1" s="901">
        <v>10</v>
      </c>
      <c r="AS1" s="870"/>
      <c r="AT1" s="858"/>
    </row>
    <row r="2" spans="1:50" ht="23.25" customHeight="1" thickBot="1" x14ac:dyDescent="0.35">
      <c r="A2" s="5"/>
      <c r="B2" s="1161"/>
      <c r="C2" s="795" t="s">
        <v>1197</v>
      </c>
      <c r="D2" s="793" t="s">
        <v>1257</v>
      </c>
      <c r="E2" s="793" t="s">
        <v>1260</v>
      </c>
      <c r="F2" s="793" t="s">
        <v>1256</v>
      </c>
      <c r="G2" s="793" t="s">
        <v>474</v>
      </c>
      <c r="H2" s="893" t="s">
        <v>1262</v>
      </c>
      <c r="I2" s="794" t="s">
        <v>1266</v>
      </c>
      <c r="J2" s="891" t="s">
        <v>3</v>
      </c>
      <c r="K2" s="811" t="s">
        <v>4</v>
      </c>
      <c r="L2" s="793" t="s">
        <v>5</v>
      </c>
      <c r="M2" s="811" t="s">
        <v>6</v>
      </c>
      <c r="N2" s="824" t="s">
        <v>7</v>
      </c>
      <c r="O2" s="956" t="s">
        <v>8</v>
      </c>
      <c r="P2" s="794" t="s">
        <v>9</v>
      </c>
      <c r="Q2" s="824" t="s">
        <v>3</v>
      </c>
      <c r="R2" s="811" t="s">
        <v>4</v>
      </c>
      <c r="S2" s="793" t="s">
        <v>5</v>
      </c>
      <c r="T2" s="811" t="s">
        <v>6</v>
      </c>
      <c r="U2" s="811" t="s">
        <v>7</v>
      </c>
      <c r="V2" s="893" t="s">
        <v>8</v>
      </c>
      <c r="W2" s="794" t="s">
        <v>9</v>
      </c>
      <c r="X2" s="891" t="s">
        <v>3</v>
      </c>
      <c r="Y2" s="811" t="s">
        <v>4</v>
      </c>
      <c r="Z2" s="793" t="s">
        <v>5</v>
      </c>
      <c r="AA2" s="811" t="s">
        <v>6</v>
      </c>
      <c r="AB2" s="811" t="s">
        <v>7</v>
      </c>
      <c r="AC2" s="893" t="s">
        <v>8</v>
      </c>
      <c r="AD2" s="794" t="s">
        <v>9</v>
      </c>
      <c r="AE2" s="811" t="s">
        <v>3</v>
      </c>
      <c r="AF2" s="811" t="s">
        <v>4</v>
      </c>
      <c r="AG2" s="793" t="s">
        <v>5</v>
      </c>
      <c r="AH2" s="811" t="s">
        <v>6</v>
      </c>
      <c r="AI2" s="824" t="s">
        <v>7</v>
      </c>
      <c r="AJ2" s="821" t="s">
        <v>8</v>
      </c>
      <c r="AK2" s="829" t="s">
        <v>1266</v>
      </c>
      <c r="AL2" s="795" t="s">
        <v>1197</v>
      </c>
      <c r="AM2" s="793" t="s">
        <v>1257</v>
      </c>
      <c r="AN2" s="793" t="s">
        <v>1260</v>
      </c>
      <c r="AO2" s="793" t="s">
        <v>1256</v>
      </c>
      <c r="AP2" s="793" t="s">
        <v>474</v>
      </c>
      <c r="AQ2" s="893" t="s">
        <v>1262</v>
      </c>
      <c r="AR2" s="794" t="s">
        <v>1266</v>
      </c>
      <c r="AS2" s="796"/>
      <c r="AT2" s="859"/>
      <c r="AU2" s="868" t="s">
        <v>27</v>
      </c>
      <c r="AV2" s="869" t="s">
        <v>29</v>
      </c>
      <c r="AW2" s="876" t="s">
        <v>20</v>
      </c>
      <c r="AX2" s="884"/>
    </row>
    <row r="3" spans="1:50" s="589" customFormat="1" ht="19.5" customHeight="1" x14ac:dyDescent="0.3">
      <c r="A3" s="909"/>
      <c r="B3" s="830" t="s">
        <v>51</v>
      </c>
      <c r="C3" s="896" t="s">
        <v>29</v>
      </c>
      <c r="D3" s="897" t="s">
        <v>24</v>
      </c>
      <c r="E3" s="897" t="s">
        <v>27</v>
      </c>
      <c r="F3" s="897" t="s">
        <v>27</v>
      </c>
      <c r="G3" s="897" t="s">
        <v>24</v>
      </c>
      <c r="H3" s="897" t="s">
        <v>20</v>
      </c>
      <c r="I3" s="775" t="s">
        <v>20</v>
      </c>
      <c r="J3" s="802"/>
      <c r="K3" s="970"/>
      <c r="L3" s="971"/>
      <c r="M3" s="658"/>
      <c r="N3" s="658"/>
      <c r="O3" s="658"/>
      <c r="P3" s="669"/>
      <c r="Q3" s="578"/>
      <c r="R3" s="658"/>
      <c r="S3" s="658"/>
      <c r="T3" s="658" t="s">
        <v>1555</v>
      </c>
      <c r="U3" s="658" t="s">
        <v>1555</v>
      </c>
      <c r="V3" s="658"/>
      <c r="W3" s="669"/>
      <c r="X3" s="578"/>
      <c r="Y3" s="658"/>
      <c r="Z3" s="658"/>
      <c r="AA3" s="658"/>
      <c r="AB3" s="658"/>
      <c r="AC3" s="658"/>
      <c r="AD3" s="669"/>
      <c r="AE3" s="578"/>
      <c r="AF3" s="658" t="s">
        <v>1555</v>
      </c>
      <c r="AG3" s="658" t="s">
        <v>1557</v>
      </c>
      <c r="AH3" s="658"/>
      <c r="AI3" s="658"/>
      <c r="AJ3" s="658"/>
      <c r="AK3" s="669"/>
      <c r="AL3" s="896"/>
      <c r="AM3" s="897"/>
      <c r="AN3" s="897"/>
      <c r="AO3" s="897"/>
      <c r="AP3" s="897"/>
      <c r="AQ3" s="897"/>
      <c r="AR3" s="775" t="s">
        <v>1555</v>
      </c>
      <c r="AS3" s="651"/>
      <c r="AT3" s="860"/>
      <c r="AU3" s="864">
        <f>COUNTIF(J3:AN3,"D")</f>
        <v>0</v>
      </c>
      <c r="AV3" s="866">
        <f>COUNTIF(J3:AN3,"E")</f>
        <v>0</v>
      </c>
      <c r="AW3" s="877">
        <f>COUNTIF(F3:AN3,"N")</f>
        <v>6</v>
      </c>
      <c r="AX3" s="879">
        <f t="shared" ref="AX3:AX21" si="0">SUM(AU3:AW3)</f>
        <v>6</v>
      </c>
    </row>
    <row r="4" spans="1:50" s="590" customFormat="1" ht="19.5" customHeight="1" x14ac:dyDescent="0.3">
      <c r="A4" s="909"/>
      <c r="B4" s="831" t="s">
        <v>224</v>
      </c>
      <c r="C4" s="655" t="s">
        <v>27</v>
      </c>
      <c r="D4" s="653" t="s">
        <v>29</v>
      </c>
      <c r="E4" s="653" t="s">
        <v>29</v>
      </c>
      <c r="F4" s="653" t="s">
        <v>40</v>
      </c>
      <c r="G4" s="653" t="s">
        <v>44</v>
      </c>
      <c r="H4" s="653" t="s">
        <v>24</v>
      </c>
      <c r="I4" s="654" t="s">
        <v>24</v>
      </c>
      <c r="J4" s="801" t="s">
        <v>1554</v>
      </c>
      <c r="K4" s="652" t="s">
        <v>1556</v>
      </c>
      <c r="L4" s="653"/>
      <c r="M4" s="653"/>
      <c r="N4" s="653"/>
      <c r="O4" s="653"/>
      <c r="P4" s="654"/>
      <c r="Q4" s="652"/>
      <c r="R4" s="653"/>
      <c r="S4" s="653"/>
      <c r="T4" s="653"/>
      <c r="U4" s="653"/>
      <c r="V4" s="653" t="s">
        <v>20</v>
      </c>
      <c r="W4" s="654" t="s">
        <v>1555</v>
      </c>
      <c r="X4" s="652"/>
      <c r="Y4" s="653"/>
      <c r="Z4" s="653"/>
      <c r="AA4" s="653"/>
      <c r="AB4" s="653"/>
      <c r="AC4" s="653"/>
      <c r="AD4" s="654"/>
      <c r="AE4" s="652"/>
      <c r="AF4" s="653"/>
      <c r="AG4" s="653"/>
      <c r="AH4" s="653" t="s">
        <v>1555</v>
      </c>
      <c r="AI4" s="653" t="s">
        <v>1556</v>
      </c>
      <c r="AJ4" s="653"/>
      <c r="AK4" s="654"/>
      <c r="AL4" s="655"/>
      <c r="AM4" s="653"/>
      <c r="AN4" s="653"/>
      <c r="AO4" s="653"/>
      <c r="AP4" s="653"/>
      <c r="AQ4" s="653"/>
      <c r="AR4" s="654"/>
      <c r="AS4" s="656"/>
      <c r="AT4" s="860"/>
      <c r="AU4" s="864">
        <f t="shared" ref="AU4:AU21" si="1">COUNTIF(J4:AN4,"D")</f>
        <v>0</v>
      </c>
      <c r="AV4" s="866">
        <f t="shared" ref="AV4:AV21" si="2">COUNTIF(J4:AN4,"E")</f>
        <v>0</v>
      </c>
      <c r="AW4" s="877">
        <f t="shared" ref="AW4:AW21" si="3">COUNTIF(J4:AN4,"N")</f>
        <v>6</v>
      </c>
      <c r="AX4" s="880">
        <f t="shared" si="0"/>
        <v>6</v>
      </c>
    </row>
    <row r="5" spans="1:50" s="43" customFormat="1" ht="19.5" customHeight="1" x14ac:dyDescent="0.3">
      <c r="A5" s="910"/>
      <c r="B5" s="557" t="s">
        <v>1399</v>
      </c>
      <c r="C5" s="655" t="s">
        <v>20</v>
      </c>
      <c r="D5" s="653" t="s">
        <v>24</v>
      </c>
      <c r="E5" s="653" t="s">
        <v>24</v>
      </c>
      <c r="F5" s="972" t="s">
        <v>40</v>
      </c>
      <c r="G5" s="653" t="s">
        <v>27</v>
      </c>
      <c r="H5" s="653" t="s">
        <v>27</v>
      </c>
      <c r="I5" s="654" t="s">
        <v>27</v>
      </c>
      <c r="J5" s="801"/>
      <c r="K5" s="652"/>
      <c r="L5" s="653" t="s">
        <v>20</v>
      </c>
      <c r="M5" s="653" t="s">
        <v>1556</v>
      </c>
      <c r="N5" s="653"/>
      <c r="O5" s="653"/>
      <c r="P5" s="654"/>
      <c r="Q5" s="652"/>
      <c r="R5" s="653"/>
      <c r="S5" s="653"/>
      <c r="T5" s="653"/>
      <c r="U5" s="653"/>
      <c r="V5" s="653"/>
      <c r="W5" s="654"/>
      <c r="X5" s="652" t="s">
        <v>1555</v>
      </c>
      <c r="Y5" s="653" t="s">
        <v>1557</v>
      </c>
      <c r="Z5" s="653"/>
      <c r="AA5" s="972"/>
      <c r="AB5" s="972"/>
      <c r="AC5" s="653"/>
      <c r="AD5" s="654"/>
      <c r="AE5" s="652"/>
      <c r="AF5" s="653"/>
      <c r="AG5" s="653"/>
      <c r="AH5" s="653"/>
      <c r="AI5" s="653"/>
      <c r="AJ5" s="653" t="s">
        <v>20</v>
      </c>
      <c r="AK5" s="654" t="s">
        <v>20</v>
      </c>
      <c r="AL5" s="655"/>
      <c r="AM5" s="653"/>
      <c r="AN5" s="653"/>
      <c r="AO5" s="653"/>
      <c r="AP5" s="653"/>
      <c r="AQ5" s="653"/>
      <c r="AR5" s="654"/>
      <c r="AS5" s="656"/>
      <c r="AT5" s="860"/>
      <c r="AU5" s="864">
        <f t="shared" si="1"/>
        <v>0</v>
      </c>
      <c r="AV5" s="866">
        <f t="shared" si="2"/>
        <v>0</v>
      </c>
      <c r="AW5" s="877">
        <f t="shared" si="3"/>
        <v>6</v>
      </c>
      <c r="AX5" s="881">
        <f t="shared" si="0"/>
        <v>6</v>
      </c>
    </row>
    <row r="6" spans="1:50" s="43" customFormat="1" ht="19.5" customHeight="1" x14ac:dyDescent="0.3">
      <c r="A6" s="909"/>
      <c r="B6" s="557" t="s">
        <v>140</v>
      </c>
      <c r="C6" s="655" t="s">
        <v>74</v>
      </c>
      <c r="D6" s="653" t="s">
        <v>20</v>
      </c>
      <c r="E6" s="653" t="s">
        <v>20</v>
      </c>
      <c r="F6" s="653" t="s">
        <v>40</v>
      </c>
      <c r="G6" s="653" t="s">
        <v>44</v>
      </c>
      <c r="H6" s="653" t="s">
        <v>24</v>
      </c>
      <c r="I6" s="654" t="s">
        <v>24</v>
      </c>
      <c r="J6" s="801"/>
      <c r="K6" s="652"/>
      <c r="L6" s="653"/>
      <c r="M6" s="653"/>
      <c r="N6" s="653" t="s">
        <v>1555</v>
      </c>
      <c r="O6" s="653" t="s">
        <v>1556</v>
      </c>
      <c r="P6" s="654"/>
      <c r="Q6" s="652"/>
      <c r="R6" s="653"/>
      <c r="S6" s="653"/>
      <c r="T6" s="653"/>
      <c r="U6" s="653"/>
      <c r="V6" s="653"/>
      <c r="W6" s="654"/>
      <c r="X6" s="652"/>
      <c r="Y6" s="653"/>
      <c r="Z6" s="653" t="s">
        <v>20</v>
      </c>
      <c r="AA6" s="653" t="s">
        <v>1555</v>
      </c>
      <c r="AB6" s="653"/>
      <c r="AC6" s="653"/>
      <c r="AD6" s="654"/>
      <c r="AE6" s="652"/>
      <c r="AF6" s="653"/>
      <c r="AG6" s="653"/>
      <c r="AH6" s="653"/>
      <c r="AI6" s="653"/>
      <c r="AJ6" s="653"/>
      <c r="AK6" s="654"/>
      <c r="AL6" s="655" t="s">
        <v>1555</v>
      </c>
      <c r="AM6" s="653" t="s">
        <v>20</v>
      </c>
      <c r="AN6" s="653"/>
      <c r="AO6" s="653"/>
      <c r="AP6" s="653"/>
      <c r="AQ6" s="653"/>
      <c r="AR6" s="654"/>
      <c r="AS6" s="656"/>
      <c r="AT6" s="860"/>
      <c r="AU6" s="864">
        <f t="shared" si="1"/>
        <v>0</v>
      </c>
      <c r="AV6" s="866">
        <f t="shared" si="2"/>
        <v>0</v>
      </c>
      <c r="AW6" s="877">
        <f t="shared" si="3"/>
        <v>6</v>
      </c>
      <c r="AX6" s="881">
        <f t="shared" si="0"/>
        <v>6</v>
      </c>
    </row>
    <row r="7" spans="1:50" s="43" customFormat="1" ht="19.5" customHeight="1" x14ac:dyDescent="0.3">
      <c r="A7" s="909"/>
      <c r="B7" s="557" t="s">
        <v>1401</v>
      </c>
      <c r="C7" s="655" t="s">
        <v>24</v>
      </c>
      <c r="D7" s="653" t="s">
        <v>27</v>
      </c>
      <c r="E7" s="918" t="s">
        <v>24</v>
      </c>
      <c r="F7" s="972" t="s">
        <v>40</v>
      </c>
      <c r="G7" s="653" t="s">
        <v>29</v>
      </c>
      <c r="H7" s="653" t="s">
        <v>29</v>
      </c>
      <c r="I7" s="654" t="s">
        <v>29</v>
      </c>
      <c r="J7" s="801"/>
      <c r="K7" s="652"/>
      <c r="L7" s="653"/>
      <c r="M7" s="799"/>
      <c r="N7" s="653"/>
      <c r="O7" s="653"/>
      <c r="P7" s="654" t="s">
        <v>1555</v>
      </c>
      <c r="Q7" s="652" t="s">
        <v>1557</v>
      </c>
      <c r="R7" s="653"/>
      <c r="S7" s="653"/>
      <c r="T7" s="972" t="s">
        <v>1573</v>
      </c>
      <c r="U7" s="972" t="s">
        <v>1573</v>
      </c>
      <c r="V7" s="972" t="s">
        <v>1574</v>
      </c>
      <c r="W7" s="973" t="s">
        <v>1574</v>
      </c>
      <c r="X7" s="974" t="s">
        <v>1571</v>
      </c>
      <c r="Y7" s="653"/>
      <c r="Z7" s="653"/>
      <c r="AA7" s="808"/>
      <c r="AB7" s="653" t="s">
        <v>20</v>
      </c>
      <c r="AC7" s="653" t="s">
        <v>20</v>
      </c>
      <c r="AD7" s="654"/>
      <c r="AE7" s="652"/>
      <c r="AF7" s="653"/>
      <c r="AG7" s="653"/>
      <c r="AH7" s="653"/>
      <c r="AI7" s="653"/>
      <c r="AJ7" s="653"/>
      <c r="AK7" s="654"/>
      <c r="AL7" s="655"/>
      <c r="AM7" s="653"/>
      <c r="AN7" s="653" t="s">
        <v>20</v>
      </c>
      <c r="AO7" s="653" t="s">
        <v>20</v>
      </c>
      <c r="AP7" s="653"/>
      <c r="AQ7" s="653"/>
      <c r="AR7" s="654"/>
      <c r="AS7" s="656"/>
      <c r="AT7" s="860"/>
      <c r="AU7" s="864">
        <f t="shared" si="1"/>
        <v>2</v>
      </c>
      <c r="AV7" s="866">
        <f t="shared" si="2"/>
        <v>0</v>
      </c>
      <c r="AW7" s="877">
        <f t="shared" si="3"/>
        <v>5</v>
      </c>
      <c r="AX7" s="881">
        <f t="shared" si="0"/>
        <v>7</v>
      </c>
    </row>
    <row r="8" spans="1:50" s="43" customFormat="1" ht="19.5" customHeight="1" thickBot="1" x14ac:dyDescent="0.35">
      <c r="A8" s="910"/>
      <c r="B8" s="957" t="s">
        <v>113</v>
      </c>
      <c r="C8" s="959" t="s">
        <v>24</v>
      </c>
      <c r="D8" s="960" t="s">
        <v>44</v>
      </c>
      <c r="E8" s="662" t="s">
        <v>44</v>
      </c>
      <c r="F8" s="662" t="s">
        <v>20</v>
      </c>
      <c r="G8" s="662" t="s">
        <v>20</v>
      </c>
      <c r="H8" s="662" t="s">
        <v>40</v>
      </c>
      <c r="I8" s="663" t="s">
        <v>24</v>
      </c>
      <c r="J8" s="927"/>
      <c r="K8" s="961"/>
      <c r="L8" s="662"/>
      <c r="M8" s="662"/>
      <c r="N8" s="662"/>
      <c r="O8" s="662"/>
      <c r="P8" s="663"/>
      <c r="Q8" s="661"/>
      <c r="R8" s="662" t="s">
        <v>1555</v>
      </c>
      <c r="S8" s="662" t="s">
        <v>20</v>
      </c>
      <c r="T8" s="662"/>
      <c r="U8" s="662"/>
      <c r="V8" s="662"/>
      <c r="W8" s="663"/>
      <c r="X8" s="661"/>
      <c r="Y8" s="662"/>
      <c r="Z8" s="662"/>
      <c r="AA8" s="662"/>
      <c r="AB8" s="662"/>
      <c r="AC8" s="662"/>
      <c r="AD8" s="663" t="s">
        <v>20</v>
      </c>
      <c r="AE8" s="661" t="s">
        <v>1555</v>
      </c>
      <c r="AF8" s="662"/>
      <c r="AG8" s="662"/>
      <c r="AH8" s="662"/>
      <c r="AI8" s="662"/>
      <c r="AJ8" s="662"/>
      <c r="AK8" s="663"/>
      <c r="AL8" s="665"/>
      <c r="AM8" s="662"/>
      <c r="AN8" s="662"/>
      <c r="AO8" s="662"/>
      <c r="AP8" s="662" t="s">
        <v>1556</v>
      </c>
      <c r="AQ8" s="662" t="s">
        <v>1562</v>
      </c>
      <c r="AR8" s="663"/>
      <c r="AS8" s="664"/>
      <c r="AT8" s="860"/>
      <c r="AU8" s="864">
        <f t="shared" si="1"/>
        <v>0</v>
      </c>
      <c r="AV8" s="866">
        <f t="shared" si="2"/>
        <v>0</v>
      </c>
      <c r="AW8" s="877">
        <f t="shared" si="3"/>
        <v>4</v>
      </c>
      <c r="AX8" s="881">
        <f t="shared" si="0"/>
        <v>4</v>
      </c>
    </row>
    <row r="9" spans="1:50" s="43" customFormat="1" ht="19.5" customHeight="1" x14ac:dyDescent="0.3">
      <c r="A9" s="911"/>
      <c r="B9" s="963" t="s">
        <v>1045</v>
      </c>
      <c r="C9" s="964" t="s">
        <v>74</v>
      </c>
      <c r="D9" s="929" t="s">
        <v>20</v>
      </c>
      <c r="E9" s="929" t="s">
        <v>20</v>
      </c>
      <c r="F9" s="929" t="s">
        <v>40</v>
      </c>
      <c r="G9" s="929" t="s">
        <v>44</v>
      </c>
      <c r="H9" s="975" t="s">
        <v>24</v>
      </c>
      <c r="I9" s="976" t="s">
        <v>24</v>
      </c>
      <c r="J9" s="931"/>
      <c r="K9" s="932"/>
      <c r="L9" s="929"/>
      <c r="M9" s="929"/>
      <c r="N9" s="929"/>
      <c r="O9" s="929" t="s">
        <v>20</v>
      </c>
      <c r="P9" s="930" t="s">
        <v>20</v>
      </c>
      <c r="Q9" s="932"/>
      <c r="R9" s="929"/>
      <c r="S9" s="975"/>
      <c r="T9" s="929"/>
      <c r="U9" s="929"/>
      <c r="V9" s="929"/>
      <c r="W9" s="976"/>
      <c r="X9" s="932"/>
      <c r="Y9" s="929"/>
      <c r="Z9" s="929"/>
      <c r="AA9" s="929"/>
      <c r="AB9" s="929"/>
      <c r="AC9" s="975"/>
      <c r="AD9" s="976"/>
      <c r="AE9" s="932"/>
      <c r="AF9" s="929"/>
      <c r="AG9" s="929" t="s">
        <v>1561</v>
      </c>
      <c r="AH9" s="929" t="s">
        <v>1562</v>
      </c>
      <c r="AI9" s="929"/>
      <c r="AJ9" s="929"/>
      <c r="AK9" s="930"/>
      <c r="AL9" s="934"/>
      <c r="AM9" s="929"/>
      <c r="AN9" s="929"/>
      <c r="AO9" s="929"/>
      <c r="AP9" s="929"/>
      <c r="AQ9" s="929"/>
      <c r="AR9" s="930"/>
      <c r="AS9" s="935" t="s">
        <v>1561</v>
      </c>
      <c r="AT9" s="782"/>
      <c r="AU9" s="864">
        <f t="shared" si="1"/>
        <v>0</v>
      </c>
      <c r="AV9" s="866">
        <f t="shared" si="2"/>
        <v>0</v>
      </c>
      <c r="AW9" s="877">
        <f t="shared" si="3"/>
        <v>4</v>
      </c>
      <c r="AX9" s="881">
        <f t="shared" si="0"/>
        <v>4</v>
      </c>
    </row>
    <row r="10" spans="1:50" s="43" customFormat="1" ht="19.5" customHeight="1" x14ac:dyDescent="0.3">
      <c r="A10" s="909"/>
      <c r="B10" s="565" t="s">
        <v>53</v>
      </c>
      <c r="C10" s="655" t="s">
        <v>74</v>
      </c>
      <c r="D10" s="653" t="s">
        <v>44</v>
      </c>
      <c r="E10" s="653" t="s">
        <v>24</v>
      </c>
      <c r="F10" s="653" t="s">
        <v>27</v>
      </c>
      <c r="G10" s="653" t="s">
        <v>27</v>
      </c>
      <c r="H10" s="653" t="s">
        <v>24</v>
      </c>
      <c r="I10" s="654" t="s">
        <v>20</v>
      </c>
      <c r="J10" s="801" t="s">
        <v>1555</v>
      </c>
      <c r="K10" s="652"/>
      <c r="L10" s="653"/>
      <c r="M10" s="799"/>
      <c r="N10" s="653"/>
      <c r="O10" s="653"/>
      <c r="P10" s="654"/>
      <c r="Q10" s="652"/>
      <c r="R10" s="972"/>
      <c r="S10" s="653"/>
      <c r="T10" s="653"/>
      <c r="U10" s="653" t="s">
        <v>1555</v>
      </c>
      <c r="V10" s="653" t="s">
        <v>20</v>
      </c>
      <c r="W10" s="654"/>
      <c r="X10" s="652"/>
      <c r="Y10" s="653"/>
      <c r="Z10" s="653"/>
      <c r="AA10" s="653"/>
      <c r="AB10" s="972"/>
      <c r="AC10" s="972"/>
      <c r="AD10" s="973"/>
      <c r="AE10" s="655" t="s">
        <v>1555</v>
      </c>
      <c r="AF10" s="653" t="s">
        <v>1556</v>
      </c>
      <c r="AG10" s="653"/>
      <c r="AH10" s="653"/>
      <c r="AI10" s="653"/>
      <c r="AJ10" s="653"/>
      <c r="AK10" s="654"/>
      <c r="AL10" s="655"/>
      <c r="AM10" s="653"/>
      <c r="AN10" s="653"/>
      <c r="AO10" s="653"/>
      <c r="AP10" s="653"/>
      <c r="AQ10" s="653" t="s">
        <v>1563</v>
      </c>
      <c r="AR10" s="654" t="s">
        <v>1555</v>
      </c>
      <c r="AS10" s="656"/>
      <c r="AT10" s="860"/>
      <c r="AU10" s="864">
        <f t="shared" si="1"/>
        <v>0</v>
      </c>
      <c r="AV10" s="866">
        <f t="shared" si="2"/>
        <v>0</v>
      </c>
      <c r="AW10" s="877">
        <f t="shared" si="3"/>
        <v>5</v>
      </c>
      <c r="AX10" s="881">
        <f t="shared" si="0"/>
        <v>5</v>
      </c>
    </row>
    <row r="11" spans="1:50" s="43" customFormat="1" ht="19.5" customHeight="1" x14ac:dyDescent="0.3">
      <c r="A11" s="910"/>
      <c r="B11" s="562" t="s">
        <v>1404</v>
      </c>
      <c r="C11" s="898" t="s">
        <v>1558</v>
      </c>
      <c r="D11" s="667" t="s">
        <v>29</v>
      </c>
      <c r="E11" s="667" t="s">
        <v>29</v>
      </c>
      <c r="F11" s="667" t="s">
        <v>1567</v>
      </c>
      <c r="G11" s="667" t="s">
        <v>20</v>
      </c>
      <c r="H11" s="667" t="s">
        <v>20</v>
      </c>
      <c r="I11" s="668" t="s">
        <v>24</v>
      </c>
      <c r="J11" s="804"/>
      <c r="K11" s="666"/>
      <c r="L11" s="667"/>
      <c r="M11" s="667"/>
      <c r="N11" s="667"/>
      <c r="O11" s="667"/>
      <c r="P11" s="668"/>
      <c r="Q11" s="666"/>
      <c r="R11" s="667"/>
      <c r="S11" s="667" t="s">
        <v>20</v>
      </c>
      <c r="T11" s="667" t="s">
        <v>20</v>
      </c>
      <c r="U11" s="667"/>
      <c r="V11" s="667"/>
      <c r="W11" s="977"/>
      <c r="X11" s="666"/>
      <c r="Y11" s="667"/>
      <c r="Z11" s="978"/>
      <c r="AA11" s="978"/>
      <c r="AB11" s="978"/>
      <c r="AC11" s="667" t="s">
        <v>1555</v>
      </c>
      <c r="AD11" s="668" t="s">
        <v>1555</v>
      </c>
      <c r="AE11" s="666"/>
      <c r="AF11" s="667"/>
      <c r="AG11" s="667"/>
      <c r="AH11" s="667"/>
      <c r="AI11" s="888"/>
      <c r="AJ11" s="667"/>
      <c r="AK11" s="668"/>
      <c r="AL11" s="898"/>
      <c r="AM11" s="667"/>
      <c r="AN11" s="667"/>
      <c r="AO11" s="667" t="s">
        <v>1555</v>
      </c>
      <c r="AP11" s="667" t="s">
        <v>1555</v>
      </c>
      <c r="AQ11" s="667"/>
      <c r="AR11" s="668"/>
      <c r="AS11" s="660"/>
      <c r="AT11" s="860"/>
      <c r="AU11" s="864">
        <f t="shared" si="1"/>
        <v>0</v>
      </c>
      <c r="AV11" s="866">
        <f t="shared" si="2"/>
        <v>0</v>
      </c>
      <c r="AW11" s="877">
        <f t="shared" si="3"/>
        <v>4</v>
      </c>
      <c r="AX11" s="881">
        <f t="shared" si="0"/>
        <v>4</v>
      </c>
    </row>
    <row r="12" spans="1:50" s="62" customFormat="1" ht="19.5" customHeight="1" x14ac:dyDescent="0.3">
      <c r="A12" s="912"/>
      <c r="B12" s="943" t="s">
        <v>1178</v>
      </c>
      <c r="C12" s="854" t="s">
        <v>1568</v>
      </c>
      <c r="D12" s="853" t="s">
        <v>1568</v>
      </c>
      <c r="E12" s="853" t="s">
        <v>1570</v>
      </c>
      <c r="F12" s="979" t="s">
        <v>1567</v>
      </c>
      <c r="G12" s="979" t="s">
        <v>40</v>
      </c>
      <c r="H12" s="979" t="s">
        <v>24</v>
      </c>
      <c r="I12" s="855" t="s">
        <v>29</v>
      </c>
      <c r="J12" s="944"/>
      <c r="K12" s="945"/>
      <c r="L12" s="853"/>
      <c r="M12" s="853"/>
      <c r="N12" s="853"/>
      <c r="O12" s="853"/>
      <c r="P12" s="855"/>
      <c r="Q12" s="945" t="s">
        <v>20</v>
      </c>
      <c r="R12" s="853" t="s">
        <v>1556</v>
      </c>
      <c r="S12" s="853"/>
      <c r="T12" s="853"/>
      <c r="U12" s="946"/>
      <c r="V12" s="853"/>
      <c r="W12" s="855"/>
      <c r="X12" s="945"/>
      <c r="Y12" s="853"/>
      <c r="Z12" s="853"/>
      <c r="AA12" s="853" t="s">
        <v>20</v>
      </c>
      <c r="AB12" s="853" t="s">
        <v>1555</v>
      </c>
      <c r="AC12" s="853"/>
      <c r="AD12" s="855"/>
      <c r="AE12" s="853"/>
      <c r="AF12" s="853"/>
      <c r="AG12" s="853"/>
      <c r="AH12" s="853"/>
      <c r="AI12" s="853"/>
      <c r="AJ12" s="853"/>
      <c r="AK12" s="855"/>
      <c r="AL12" s="854"/>
      <c r="AM12" s="853" t="s">
        <v>20</v>
      </c>
      <c r="AN12" s="853" t="s">
        <v>1564</v>
      </c>
      <c r="AO12" s="853"/>
      <c r="AP12" s="853"/>
      <c r="AQ12" s="853"/>
      <c r="AR12" s="855"/>
      <c r="AS12" s="670"/>
      <c r="AT12" s="860"/>
      <c r="AU12" s="864">
        <f t="shared" si="1"/>
        <v>0</v>
      </c>
      <c r="AV12" s="866">
        <f t="shared" si="2"/>
        <v>0</v>
      </c>
      <c r="AW12" s="877">
        <f t="shared" si="3"/>
        <v>6</v>
      </c>
      <c r="AX12" s="882">
        <f t="shared" si="0"/>
        <v>6</v>
      </c>
    </row>
    <row r="13" spans="1:50" s="43" customFormat="1" ht="19.5" customHeight="1" x14ac:dyDescent="0.3">
      <c r="A13" s="912"/>
      <c r="B13" s="565" t="s">
        <v>1179</v>
      </c>
      <c r="C13" s="655" t="s">
        <v>1560</v>
      </c>
      <c r="D13" s="653" t="s">
        <v>1560</v>
      </c>
      <c r="E13" s="653" t="s">
        <v>44</v>
      </c>
      <c r="F13" s="653" t="s">
        <v>1569</v>
      </c>
      <c r="G13" s="653" t="s">
        <v>1570</v>
      </c>
      <c r="H13" s="965" t="s">
        <v>1571</v>
      </c>
      <c r="I13" s="966" t="s">
        <v>1572</v>
      </c>
      <c r="J13" s="967"/>
      <c r="K13" s="968"/>
      <c r="L13" s="965"/>
      <c r="M13" s="653" t="s">
        <v>20</v>
      </c>
      <c r="N13" s="653" t="s">
        <v>20</v>
      </c>
      <c r="O13" s="653"/>
      <c r="P13" s="654"/>
      <c r="Q13" s="652"/>
      <c r="R13" s="653"/>
      <c r="S13" s="653"/>
      <c r="T13" s="653"/>
      <c r="U13" s="653"/>
      <c r="V13" s="658"/>
      <c r="W13" s="669"/>
      <c r="X13" s="652"/>
      <c r="Y13" s="653" t="s">
        <v>1555</v>
      </c>
      <c r="Z13" s="653" t="s">
        <v>1555</v>
      </c>
      <c r="AA13" s="653"/>
      <c r="AB13" s="653"/>
      <c r="AC13" s="653"/>
      <c r="AD13" s="654"/>
      <c r="AE13" s="652"/>
      <c r="AF13" s="653"/>
      <c r="AG13" s="653"/>
      <c r="AH13" s="972"/>
      <c r="AI13" s="653"/>
      <c r="AJ13" s="653"/>
      <c r="AK13" s="654" t="s">
        <v>1563</v>
      </c>
      <c r="AL13" s="655" t="s">
        <v>20</v>
      </c>
      <c r="AM13" s="653"/>
      <c r="AN13" s="653"/>
      <c r="AO13" s="653"/>
      <c r="AP13" s="653"/>
      <c r="AQ13" s="653"/>
      <c r="AR13" s="654"/>
      <c r="AS13" s="656"/>
      <c r="AT13" s="860"/>
      <c r="AU13" s="864">
        <f t="shared" si="1"/>
        <v>0</v>
      </c>
      <c r="AV13" s="866">
        <f t="shared" si="2"/>
        <v>0</v>
      </c>
      <c r="AW13" s="877">
        <f t="shared" si="3"/>
        <v>6</v>
      </c>
      <c r="AX13" s="881">
        <f t="shared" si="0"/>
        <v>6</v>
      </c>
    </row>
    <row r="14" spans="1:50" s="62" customFormat="1" ht="19.5" customHeight="1" thickBot="1" x14ac:dyDescent="0.35">
      <c r="A14" s="913"/>
      <c r="B14" s="564" t="s">
        <v>1180</v>
      </c>
      <c r="C14" s="665" t="s">
        <v>74</v>
      </c>
      <c r="D14" s="662" t="s">
        <v>24</v>
      </c>
      <c r="E14" s="662" t="s">
        <v>27</v>
      </c>
      <c r="F14" s="662" t="s">
        <v>29</v>
      </c>
      <c r="G14" s="662" t="s">
        <v>29</v>
      </c>
      <c r="H14" s="662" t="s">
        <v>29</v>
      </c>
      <c r="I14" s="663" t="s">
        <v>24</v>
      </c>
      <c r="J14" s="927"/>
      <c r="K14" s="661" t="s">
        <v>1555</v>
      </c>
      <c r="L14" s="662" t="s">
        <v>1555</v>
      </c>
      <c r="M14" s="662"/>
      <c r="N14" s="662"/>
      <c r="O14" s="662"/>
      <c r="P14" s="663"/>
      <c r="Q14" s="661"/>
      <c r="R14" s="662"/>
      <c r="S14" s="662"/>
      <c r="T14" s="662"/>
      <c r="U14" s="662"/>
      <c r="V14" s="662"/>
      <c r="W14" s="663" t="s">
        <v>1557</v>
      </c>
      <c r="X14" s="661" t="s">
        <v>1555</v>
      </c>
      <c r="Y14" s="662"/>
      <c r="Z14" s="662"/>
      <c r="AA14" s="962"/>
      <c r="AB14" s="662"/>
      <c r="AC14" s="662"/>
      <c r="AD14" s="663"/>
      <c r="AE14" s="661"/>
      <c r="AF14" s="958"/>
      <c r="AG14" s="662"/>
      <c r="AH14" s="662"/>
      <c r="AI14" s="662" t="s">
        <v>1555</v>
      </c>
      <c r="AJ14" s="662" t="s">
        <v>1555</v>
      </c>
      <c r="AK14" s="663"/>
      <c r="AL14" s="665"/>
      <c r="AM14" s="662"/>
      <c r="AN14" s="662"/>
      <c r="AO14" s="662"/>
      <c r="AP14" s="662"/>
      <c r="AQ14" s="662"/>
      <c r="AR14" s="663"/>
      <c r="AS14" s="664"/>
      <c r="AT14" s="860"/>
      <c r="AU14" s="864">
        <f t="shared" si="1"/>
        <v>0</v>
      </c>
      <c r="AV14" s="866">
        <f t="shared" si="2"/>
        <v>0</v>
      </c>
      <c r="AW14" s="877">
        <f t="shared" si="3"/>
        <v>6</v>
      </c>
      <c r="AX14" s="882">
        <f t="shared" si="0"/>
        <v>6</v>
      </c>
    </row>
    <row r="15" spans="1:50" s="62" customFormat="1" ht="20.25" customHeight="1" x14ac:dyDescent="0.3">
      <c r="A15" s="914"/>
      <c r="B15" s="942" t="s">
        <v>1181</v>
      </c>
      <c r="C15" s="934" t="s">
        <v>27</v>
      </c>
      <c r="D15" s="929" t="s">
        <v>27</v>
      </c>
      <c r="E15" s="929" t="s">
        <v>1559</v>
      </c>
      <c r="F15" s="929"/>
      <c r="G15" s="929"/>
      <c r="H15" s="975"/>
      <c r="I15" s="976"/>
      <c r="J15" s="980" t="s">
        <v>1575</v>
      </c>
      <c r="K15" s="932" t="s">
        <v>1576</v>
      </c>
      <c r="L15" s="929"/>
      <c r="M15" s="929"/>
      <c r="N15" s="929"/>
      <c r="O15" s="929"/>
      <c r="P15" s="930"/>
      <c r="Q15" s="932"/>
      <c r="R15" s="929" t="s">
        <v>20</v>
      </c>
      <c r="S15" s="929" t="s">
        <v>20</v>
      </c>
      <c r="T15" s="929"/>
      <c r="U15" s="929"/>
      <c r="V15" s="929"/>
      <c r="W15" s="930"/>
      <c r="X15" s="932"/>
      <c r="Y15" s="929"/>
      <c r="Z15" s="929"/>
      <c r="AA15" s="929"/>
      <c r="AB15" s="929" t="s">
        <v>20</v>
      </c>
      <c r="AC15" s="929" t="s">
        <v>1555</v>
      </c>
      <c r="AD15" s="930"/>
      <c r="AE15" s="932"/>
      <c r="AF15" s="929"/>
      <c r="AG15" s="929"/>
      <c r="AH15" s="929"/>
      <c r="AI15" s="929"/>
      <c r="AJ15" s="929"/>
      <c r="AK15" s="930"/>
      <c r="AL15" s="934" t="s">
        <v>1556</v>
      </c>
      <c r="AM15" s="929" t="s">
        <v>1555</v>
      </c>
      <c r="AN15" s="929"/>
      <c r="AO15" s="929"/>
      <c r="AP15" s="929"/>
      <c r="AQ15" s="929"/>
      <c r="AR15" s="930"/>
      <c r="AS15" s="935"/>
      <c r="AT15" s="782"/>
      <c r="AU15" s="864">
        <f t="shared" si="1"/>
        <v>0</v>
      </c>
      <c r="AV15" s="866">
        <f t="shared" si="2"/>
        <v>0</v>
      </c>
      <c r="AW15" s="877">
        <f t="shared" si="3"/>
        <v>8</v>
      </c>
      <c r="AX15" s="882">
        <f t="shared" si="0"/>
        <v>8</v>
      </c>
    </row>
    <row r="16" spans="1:50" s="589" customFormat="1" ht="19.5" customHeight="1" x14ac:dyDescent="0.3">
      <c r="A16" s="912"/>
      <c r="B16" s="716" t="s">
        <v>1182</v>
      </c>
      <c r="C16" s="657" t="s">
        <v>74</v>
      </c>
      <c r="D16" s="658" t="s">
        <v>20</v>
      </c>
      <c r="E16" s="658" t="s">
        <v>20</v>
      </c>
      <c r="F16" s="658"/>
      <c r="G16" s="658"/>
      <c r="H16" s="658"/>
      <c r="I16" s="669"/>
      <c r="J16" s="802"/>
      <c r="K16" s="578"/>
      <c r="L16" s="658"/>
      <c r="M16" s="658"/>
      <c r="N16" s="658"/>
      <c r="O16" s="658"/>
      <c r="P16" s="669" t="s">
        <v>1556</v>
      </c>
      <c r="Q16" s="578" t="s">
        <v>1555</v>
      </c>
      <c r="R16" s="658"/>
      <c r="S16" s="658"/>
      <c r="T16" s="658"/>
      <c r="U16" s="658"/>
      <c r="V16" s="658"/>
      <c r="W16" s="669"/>
      <c r="X16" s="578"/>
      <c r="Y16" s="658"/>
      <c r="Z16" s="658" t="s">
        <v>1555</v>
      </c>
      <c r="AA16" s="658" t="s">
        <v>1555</v>
      </c>
      <c r="AB16" s="851"/>
      <c r="AC16" s="658"/>
      <c r="AD16" s="669"/>
      <c r="AE16" s="578"/>
      <c r="AF16" s="658"/>
      <c r="AG16" s="658"/>
      <c r="AH16" s="658"/>
      <c r="AI16" s="658"/>
      <c r="AJ16" s="658"/>
      <c r="AK16" s="669"/>
      <c r="AL16" s="657"/>
      <c r="AM16" s="658"/>
      <c r="AN16" s="658" t="s">
        <v>20</v>
      </c>
      <c r="AO16" s="658" t="s">
        <v>20</v>
      </c>
      <c r="AP16" s="658"/>
      <c r="AQ16" s="658"/>
      <c r="AR16" s="669"/>
      <c r="AS16" s="651"/>
      <c r="AT16" s="860"/>
      <c r="AU16" s="864">
        <f t="shared" si="1"/>
        <v>0</v>
      </c>
      <c r="AV16" s="866">
        <f t="shared" si="2"/>
        <v>0</v>
      </c>
      <c r="AW16" s="877">
        <f t="shared" si="3"/>
        <v>5</v>
      </c>
      <c r="AX16" s="882">
        <f t="shared" si="0"/>
        <v>5</v>
      </c>
    </row>
    <row r="17" spans="1:50" s="589" customFormat="1" ht="19.5" customHeight="1" x14ac:dyDescent="0.3">
      <c r="A17" s="913"/>
      <c r="B17" s="597" t="s">
        <v>1183</v>
      </c>
      <c r="C17" s="655" t="s">
        <v>20</v>
      </c>
      <c r="D17" s="653" t="s">
        <v>74</v>
      </c>
      <c r="E17" s="653" t="s">
        <v>24</v>
      </c>
      <c r="F17" s="653"/>
      <c r="G17" s="653"/>
      <c r="H17" s="653"/>
      <c r="I17" s="654"/>
      <c r="J17" s="801"/>
      <c r="K17" s="652"/>
      <c r="L17" s="653"/>
      <c r="M17" s="653"/>
      <c r="N17" s="653" t="s">
        <v>1556</v>
      </c>
      <c r="O17" s="653" t="s">
        <v>1555</v>
      </c>
      <c r="P17" s="654"/>
      <c r="Q17" s="652"/>
      <c r="R17" s="653"/>
      <c r="S17" s="653"/>
      <c r="T17" s="653"/>
      <c r="U17" s="653"/>
      <c r="V17" s="653"/>
      <c r="W17" s="654"/>
      <c r="X17" s="652"/>
      <c r="Y17" s="653"/>
      <c r="Z17" s="653"/>
      <c r="AA17" s="653"/>
      <c r="AB17" s="653"/>
      <c r="AC17" s="673"/>
      <c r="AD17" s="674" t="s">
        <v>1556</v>
      </c>
      <c r="AE17" s="652" t="s">
        <v>1555</v>
      </c>
      <c r="AF17" s="653"/>
      <c r="AG17" s="653"/>
      <c r="AH17" s="653"/>
      <c r="AI17" s="653"/>
      <c r="AJ17" s="653"/>
      <c r="AK17" s="654"/>
      <c r="AL17" s="655"/>
      <c r="AM17" s="653"/>
      <c r="AN17" s="653"/>
      <c r="AO17" s="653"/>
      <c r="AP17" s="653" t="s">
        <v>20</v>
      </c>
      <c r="AQ17" s="653" t="s">
        <v>20</v>
      </c>
      <c r="AR17" s="654"/>
      <c r="AS17" s="656"/>
      <c r="AT17" s="860"/>
      <c r="AU17" s="864">
        <f t="shared" si="1"/>
        <v>0</v>
      </c>
      <c r="AV17" s="866">
        <f t="shared" si="2"/>
        <v>0</v>
      </c>
      <c r="AW17" s="877">
        <f t="shared" si="3"/>
        <v>4</v>
      </c>
      <c r="AX17" s="882">
        <f t="shared" si="0"/>
        <v>4</v>
      </c>
    </row>
    <row r="18" spans="1:50" s="589" customFormat="1" ht="19.5" customHeight="1" x14ac:dyDescent="0.3">
      <c r="A18" s="912"/>
      <c r="B18" s="597" t="s">
        <v>1184</v>
      </c>
      <c r="C18" s="655" t="s">
        <v>74</v>
      </c>
      <c r="D18" s="653" t="s">
        <v>27</v>
      </c>
      <c r="E18" s="653" t="s">
        <v>27</v>
      </c>
      <c r="F18" s="653"/>
      <c r="G18" s="653"/>
      <c r="H18" s="653" t="s">
        <v>1577</v>
      </c>
      <c r="I18" s="654" t="s">
        <v>1578</v>
      </c>
      <c r="J18" s="801"/>
      <c r="K18" s="974"/>
      <c r="L18" s="972"/>
      <c r="M18" s="972"/>
      <c r="N18" s="653"/>
      <c r="O18" s="653"/>
      <c r="P18" s="654"/>
      <c r="Q18" s="652"/>
      <c r="R18" s="653"/>
      <c r="S18" s="653"/>
      <c r="T18" s="653" t="s">
        <v>1556</v>
      </c>
      <c r="U18" s="653" t="s">
        <v>1557</v>
      </c>
      <c r="V18" s="653"/>
      <c r="W18" s="973"/>
      <c r="X18" s="652"/>
      <c r="Y18" s="653"/>
      <c r="Z18" s="653"/>
      <c r="AA18" s="653"/>
      <c r="AB18" s="754"/>
      <c r="AC18" s="653"/>
      <c r="AD18" s="654"/>
      <c r="AE18" s="974"/>
      <c r="AF18" s="653" t="s">
        <v>20</v>
      </c>
      <c r="AG18" s="653" t="s">
        <v>1555</v>
      </c>
      <c r="AH18" s="653"/>
      <c r="AI18" s="653"/>
      <c r="AJ18" s="653"/>
      <c r="AK18" s="654"/>
      <c r="AL18" s="655"/>
      <c r="AM18" s="653"/>
      <c r="AN18" s="653"/>
      <c r="AO18" s="653"/>
      <c r="AP18" s="653"/>
      <c r="AQ18" s="653"/>
      <c r="AR18" s="654" t="s">
        <v>1555</v>
      </c>
      <c r="AS18" s="656"/>
      <c r="AT18" s="860"/>
      <c r="AU18" s="864">
        <f t="shared" si="1"/>
        <v>0</v>
      </c>
      <c r="AV18" s="866">
        <f t="shared" si="2"/>
        <v>0</v>
      </c>
      <c r="AW18" s="877">
        <f t="shared" si="3"/>
        <v>4</v>
      </c>
      <c r="AX18" s="882">
        <f t="shared" si="0"/>
        <v>4</v>
      </c>
    </row>
    <row r="19" spans="1:50" s="589" customFormat="1" ht="19.5" customHeight="1" x14ac:dyDescent="0.3">
      <c r="A19" s="912"/>
      <c r="B19" s="597" t="s">
        <v>1185</v>
      </c>
      <c r="C19" s="655" t="s">
        <v>27</v>
      </c>
      <c r="D19" s="653" t="s">
        <v>29</v>
      </c>
      <c r="E19" s="653" t="s">
        <v>29</v>
      </c>
      <c r="F19" s="653"/>
      <c r="G19" s="653"/>
      <c r="H19" s="653"/>
      <c r="I19" s="654"/>
      <c r="J19" s="801"/>
      <c r="K19" s="652"/>
      <c r="L19" s="653" t="s">
        <v>1555</v>
      </c>
      <c r="M19" s="653" t="s">
        <v>1555</v>
      </c>
      <c r="N19" s="653"/>
      <c r="O19" s="653"/>
      <c r="P19" s="654"/>
      <c r="Q19" s="652"/>
      <c r="R19" s="653"/>
      <c r="S19" s="653"/>
      <c r="T19" s="653"/>
      <c r="U19" s="653"/>
      <c r="V19" s="653" t="s">
        <v>1556</v>
      </c>
      <c r="W19" s="654" t="s">
        <v>1555</v>
      </c>
      <c r="X19" s="652"/>
      <c r="Y19" s="653"/>
      <c r="Z19" s="653"/>
      <c r="AA19" s="653"/>
      <c r="AB19" s="653"/>
      <c r="AC19" s="658"/>
      <c r="AD19" s="669"/>
      <c r="AE19" s="652"/>
      <c r="AF19" s="653"/>
      <c r="AG19" s="653"/>
      <c r="AH19" s="653" t="s">
        <v>1555</v>
      </c>
      <c r="AI19" s="653" t="s">
        <v>20</v>
      </c>
      <c r="AJ19" s="653"/>
      <c r="AK19" s="654"/>
      <c r="AL19" s="655"/>
      <c r="AM19" s="653"/>
      <c r="AN19" s="653"/>
      <c r="AO19" s="653"/>
      <c r="AP19" s="653"/>
      <c r="AQ19" s="653"/>
      <c r="AR19" s="654"/>
      <c r="AS19" s="656"/>
      <c r="AT19" s="860"/>
      <c r="AU19" s="864">
        <f t="shared" si="1"/>
        <v>0</v>
      </c>
      <c r="AV19" s="866">
        <f t="shared" si="2"/>
        <v>0</v>
      </c>
      <c r="AW19" s="877">
        <f t="shared" si="3"/>
        <v>6</v>
      </c>
      <c r="AX19" s="882">
        <f t="shared" si="0"/>
        <v>6</v>
      </c>
    </row>
    <row r="20" spans="1:50" s="589" customFormat="1" ht="19.5" customHeight="1" x14ac:dyDescent="0.3">
      <c r="A20" s="913"/>
      <c r="B20" s="597" t="s">
        <v>1186</v>
      </c>
      <c r="C20" s="655" t="s">
        <v>29</v>
      </c>
      <c r="D20" s="653" t="s">
        <v>74</v>
      </c>
      <c r="E20" s="653" t="s">
        <v>44</v>
      </c>
      <c r="F20" s="653" t="s">
        <v>1555</v>
      </c>
      <c r="G20" s="653" t="s">
        <v>1555</v>
      </c>
      <c r="H20" s="653"/>
      <c r="I20" s="654"/>
      <c r="J20" s="801"/>
      <c r="K20" s="652"/>
      <c r="L20" s="653"/>
      <c r="M20" s="653"/>
      <c r="N20" s="653"/>
      <c r="O20" s="662"/>
      <c r="P20" s="663"/>
      <c r="Q20" s="652"/>
      <c r="R20" s="653"/>
      <c r="S20" s="653"/>
      <c r="T20" s="653"/>
      <c r="U20" s="653"/>
      <c r="V20" s="653"/>
      <c r="W20" s="654"/>
      <c r="X20" s="652" t="s">
        <v>1555</v>
      </c>
      <c r="Y20" s="653" t="s">
        <v>20</v>
      </c>
      <c r="Z20" s="653"/>
      <c r="AA20" s="653"/>
      <c r="AB20" s="653"/>
      <c r="AC20" s="653"/>
      <c r="AD20" s="654"/>
      <c r="AE20" s="652"/>
      <c r="AF20" s="653"/>
      <c r="AG20" s="653"/>
      <c r="AH20" s="653"/>
      <c r="AI20" s="653"/>
      <c r="AJ20" s="653" t="s">
        <v>1565</v>
      </c>
      <c r="AK20" s="654" t="s">
        <v>1556</v>
      </c>
      <c r="AL20" s="655"/>
      <c r="AM20" s="653"/>
      <c r="AN20" s="653"/>
      <c r="AO20" s="653"/>
      <c r="AP20" s="653"/>
      <c r="AQ20" s="653"/>
      <c r="AR20" s="654"/>
      <c r="AS20" s="656"/>
      <c r="AT20" s="860"/>
      <c r="AU20" s="864">
        <f t="shared" si="1"/>
        <v>0</v>
      </c>
      <c r="AV20" s="866">
        <f t="shared" si="2"/>
        <v>0</v>
      </c>
      <c r="AW20" s="877">
        <f t="shared" si="3"/>
        <v>4</v>
      </c>
      <c r="AX20" s="882">
        <f t="shared" si="0"/>
        <v>4</v>
      </c>
    </row>
    <row r="21" spans="1:50" s="62" customFormat="1" ht="19.5" customHeight="1" x14ac:dyDescent="0.3">
      <c r="A21" s="908"/>
      <c r="B21" s="562"/>
      <c r="C21" s="898"/>
      <c r="D21" s="667"/>
      <c r="E21" s="667"/>
      <c r="F21" s="667"/>
      <c r="G21" s="667"/>
      <c r="H21" s="667"/>
      <c r="I21" s="668"/>
      <c r="J21" s="804"/>
      <c r="K21" s="666"/>
      <c r="L21" s="667"/>
      <c r="M21" s="667"/>
      <c r="N21" s="888"/>
      <c r="O21" s="667"/>
      <c r="P21" s="668"/>
      <c r="Q21" s="666"/>
      <c r="R21" s="667"/>
      <c r="S21" s="667"/>
      <c r="T21" s="667"/>
      <c r="U21" s="667"/>
      <c r="V21" s="667"/>
      <c r="W21" s="668"/>
      <c r="X21" s="666"/>
      <c r="Y21" s="667"/>
      <c r="Z21" s="667"/>
      <c r="AA21" s="667"/>
      <c r="AB21" s="667"/>
      <c r="AC21" s="667"/>
      <c r="AD21" s="668"/>
      <c r="AE21" s="666"/>
      <c r="AF21" s="667"/>
      <c r="AG21" s="667"/>
      <c r="AH21" s="667"/>
      <c r="AI21" s="667"/>
      <c r="AJ21" s="667"/>
      <c r="AK21" s="668"/>
      <c r="AL21" s="898"/>
      <c r="AM21" s="667"/>
      <c r="AN21" s="667"/>
      <c r="AO21" s="667"/>
      <c r="AP21" s="667"/>
      <c r="AQ21" s="667"/>
      <c r="AR21" s="668"/>
      <c r="AS21" s="804"/>
      <c r="AT21" s="782"/>
      <c r="AU21" s="864">
        <f t="shared" si="1"/>
        <v>0</v>
      </c>
      <c r="AV21" s="866">
        <f t="shared" si="2"/>
        <v>0</v>
      </c>
      <c r="AW21" s="877">
        <f t="shared" si="3"/>
        <v>0</v>
      </c>
      <c r="AX21" s="883">
        <f t="shared" si="0"/>
        <v>0</v>
      </c>
    </row>
    <row r="22" spans="1:50" s="34" customFormat="1" ht="15.75" customHeight="1" x14ac:dyDescent="0.3">
      <c r="A22" s="56"/>
      <c r="B22" s="567" t="s">
        <v>27</v>
      </c>
      <c r="C22" s="76">
        <f t="shared" ref="C22:AR23" si="4">COUNTIF(C3:C21,"D")</f>
        <v>3</v>
      </c>
      <c r="D22" s="76">
        <f t="shared" si="4"/>
        <v>3</v>
      </c>
      <c r="E22" s="76">
        <f t="shared" si="4"/>
        <v>3</v>
      </c>
      <c r="F22" s="814">
        <f t="shared" si="4"/>
        <v>2</v>
      </c>
      <c r="G22" s="76">
        <f t="shared" si="4"/>
        <v>2</v>
      </c>
      <c r="H22" s="76">
        <f t="shared" si="4"/>
        <v>1</v>
      </c>
      <c r="I22" s="771">
        <f t="shared" si="4"/>
        <v>1</v>
      </c>
      <c r="J22" s="76">
        <f t="shared" si="4"/>
        <v>0</v>
      </c>
      <c r="K22" s="76">
        <f t="shared" si="4"/>
        <v>0</v>
      </c>
      <c r="L22" s="76">
        <f t="shared" si="4"/>
        <v>0</v>
      </c>
      <c r="M22" s="76">
        <f t="shared" si="4"/>
        <v>0</v>
      </c>
      <c r="N22" s="76">
        <f t="shared" si="4"/>
        <v>0</v>
      </c>
      <c r="O22" s="76">
        <f t="shared" si="4"/>
        <v>0</v>
      </c>
      <c r="P22" s="771">
        <f t="shared" si="4"/>
        <v>0</v>
      </c>
      <c r="Q22" s="76">
        <f t="shared" si="4"/>
        <v>0</v>
      </c>
      <c r="R22" s="76">
        <f t="shared" si="4"/>
        <v>0</v>
      </c>
      <c r="S22" s="76">
        <f t="shared" si="4"/>
        <v>0</v>
      </c>
      <c r="T22" s="76">
        <f t="shared" si="4"/>
        <v>0</v>
      </c>
      <c r="U22" s="76">
        <f t="shared" si="4"/>
        <v>0</v>
      </c>
      <c r="V22" s="76">
        <f t="shared" si="4"/>
        <v>1</v>
      </c>
      <c r="W22" s="771">
        <f t="shared" si="4"/>
        <v>1</v>
      </c>
      <c r="X22" s="76">
        <f t="shared" si="4"/>
        <v>0</v>
      </c>
      <c r="Y22" s="76">
        <f t="shared" si="4"/>
        <v>0</v>
      </c>
      <c r="Z22" s="76">
        <f t="shared" si="4"/>
        <v>0</v>
      </c>
      <c r="AA22" s="76">
        <f t="shared" si="4"/>
        <v>0</v>
      </c>
      <c r="AB22" s="76">
        <f t="shared" si="4"/>
        <v>0</v>
      </c>
      <c r="AC22" s="76">
        <f t="shared" si="4"/>
        <v>0</v>
      </c>
      <c r="AD22" s="771">
        <f t="shared" si="4"/>
        <v>0</v>
      </c>
      <c r="AE22" s="76">
        <f t="shared" si="4"/>
        <v>0</v>
      </c>
      <c r="AF22" s="76">
        <f t="shared" si="4"/>
        <v>0</v>
      </c>
      <c r="AG22" s="76">
        <f t="shared" si="4"/>
        <v>0</v>
      </c>
      <c r="AH22" s="76">
        <f t="shared" si="4"/>
        <v>0</v>
      </c>
      <c r="AI22" s="76">
        <f t="shared" si="4"/>
        <v>0</v>
      </c>
      <c r="AJ22" s="76">
        <f t="shared" si="4"/>
        <v>0</v>
      </c>
      <c r="AK22" s="691">
        <f t="shared" si="4"/>
        <v>0</v>
      </c>
      <c r="AL22" s="902">
        <f t="shared" si="4"/>
        <v>0</v>
      </c>
      <c r="AM22" s="903">
        <f t="shared" si="4"/>
        <v>0</v>
      </c>
      <c r="AN22" s="903">
        <f t="shared" si="4"/>
        <v>0</v>
      </c>
      <c r="AO22" s="903">
        <f t="shared" si="4"/>
        <v>0</v>
      </c>
      <c r="AP22" s="903">
        <f t="shared" si="4"/>
        <v>0</v>
      </c>
      <c r="AQ22" s="903">
        <f t="shared" si="4"/>
        <v>0</v>
      </c>
      <c r="AR22" s="904">
        <f t="shared" si="4"/>
        <v>0</v>
      </c>
      <c r="AS22" s="691"/>
      <c r="AT22" s="861"/>
      <c r="AU22" s="62"/>
      <c r="AV22" s="62"/>
      <c r="AW22" s="62"/>
    </row>
    <row r="23" spans="1:50" ht="15.75" customHeight="1" x14ac:dyDescent="0.3">
      <c r="A23" s="5"/>
      <c r="B23" s="568" t="s">
        <v>18</v>
      </c>
      <c r="C23" s="76">
        <f t="shared" si="4"/>
        <v>3</v>
      </c>
      <c r="D23" s="143">
        <f t="shared" ref="D23:AR23" si="5">COUNTIF(D3:D21,"E")</f>
        <v>3</v>
      </c>
      <c r="E23" s="143">
        <f t="shared" si="5"/>
        <v>3</v>
      </c>
      <c r="F23" s="815">
        <f t="shared" si="5"/>
        <v>1</v>
      </c>
      <c r="G23" s="143">
        <f t="shared" si="5"/>
        <v>2</v>
      </c>
      <c r="H23" s="143">
        <f t="shared" si="5"/>
        <v>2</v>
      </c>
      <c r="I23" s="720">
        <f t="shared" si="5"/>
        <v>2</v>
      </c>
      <c r="J23" s="143">
        <f t="shared" si="5"/>
        <v>0</v>
      </c>
      <c r="K23" s="143">
        <f t="shared" si="5"/>
        <v>0</v>
      </c>
      <c r="L23" s="143">
        <f t="shared" si="5"/>
        <v>0</v>
      </c>
      <c r="M23" s="143">
        <f t="shared" si="5"/>
        <v>0</v>
      </c>
      <c r="N23" s="143">
        <f t="shared" si="5"/>
        <v>0</v>
      </c>
      <c r="O23" s="143">
        <f t="shared" si="5"/>
        <v>0</v>
      </c>
      <c r="P23" s="720">
        <f t="shared" si="5"/>
        <v>0</v>
      </c>
      <c r="Q23" s="143">
        <f t="shared" si="5"/>
        <v>0</v>
      </c>
      <c r="R23" s="143">
        <f t="shared" si="5"/>
        <v>0</v>
      </c>
      <c r="S23" s="143">
        <f t="shared" si="5"/>
        <v>0</v>
      </c>
      <c r="T23" s="143">
        <f t="shared" si="5"/>
        <v>0</v>
      </c>
      <c r="U23" s="143">
        <f t="shared" si="5"/>
        <v>0</v>
      </c>
      <c r="V23" s="143">
        <f t="shared" si="5"/>
        <v>0</v>
      </c>
      <c r="W23" s="720">
        <f t="shared" si="5"/>
        <v>0</v>
      </c>
      <c r="X23" s="143">
        <f t="shared" si="5"/>
        <v>0</v>
      </c>
      <c r="Y23" s="143">
        <f t="shared" si="5"/>
        <v>0</v>
      </c>
      <c r="Z23" s="143">
        <f t="shared" si="5"/>
        <v>0</v>
      </c>
      <c r="AA23" s="143">
        <f t="shared" si="5"/>
        <v>0</v>
      </c>
      <c r="AB23" s="143">
        <f t="shared" si="5"/>
        <v>0</v>
      </c>
      <c r="AC23" s="143">
        <f t="shared" si="5"/>
        <v>0</v>
      </c>
      <c r="AD23" s="720">
        <f t="shared" si="5"/>
        <v>0</v>
      </c>
      <c r="AE23" s="143">
        <f t="shared" si="5"/>
        <v>0</v>
      </c>
      <c r="AF23" s="143">
        <f t="shared" si="5"/>
        <v>0</v>
      </c>
      <c r="AG23" s="143">
        <f t="shared" si="5"/>
        <v>0</v>
      </c>
      <c r="AH23" s="143">
        <f t="shared" si="5"/>
        <v>0</v>
      </c>
      <c r="AI23" s="143">
        <f t="shared" si="5"/>
        <v>0</v>
      </c>
      <c r="AJ23" s="143">
        <f t="shared" si="5"/>
        <v>0</v>
      </c>
      <c r="AK23" s="825">
        <f t="shared" si="5"/>
        <v>0</v>
      </c>
      <c r="AL23" s="905">
        <f t="shared" si="5"/>
        <v>0</v>
      </c>
      <c r="AM23" s="78">
        <f t="shared" si="5"/>
        <v>0</v>
      </c>
      <c r="AN23" s="78">
        <f t="shared" si="5"/>
        <v>0</v>
      </c>
      <c r="AO23" s="78">
        <f t="shared" si="5"/>
        <v>0</v>
      </c>
      <c r="AP23" s="78">
        <f t="shared" si="5"/>
        <v>0</v>
      </c>
      <c r="AQ23" s="78">
        <f t="shared" si="5"/>
        <v>0</v>
      </c>
      <c r="AR23" s="720">
        <f t="shared" si="5"/>
        <v>0</v>
      </c>
      <c r="AS23" s="825"/>
      <c r="AT23" s="862"/>
    </row>
    <row r="24" spans="1:50" ht="15.75" customHeight="1" thickBot="1" x14ac:dyDescent="0.35">
      <c r="A24" s="5"/>
      <c r="B24" s="568" t="s">
        <v>1</v>
      </c>
      <c r="C24" s="76">
        <f>COUNTIF(C3:C23,"D")</f>
        <v>3</v>
      </c>
      <c r="D24" s="144">
        <f t="shared" ref="D24:AR24" si="6">COUNTIF(D3:D21,"N")</f>
        <v>4</v>
      </c>
      <c r="E24" s="144">
        <f t="shared" si="6"/>
        <v>3</v>
      </c>
      <c r="F24" s="816">
        <f t="shared" si="6"/>
        <v>2</v>
      </c>
      <c r="G24" s="144">
        <f t="shared" si="6"/>
        <v>3</v>
      </c>
      <c r="H24" s="144">
        <f t="shared" si="6"/>
        <v>3</v>
      </c>
      <c r="I24" s="721">
        <f t="shared" si="6"/>
        <v>3</v>
      </c>
      <c r="J24" s="144">
        <f t="shared" si="6"/>
        <v>3</v>
      </c>
      <c r="K24" s="144">
        <f t="shared" si="6"/>
        <v>3</v>
      </c>
      <c r="L24" s="144">
        <f t="shared" si="6"/>
        <v>3</v>
      </c>
      <c r="M24" s="144">
        <f t="shared" si="6"/>
        <v>3</v>
      </c>
      <c r="N24" s="144">
        <f t="shared" si="6"/>
        <v>3</v>
      </c>
      <c r="O24" s="144">
        <f t="shared" si="6"/>
        <v>3</v>
      </c>
      <c r="P24" s="721">
        <f t="shared" si="6"/>
        <v>3</v>
      </c>
      <c r="Q24" s="144">
        <f t="shared" si="6"/>
        <v>3</v>
      </c>
      <c r="R24" s="144">
        <f t="shared" si="6"/>
        <v>3</v>
      </c>
      <c r="S24" s="144">
        <f t="shared" si="6"/>
        <v>3</v>
      </c>
      <c r="T24" s="144">
        <f t="shared" si="6"/>
        <v>3</v>
      </c>
      <c r="U24" s="144">
        <f t="shared" si="6"/>
        <v>3</v>
      </c>
      <c r="V24" s="144">
        <f t="shared" si="6"/>
        <v>3</v>
      </c>
      <c r="W24" s="721">
        <f t="shared" si="6"/>
        <v>3</v>
      </c>
      <c r="X24" s="144">
        <f t="shared" si="6"/>
        <v>3</v>
      </c>
      <c r="Y24" s="144">
        <f t="shared" si="6"/>
        <v>3</v>
      </c>
      <c r="Z24" s="144">
        <f t="shared" si="6"/>
        <v>3</v>
      </c>
      <c r="AA24" s="144">
        <f t="shared" si="6"/>
        <v>3</v>
      </c>
      <c r="AB24" s="144">
        <f t="shared" si="6"/>
        <v>3</v>
      </c>
      <c r="AC24" s="144">
        <f t="shared" si="6"/>
        <v>3</v>
      </c>
      <c r="AD24" s="721">
        <f t="shared" si="6"/>
        <v>3</v>
      </c>
      <c r="AE24" s="144">
        <f t="shared" si="6"/>
        <v>3</v>
      </c>
      <c r="AF24" s="144">
        <f t="shared" si="6"/>
        <v>3</v>
      </c>
      <c r="AG24" s="144">
        <f t="shared" si="6"/>
        <v>3</v>
      </c>
      <c r="AH24" s="144">
        <f t="shared" si="6"/>
        <v>3</v>
      </c>
      <c r="AI24" s="107">
        <f t="shared" si="6"/>
        <v>3</v>
      </c>
      <c r="AJ24" s="690">
        <f t="shared" si="6"/>
        <v>3</v>
      </c>
      <c r="AK24" s="827">
        <f t="shared" si="6"/>
        <v>3</v>
      </c>
      <c r="AL24" s="906">
        <f t="shared" si="6"/>
        <v>3</v>
      </c>
      <c r="AM24" s="107">
        <f t="shared" si="6"/>
        <v>3</v>
      </c>
      <c r="AN24" s="107">
        <f t="shared" si="6"/>
        <v>3</v>
      </c>
      <c r="AO24" s="107">
        <f t="shared" si="6"/>
        <v>3</v>
      </c>
      <c r="AP24" s="107">
        <f t="shared" si="6"/>
        <v>3</v>
      </c>
      <c r="AQ24" s="107">
        <f t="shared" si="6"/>
        <v>3</v>
      </c>
      <c r="AR24" s="692">
        <f t="shared" si="6"/>
        <v>3</v>
      </c>
      <c r="AS24" s="826"/>
      <c r="AT24" s="863"/>
    </row>
    <row r="25" spans="1:50" s="683" customFormat="1" ht="24.75" customHeight="1" x14ac:dyDescent="0.3">
      <c r="A25" s="679"/>
      <c r="B25" s="680"/>
      <c r="C25" s="954"/>
      <c r="D25" s="954"/>
      <c r="E25" s="954"/>
      <c r="F25" s="954"/>
      <c r="G25" s="954"/>
      <c r="H25" s="805"/>
      <c r="I25" s="805"/>
      <c r="J25" s="805"/>
      <c r="K25" s="954"/>
      <c r="L25" s="954"/>
      <c r="M25" s="806"/>
      <c r="N25" s="954"/>
      <c r="O25" s="954"/>
      <c r="P25" s="954"/>
      <c r="Q25" s="954"/>
      <c r="R25" s="1153"/>
      <c r="S25" s="1153"/>
      <c r="T25" s="954"/>
      <c r="U25" s="682"/>
      <c r="V25" s="954"/>
      <c r="W25" s="954"/>
      <c r="X25" s="954"/>
      <c r="Y25" s="1153"/>
      <c r="Z25" s="1153"/>
      <c r="AA25" s="954"/>
      <c r="AB25" s="954"/>
      <c r="AC25" s="954"/>
      <c r="AD25" s="954"/>
      <c r="AE25" s="954"/>
      <c r="AF25" s="806"/>
      <c r="AG25" s="954"/>
      <c r="AH25" s="954"/>
      <c r="AI25" s="778"/>
      <c r="AJ25" s="778"/>
      <c r="AK25" s="778"/>
      <c r="AL25" s="778"/>
      <c r="AM25" s="778"/>
      <c r="AN25" s="778"/>
      <c r="AO25" s="778"/>
      <c r="AP25" s="778"/>
      <c r="AQ25" s="778"/>
      <c r="AR25" s="778"/>
      <c r="AS25" s="779"/>
      <c r="AT25" s="778"/>
    </row>
    <row r="26" spans="1:50" s="688" customFormat="1" ht="21" customHeight="1" x14ac:dyDescent="0.3">
      <c r="A26" s="684"/>
      <c r="B26" s="685"/>
      <c r="C26" s="782"/>
      <c r="D26" s="686"/>
      <c r="E26" s="686"/>
      <c r="F26" s="686"/>
      <c r="G26" s="686"/>
      <c r="H26" s="686"/>
      <c r="I26" s="686"/>
      <c r="J26" s="686"/>
      <c r="K26" s="686"/>
      <c r="L26" s="686"/>
      <c r="M26" s="686"/>
      <c r="N26" s="686"/>
      <c r="O26" s="686"/>
      <c r="P26" s="686"/>
      <c r="Q26" s="686"/>
      <c r="R26" s="686"/>
      <c r="S26" s="687"/>
      <c r="T26" s="686"/>
      <c r="U26" s="686"/>
      <c r="V26" s="686"/>
      <c r="W26" s="686"/>
      <c r="X26" s="686"/>
      <c r="Y26" s="686"/>
      <c r="Z26" s="686"/>
      <c r="AA26" s="686"/>
      <c r="AB26" s="686"/>
      <c r="AC26" s="686"/>
      <c r="AD26" s="686"/>
      <c r="AE26" s="686"/>
      <c r="AF26" s="686"/>
      <c r="AG26" s="686"/>
      <c r="AH26" s="686"/>
      <c r="AI26" s="686"/>
      <c r="AJ26" s="686"/>
      <c r="AK26" s="686"/>
      <c r="AL26" s="686"/>
      <c r="AM26" s="686"/>
      <c r="AN26" s="686"/>
      <c r="AO26" s="686"/>
      <c r="AP26" s="686"/>
      <c r="AQ26" s="686"/>
      <c r="AR26" s="686"/>
      <c r="AS26" s="686"/>
      <c r="AT26" s="686"/>
    </row>
    <row r="27" spans="1:50" ht="19.5" customHeight="1" x14ac:dyDescent="0.3">
      <c r="H27" s="807"/>
      <c r="I27" s="807"/>
      <c r="J27" s="807"/>
      <c r="K27" s="807"/>
      <c r="L27" s="807"/>
      <c r="M27" s="807"/>
      <c r="N27" s="807"/>
      <c r="O27" s="807"/>
      <c r="P27" s="807"/>
      <c r="Q27" s="807"/>
      <c r="R27" s="807"/>
      <c r="S27" s="807"/>
      <c r="T27" s="807"/>
      <c r="U27" s="807"/>
      <c r="V27" s="807"/>
      <c r="W27" s="807"/>
      <c r="X27" s="807"/>
      <c r="Y27" s="807"/>
      <c r="Z27" s="807"/>
      <c r="AA27" s="807"/>
      <c r="AB27" s="807"/>
      <c r="AC27" s="807"/>
      <c r="AD27" s="807"/>
      <c r="AE27" s="807"/>
      <c r="AF27" s="807"/>
      <c r="AG27" s="807"/>
    </row>
    <row r="28" spans="1:50" ht="19.5" customHeight="1" x14ac:dyDescent="0.3"/>
    <row r="29" spans="1:50" s="84" customFormat="1" ht="19.5" customHeight="1" x14ac:dyDescent="0.3">
      <c r="A29" s="91"/>
      <c r="B29" s="523"/>
    </row>
    <row r="30" spans="1:50" ht="19.5" customHeight="1" x14ac:dyDescent="0.3"/>
    <row r="31" spans="1:50" ht="19.5" customHeight="1" x14ac:dyDescent="0.3"/>
    <row r="32" spans="1:50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</sheetData>
  <mergeCells count="3">
    <mergeCell ref="B1:B2"/>
    <mergeCell ref="R25:S25"/>
    <mergeCell ref="Y25:Z25"/>
  </mergeCells>
  <phoneticPr fontId="3" type="noConversion"/>
  <conditionalFormatting sqref="C26 K10:P10 R10:V10 L15:N15 K20:P20 R20:V20 J12:AT12">
    <cfRule type="cellIs" dxfId="590" priority="55" operator="equal">
      <formula>"N"</formula>
    </cfRule>
    <cfRule type="cellIs" dxfId="589" priority="56" operator="equal">
      <formula>"L"</formula>
    </cfRule>
    <cfRule type="cellIs" dxfId="588" priority="57" operator="equal">
      <formula>"Q"</formula>
    </cfRule>
  </conditionalFormatting>
  <conditionalFormatting sqref="C26 J3:AT5 AS6:AT6 J7:AT21">
    <cfRule type="cellIs" dxfId="587" priority="53" operator="equal">
      <formula>"W"</formula>
    </cfRule>
    <cfRule type="cellIs" dxfId="586" priority="54" operator="equal">
      <formula>"P"</formula>
    </cfRule>
  </conditionalFormatting>
  <conditionalFormatting sqref="C26 X8:AT9 R10:AT10 J9:Q10 J8:W8 R9:W9 J3:AT5 J7:AT7 AS6:AT6 J11:AT21">
    <cfRule type="cellIs" dxfId="585" priority="52" operator="equal">
      <formula>"N"</formula>
    </cfRule>
  </conditionalFormatting>
  <conditionalFormatting sqref="C26 X8:AT9 R10:AT10 J9:Q10 J8:W8 R9:W9 J3:AT5 J7:AT7 AS6:AT6 J11:AT21">
    <cfRule type="cellIs" dxfId="584" priority="51" operator="equal">
      <formula>"V"</formula>
    </cfRule>
  </conditionalFormatting>
  <conditionalFormatting sqref="C26 J3:AT5 AS6:AT6 J7:AT21">
    <cfRule type="cellIs" dxfId="583" priority="50" operator="equal">
      <formula>"L"</formula>
    </cfRule>
  </conditionalFormatting>
  <conditionalFormatting sqref="C26 X8:AT9 R10:AT10 J9:Q10 J8:W8 R9:W9 J3:AT5 J7:AT7 AS6:AT6 J11:AT21">
    <cfRule type="cellIs" dxfId="582" priority="49" operator="equal">
      <formula>"N"</formula>
    </cfRule>
  </conditionalFormatting>
  <conditionalFormatting sqref="R13:S17 T17:AT17 M7:N7 S8:W8 P9:Q9 L11:N11 R7 O5:P5 X9:AT9 W3:AT4 J17:Q17 J9 J3:L4 J18:AT21">
    <cfRule type="cellIs" dxfId="581" priority="48" operator="equal">
      <formula>"대"</formula>
    </cfRule>
  </conditionalFormatting>
  <conditionalFormatting sqref="R13:S17 T17:AT17 K10:P10 R10:V10 M7:N7 S8:W8 P9:Q9 L11:N11 R7 O5:P5 Q17 Q18:AT21 P11:P19 X9:AT9 W3:AT4 J17:O19 J9 J3:L4 J20:P21">
    <cfRule type="cellIs" dxfId="580" priority="47" operator="equal">
      <formula>"N"</formula>
    </cfRule>
  </conditionalFormatting>
  <conditionalFormatting sqref="C26 O7:Q7 X8:AT8 S7:AT7 O11:AT11 J7:L7 J5:N5 R20:S21 J10:AT10 J11:K12 J3:J4 J9:O9 M3:V4 J8:R8 T13:AM21 AN12:AT21 R9:W9 Q5:AT5 L12:AM12 AS6:AT6 J13:Q21">
    <cfRule type="cellIs" dxfId="579" priority="46" operator="equal">
      <formula>"N"</formula>
    </cfRule>
  </conditionalFormatting>
  <conditionalFormatting sqref="C26 O15 W10:AT10 X8:AT9 Q9:Q10 J11:AT11 J9:P9 J8:W8 J13:K15 P13:AT15 N12:O12 J10 R9:W9 J3:AT5 J7:AT7 AS6:AT6 L13:O14 J16:AT21">
    <cfRule type="cellIs" dxfId="578" priority="45" operator="equal">
      <formula>"Q"</formula>
    </cfRule>
  </conditionalFormatting>
  <conditionalFormatting sqref="C26 J3:AT5 AS6:AT6 J7:AT21">
    <cfRule type="cellIs" dxfId="577" priority="44" operator="equal">
      <formula>"대1"</formula>
    </cfRule>
  </conditionalFormatting>
  <conditionalFormatting sqref="J6:AD6">
    <cfRule type="cellIs" dxfId="576" priority="42" operator="equal">
      <formula>"W"</formula>
    </cfRule>
    <cfRule type="cellIs" dxfId="575" priority="43" operator="equal">
      <formula>"P"</formula>
    </cfRule>
  </conditionalFormatting>
  <conditionalFormatting sqref="J6:AD6">
    <cfRule type="cellIs" dxfId="574" priority="41" operator="equal">
      <formula>"N"</formula>
    </cfRule>
  </conditionalFormatting>
  <conditionalFormatting sqref="J6:AD6">
    <cfRule type="cellIs" dxfId="573" priority="40" operator="equal">
      <formula>"V"</formula>
    </cfRule>
  </conditionalFormatting>
  <conditionalFormatting sqref="J6:AD6">
    <cfRule type="cellIs" dxfId="572" priority="39" operator="equal">
      <formula>"L"</formula>
    </cfRule>
  </conditionalFormatting>
  <conditionalFormatting sqref="J6:AD6">
    <cfRule type="cellIs" dxfId="571" priority="38" operator="equal">
      <formula>"N"</formula>
    </cfRule>
  </conditionalFormatting>
  <conditionalFormatting sqref="O6:P6">
    <cfRule type="cellIs" dxfId="570" priority="37" operator="equal">
      <formula>"대"</formula>
    </cfRule>
  </conditionalFormatting>
  <conditionalFormatting sqref="O6:P6">
    <cfRule type="cellIs" dxfId="569" priority="36" operator="equal">
      <formula>"N"</formula>
    </cfRule>
  </conditionalFormatting>
  <conditionalFormatting sqref="J6:N6 Q6:AD6">
    <cfRule type="cellIs" dxfId="568" priority="35" operator="equal">
      <formula>"N"</formula>
    </cfRule>
  </conditionalFormatting>
  <conditionalFormatting sqref="J6:AD6">
    <cfRule type="cellIs" dxfId="567" priority="34" operator="equal">
      <formula>"Q"</formula>
    </cfRule>
  </conditionalFormatting>
  <conditionalFormatting sqref="J6:AD6">
    <cfRule type="cellIs" dxfId="566" priority="33" operator="equal">
      <formula>"대1"</formula>
    </cfRule>
  </conditionalFormatting>
  <conditionalFormatting sqref="AE6:AR6">
    <cfRule type="cellIs" dxfId="565" priority="31" operator="equal">
      <formula>"W"</formula>
    </cfRule>
    <cfRule type="cellIs" dxfId="564" priority="32" operator="equal">
      <formula>"P"</formula>
    </cfRule>
  </conditionalFormatting>
  <conditionalFormatting sqref="AE6:AR6">
    <cfRule type="cellIs" dxfId="563" priority="30" operator="equal">
      <formula>"N"</formula>
    </cfRule>
  </conditionalFormatting>
  <conditionalFormatting sqref="AE6:AR6">
    <cfRule type="cellIs" dxfId="562" priority="29" operator="equal">
      <formula>"V"</formula>
    </cfRule>
  </conditionalFormatting>
  <conditionalFormatting sqref="AE6:AR6">
    <cfRule type="cellIs" dxfId="561" priority="28" operator="equal">
      <formula>"L"</formula>
    </cfRule>
  </conditionalFormatting>
  <conditionalFormatting sqref="AE6:AR6">
    <cfRule type="cellIs" dxfId="560" priority="27" operator="equal">
      <formula>"N"</formula>
    </cfRule>
  </conditionalFormatting>
  <conditionalFormatting sqref="AE6:AR6">
    <cfRule type="cellIs" dxfId="559" priority="26" operator="equal">
      <formula>"N"</formula>
    </cfRule>
  </conditionalFormatting>
  <conditionalFormatting sqref="AE6:AR6">
    <cfRule type="cellIs" dxfId="558" priority="25" operator="equal">
      <formula>"Q"</formula>
    </cfRule>
  </conditionalFormatting>
  <conditionalFormatting sqref="AE6:AR6">
    <cfRule type="cellIs" dxfId="557" priority="24" operator="equal">
      <formula>"대1"</formula>
    </cfRule>
  </conditionalFormatting>
  <conditionalFormatting sqref="C12:I12">
    <cfRule type="cellIs" dxfId="556" priority="21" operator="equal">
      <formula>"N"</formula>
    </cfRule>
    <cfRule type="cellIs" dxfId="555" priority="22" operator="equal">
      <formula>"L"</formula>
    </cfRule>
    <cfRule type="cellIs" dxfId="554" priority="23" operator="equal">
      <formula>"Q"</formula>
    </cfRule>
  </conditionalFormatting>
  <conditionalFormatting sqref="C3:I5 C7:I21">
    <cfRule type="cellIs" dxfId="553" priority="19" operator="equal">
      <formula>"W"</formula>
    </cfRule>
    <cfRule type="cellIs" dxfId="552" priority="20" operator="equal">
      <formula>"P"</formula>
    </cfRule>
  </conditionalFormatting>
  <conditionalFormatting sqref="C3:I5 C7:I21">
    <cfRule type="cellIs" dxfId="551" priority="18" operator="equal">
      <formula>"N"</formula>
    </cfRule>
  </conditionalFormatting>
  <conditionalFormatting sqref="C3:I5 C7:I21">
    <cfRule type="cellIs" dxfId="550" priority="17" operator="equal">
      <formula>"V"</formula>
    </cfRule>
  </conditionalFormatting>
  <conditionalFormatting sqref="C3:I5 C7:I21">
    <cfRule type="cellIs" dxfId="549" priority="16" operator="equal">
      <formula>"L"</formula>
    </cfRule>
  </conditionalFormatting>
  <conditionalFormatting sqref="C3:I5 C7:I21">
    <cfRule type="cellIs" dxfId="548" priority="15" operator="equal">
      <formula>"N"</formula>
    </cfRule>
  </conditionalFormatting>
  <conditionalFormatting sqref="C9:I9 C3:I4 C17:I21">
    <cfRule type="cellIs" dxfId="547" priority="14" operator="equal">
      <formula>"대"</formula>
    </cfRule>
  </conditionalFormatting>
  <conditionalFormatting sqref="C17:I21 C9:I9 C3:I4">
    <cfRule type="cellIs" dxfId="546" priority="13" operator="equal">
      <formula>"N"</formula>
    </cfRule>
  </conditionalFormatting>
  <conditionalFormatting sqref="C7:I8 C5:I5 C10:I21">
    <cfRule type="cellIs" dxfId="545" priority="12" operator="equal">
      <formula>"N"</formula>
    </cfRule>
  </conditionalFormatting>
  <conditionalFormatting sqref="C3:I5 C7:I11 C13:I21">
    <cfRule type="cellIs" dxfId="544" priority="11" operator="equal">
      <formula>"Q"</formula>
    </cfRule>
  </conditionalFormatting>
  <conditionalFormatting sqref="C3:I5 C7:I21">
    <cfRule type="cellIs" dxfId="543" priority="10" operator="equal">
      <formula>"대1"</formula>
    </cfRule>
  </conditionalFormatting>
  <conditionalFormatting sqref="C6:I6">
    <cfRule type="cellIs" dxfId="542" priority="8" operator="equal">
      <formula>"W"</formula>
    </cfRule>
    <cfRule type="cellIs" dxfId="541" priority="9" operator="equal">
      <formula>"P"</formula>
    </cfRule>
  </conditionalFormatting>
  <conditionalFormatting sqref="C6:I6">
    <cfRule type="cellIs" dxfId="540" priority="7" operator="equal">
      <formula>"N"</formula>
    </cfRule>
  </conditionalFormatting>
  <conditionalFormatting sqref="C6:I6">
    <cfRule type="cellIs" dxfId="539" priority="6" operator="equal">
      <formula>"V"</formula>
    </cfRule>
  </conditionalFormatting>
  <conditionalFormatting sqref="C6:I6">
    <cfRule type="cellIs" dxfId="538" priority="5" operator="equal">
      <formula>"L"</formula>
    </cfRule>
  </conditionalFormatting>
  <conditionalFormatting sqref="C6:I6">
    <cfRule type="cellIs" dxfId="537" priority="4" operator="equal">
      <formula>"N"</formula>
    </cfRule>
  </conditionalFormatting>
  <conditionalFormatting sqref="C6:I6">
    <cfRule type="cellIs" dxfId="536" priority="3" operator="equal">
      <formula>"N"</formula>
    </cfRule>
  </conditionalFormatting>
  <conditionalFormatting sqref="C6:I6">
    <cfRule type="cellIs" dxfId="535" priority="2" operator="equal">
      <formula>"Q"</formula>
    </cfRule>
  </conditionalFormatting>
  <conditionalFormatting sqref="C6:I6">
    <cfRule type="cellIs" dxfId="534" priority="1" operator="equal">
      <formula>"대1"</formula>
    </cfRule>
  </conditionalFormatting>
  <pageMargins left="0.25" right="0.25" top="0.75" bottom="0.75" header="0.3" footer="0.3"/>
  <pageSetup paperSize="9" scale="76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AX41"/>
  <sheetViews>
    <sheetView zoomScale="120" zoomScaleNormal="120" workbookViewId="0">
      <pane ySplit="1" topLeftCell="A2" activePane="bottomLeft" state="frozen"/>
      <selection pane="bottomLeft" activeCell="F9" sqref="F9"/>
    </sheetView>
  </sheetViews>
  <sheetFormatPr defaultColWidth="3.875" defaultRowHeight="15.75" customHeight="1" x14ac:dyDescent="0.3"/>
  <cols>
    <col min="1" max="1" width="3.375" style="4" customWidth="1"/>
    <col min="2" max="2" width="12" style="522" customWidth="1"/>
    <col min="3" max="45" width="3.75" style="4" customWidth="1"/>
    <col min="46" max="46" width="0.625" style="4" customWidth="1"/>
    <col min="47" max="49" width="3.625" style="4" customWidth="1"/>
    <col min="50" max="16384" width="3.875" style="4"/>
  </cols>
  <sheetData>
    <row r="1" spans="1:50" ht="25.5" customHeight="1" thickBot="1" x14ac:dyDescent="0.35">
      <c r="A1" s="1"/>
      <c r="B1" s="1162" t="s">
        <v>1591</v>
      </c>
      <c r="C1" s="788">
        <v>29</v>
      </c>
      <c r="D1" s="789">
        <v>30</v>
      </c>
      <c r="E1" s="899">
        <v>31</v>
      </c>
      <c r="F1" s="899">
        <v>1</v>
      </c>
      <c r="G1" s="899">
        <v>2</v>
      </c>
      <c r="H1" s="900">
        <v>3</v>
      </c>
      <c r="I1" s="901">
        <v>4</v>
      </c>
      <c r="J1" s="890">
        <v>5</v>
      </c>
      <c r="K1" s="818">
        <v>6</v>
      </c>
      <c r="L1" s="789">
        <v>7</v>
      </c>
      <c r="M1" s="818">
        <v>8</v>
      </c>
      <c r="N1" s="819">
        <v>9</v>
      </c>
      <c r="O1" s="955">
        <v>10</v>
      </c>
      <c r="P1" s="901">
        <v>11</v>
      </c>
      <c r="Q1" s="819">
        <v>12</v>
      </c>
      <c r="R1" s="818">
        <v>13</v>
      </c>
      <c r="S1" s="789">
        <v>14</v>
      </c>
      <c r="T1" s="818">
        <v>15</v>
      </c>
      <c r="U1" s="818">
        <v>16</v>
      </c>
      <c r="V1" s="894">
        <v>17</v>
      </c>
      <c r="W1" s="901">
        <v>18</v>
      </c>
      <c r="X1" s="890">
        <v>19</v>
      </c>
      <c r="Y1" s="818">
        <v>20</v>
      </c>
      <c r="Z1" s="789">
        <v>21</v>
      </c>
      <c r="AA1" s="818">
        <v>22</v>
      </c>
      <c r="AB1" s="818">
        <v>23</v>
      </c>
      <c r="AC1" s="894">
        <v>24</v>
      </c>
      <c r="AD1" s="901">
        <v>25</v>
      </c>
      <c r="AE1" s="818">
        <v>26</v>
      </c>
      <c r="AF1" s="818">
        <v>27</v>
      </c>
      <c r="AG1" s="789">
        <v>28</v>
      </c>
      <c r="AH1" s="818">
        <v>29</v>
      </c>
      <c r="AI1" s="819">
        <v>1</v>
      </c>
      <c r="AJ1" s="894">
        <v>2</v>
      </c>
      <c r="AK1" s="895">
        <v>3</v>
      </c>
      <c r="AL1" s="791">
        <v>4</v>
      </c>
      <c r="AM1" s="789">
        <v>5</v>
      </c>
      <c r="AN1" s="899">
        <v>6</v>
      </c>
      <c r="AO1" s="899">
        <v>7</v>
      </c>
      <c r="AP1" s="899">
        <v>8</v>
      </c>
      <c r="AQ1" s="900">
        <v>9</v>
      </c>
      <c r="AR1" s="901">
        <v>10</v>
      </c>
      <c r="AS1" s="870"/>
      <c r="AT1" s="858"/>
    </row>
    <row r="2" spans="1:50" ht="24" customHeight="1" thickBot="1" x14ac:dyDescent="0.35">
      <c r="A2" s="5"/>
      <c r="B2" s="1162"/>
      <c r="C2" s="811" t="s">
        <v>1197</v>
      </c>
      <c r="D2" s="793" t="s">
        <v>1257</v>
      </c>
      <c r="E2" s="793" t="s">
        <v>1260</v>
      </c>
      <c r="F2" s="793" t="s">
        <v>1256</v>
      </c>
      <c r="G2" s="793" t="s">
        <v>474</v>
      </c>
      <c r="H2" s="893" t="s">
        <v>1262</v>
      </c>
      <c r="I2" s="794" t="s">
        <v>1266</v>
      </c>
      <c r="J2" s="891" t="s">
        <v>3</v>
      </c>
      <c r="K2" s="811" t="s">
        <v>4</v>
      </c>
      <c r="L2" s="793" t="s">
        <v>5</v>
      </c>
      <c r="M2" s="811" t="s">
        <v>6</v>
      </c>
      <c r="N2" s="824" t="s">
        <v>7</v>
      </c>
      <c r="O2" s="956" t="s">
        <v>8</v>
      </c>
      <c r="P2" s="794" t="s">
        <v>9</v>
      </c>
      <c r="Q2" s="824" t="s">
        <v>3</v>
      </c>
      <c r="R2" s="811" t="s">
        <v>4</v>
      </c>
      <c r="S2" s="793" t="s">
        <v>5</v>
      </c>
      <c r="T2" s="811" t="s">
        <v>6</v>
      </c>
      <c r="U2" s="811" t="s">
        <v>7</v>
      </c>
      <c r="V2" s="893" t="s">
        <v>8</v>
      </c>
      <c r="W2" s="794" t="s">
        <v>9</v>
      </c>
      <c r="X2" s="891" t="s">
        <v>3</v>
      </c>
      <c r="Y2" s="811" t="s">
        <v>4</v>
      </c>
      <c r="Z2" s="793" t="s">
        <v>5</v>
      </c>
      <c r="AA2" s="811" t="s">
        <v>6</v>
      </c>
      <c r="AB2" s="811" t="s">
        <v>7</v>
      </c>
      <c r="AC2" s="893" t="s">
        <v>8</v>
      </c>
      <c r="AD2" s="794" t="s">
        <v>9</v>
      </c>
      <c r="AE2" s="811" t="s">
        <v>3</v>
      </c>
      <c r="AF2" s="811" t="s">
        <v>4</v>
      </c>
      <c r="AG2" s="793" t="s">
        <v>5</v>
      </c>
      <c r="AH2" s="811" t="s">
        <v>6</v>
      </c>
      <c r="AI2" s="824" t="s">
        <v>7</v>
      </c>
      <c r="AJ2" s="821" t="s">
        <v>8</v>
      </c>
      <c r="AK2" s="829" t="s">
        <v>1266</v>
      </c>
      <c r="AL2" s="795" t="s">
        <v>1197</v>
      </c>
      <c r="AM2" s="793" t="s">
        <v>1257</v>
      </c>
      <c r="AN2" s="793" t="s">
        <v>1260</v>
      </c>
      <c r="AO2" s="793" t="s">
        <v>1256</v>
      </c>
      <c r="AP2" s="793" t="s">
        <v>474</v>
      </c>
      <c r="AQ2" s="893" t="s">
        <v>1262</v>
      </c>
      <c r="AR2" s="794" t="s">
        <v>1266</v>
      </c>
      <c r="AS2" s="796"/>
      <c r="AT2" s="859"/>
      <c r="AU2" s="868" t="s">
        <v>27</v>
      </c>
      <c r="AV2" s="869" t="s">
        <v>29</v>
      </c>
      <c r="AW2" s="876" t="s">
        <v>20</v>
      </c>
      <c r="AX2" s="884"/>
    </row>
    <row r="3" spans="1:50" s="589" customFormat="1" ht="19.5" customHeight="1" x14ac:dyDescent="0.3">
      <c r="A3" s="909"/>
      <c r="B3" s="583" t="s">
        <v>51</v>
      </c>
      <c r="C3" s="896" t="s">
        <v>29</v>
      </c>
      <c r="D3" s="897" t="s">
        <v>24</v>
      </c>
      <c r="E3" s="897" t="s">
        <v>27</v>
      </c>
      <c r="F3" s="897" t="s">
        <v>27</v>
      </c>
      <c r="G3" s="897" t="s">
        <v>24</v>
      </c>
      <c r="H3" s="897" t="s">
        <v>20</v>
      </c>
      <c r="I3" s="775" t="s">
        <v>20</v>
      </c>
      <c r="J3" s="896" t="s">
        <v>42</v>
      </c>
      <c r="K3" s="970" t="s">
        <v>1627</v>
      </c>
      <c r="L3" s="971" t="s">
        <v>66</v>
      </c>
      <c r="M3" s="658" t="s">
        <v>1589</v>
      </c>
      <c r="N3" s="658" t="s">
        <v>29</v>
      </c>
      <c r="O3" s="658" t="s">
        <v>29</v>
      </c>
      <c r="P3" s="669" t="s">
        <v>1626</v>
      </c>
      <c r="Q3" s="578" t="s">
        <v>1605</v>
      </c>
      <c r="R3" s="658" t="s">
        <v>1606</v>
      </c>
      <c r="S3" s="658" t="s">
        <v>86</v>
      </c>
      <c r="T3" s="658" t="s">
        <v>20</v>
      </c>
      <c r="U3" s="658" t="s">
        <v>20</v>
      </c>
      <c r="V3" s="658" t="s">
        <v>1587</v>
      </c>
      <c r="W3" s="669" t="s">
        <v>1587</v>
      </c>
      <c r="X3" s="578" t="s">
        <v>1590</v>
      </c>
      <c r="Y3" s="658" t="s">
        <v>1590</v>
      </c>
      <c r="Z3" s="658" t="s">
        <v>1590</v>
      </c>
      <c r="AA3" s="658" t="s">
        <v>1587</v>
      </c>
      <c r="AB3" s="658" t="s">
        <v>1587</v>
      </c>
      <c r="AC3" s="658" t="s">
        <v>1590</v>
      </c>
      <c r="AD3" s="669" t="s">
        <v>1590</v>
      </c>
      <c r="AE3" s="578" t="s">
        <v>104</v>
      </c>
      <c r="AF3" s="658" t="s">
        <v>20</v>
      </c>
      <c r="AG3" s="658" t="s">
        <v>20</v>
      </c>
      <c r="AH3" s="658" t="s">
        <v>1607</v>
      </c>
      <c r="AI3" s="658" t="s">
        <v>1608</v>
      </c>
      <c r="AJ3" s="658" t="s">
        <v>1587</v>
      </c>
      <c r="AK3" s="669" t="s">
        <v>1587</v>
      </c>
      <c r="AL3" s="896"/>
      <c r="AM3" s="897"/>
      <c r="AN3" s="897"/>
      <c r="AO3" s="897"/>
      <c r="AP3" s="897"/>
      <c r="AQ3" s="897"/>
      <c r="AR3" s="775" t="s">
        <v>20</v>
      </c>
      <c r="AS3" s="651"/>
      <c r="AT3" s="860"/>
      <c r="AU3" s="864">
        <f>COUNTIF(F3:AH3,"D")</f>
        <v>6</v>
      </c>
      <c r="AV3" s="866">
        <f>COUNTIF(F3:AH3,"E")</f>
        <v>3</v>
      </c>
      <c r="AW3" s="877">
        <f>COUNTIF(F3:AH3,"N")</f>
        <v>6</v>
      </c>
      <c r="AX3" s="879">
        <f t="shared" ref="AX3:AX21" si="0">SUM(AU3:AW3)</f>
        <v>15</v>
      </c>
    </row>
    <row r="4" spans="1:50" s="590" customFormat="1" ht="19.5" customHeight="1" x14ac:dyDescent="0.3">
      <c r="A4" s="909"/>
      <c r="B4" s="831" t="s">
        <v>224</v>
      </c>
      <c r="C4" s="655" t="s">
        <v>27</v>
      </c>
      <c r="D4" s="653" t="s">
        <v>29</v>
      </c>
      <c r="E4" s="653" t="s">
        <v>29</v>
      </c>
      <c r="F4" s="653" t="s">
        <v>1589</v>
      </c>
      <c r="G4" s="653" t="s">
        <v>1588</v>
      </c>
      <c r="H4" s="653" t="s">
        <v>24</v>
      </c>
      <c r="I4" s="654" t="s">
        <v>24</v>
      </c>
      <c r="J4" s="655" t="s">
        <v>20</v>
      </c>
      <c r="K4" s="652" t="s">
        <v>20</v>
      </c>
      <c r="L4" s="653" t="s">
        <v>1607</v>
      </c>
      <c r="M4" s="653" t="s">
        <v>1610</v>
      </c>
      <c r="N4" s="653" t="s">
        <v>1609</v>
      </c>
      <c r="O4" s="653" t="s">
        <v>1071</v>
      </c>
      <c r="P4" s="654" t="s">
        <v>1071</v>
      </c>
      <c r="Q4" s="652" t="s">
        <v>1590</v>
      </c>
      <c r="R4" s="653" t="s">
        <v>1590</v>
      </c>
      <c r="S4" s="653" t="s">
        <v>1590</v>
      </c>
      <c r="T4" s="653" t="s">
        <v>1587</v>
      </c>
      <c r="U4" s="653" t="s">
        <v>1587</v>
      </c>
      <c r="V4" s="653" t="s">
        <v>20</v>
      </c>
      <c r="W4" s="654" t="s">
        <v>20</v>
      </c>
      <c r="X4" s="652" t="s">
        <v>104</v>
      </c>
      <c r="Y4" s="653" t="s">
        <v>1629</v>
      </c>
      <c r="Z4" s="653" t="s">
        <v>1587</v>
      </c>
      <c r="AA4" s="653" t="s">
        <v>1589</v>
      </c>
      <c r="AB4" s="653" t="s">
        <v>1589</v>
      </c>
      <c r="AC4" s="653" t="s">
        <v>1589</v>
      </c>
      <c r="AD4" s="654" t="s">
        <v>1587</v>
      </c>
      <c r="AE4" s="652" t="s">
        <v>1590</v>
      </c>
      <c r="AF4" s="653" t="s">
        <v>1590</v>
      </c>
      <c r="AG4" s="653" t="s">
        <v>1611</v>
      </c>
      <c r="AH4" s="653" t="s">
        <v>20</v>
      </c>
      <c r="AI4" s="653" t="s">
        <v>20</v>
      </c>
      <c r="AJ4" s="653" t="s">
        <v>1587</v>
      </c>
      <c r="AK4" s="654" t="s">
        <v>1587</v>
      </c>
      <c r="AL4" s="655"/>
      <c r="AM4" s="653"/>
      <c r="AN4" s="653"/>
      <c r="AO4" s="653"/>
      <c r="AP4" s="653"/>
      <c r="AQ4" s="653"/>
      <c r="AR4" s="654"/>
      <c r="AS4" s="656"/>
      <c r="AT4" s="860"/>
      <c r="AU4" s="864">
        <f t="shared" ref="AU4:AU21" si="1">COUNTIF(F4:AH4,"D")</f>
        <v>5</v>
      </c>
      <c r="AV4" s="866">
        <f t="shared" ref="AV4:AV21" si="2">COUNTIF(F4:AH4,"E")</f>
        <v>4</v>
      </c>
      <c r="AW4" s="877">
        <f t="shared" ref="AW4:AW21" si="3">COUNTIF(F4:AH4,"N")</f>
        <v>5</v>
      </c>
      <c r="AX4" s="880">
        <f t="shared" si="0"/>
        <v>14</v>
      </c>
    </row>
    <row r="5" spans="1:50" s="43" customFormat="1" ht="19.5" customHeight="1" x14ac:dyDescent="0.3">
      <c r="A5" s="910"/>
      <c r="B5" s="557" t="s">
        <v>1399</v>
      </c>
      <c r="C5" s="655" t="s">
        <v>20</v>
      </c>
      <c r="D5" s="653" t="s">
        <v>1586</v>
      </c>
      <c r="E5" s="653" t="s">
        <v>24</v>
      </c>
      <c r="F5" s="972" t="s">
        <v>40</v>
      </c>
      <c r="G5" s="653" t="s">
        <v>27</v>
      </c>
      <c r="H5" s="653" t="s">
        <v>27</v>
      </c>
      <c r="I5" s="654" t="s">
        <v>1587</v>
      </c>
      <c r="J5" s="655" t="s">
        <v>1607</v>
      </c>
      <c r="K5" s="652" t="s">
        <v>1628</v>
      </c>
      <c r="L5" s="653" t="s">
        <v>20</v>
      </c>
      <c r="M5" s="653" t="s">
        <v>20</v>
      </c>
      <c r="N5" s="653" t="s">
        <v>1613</v>
      </c>
      <c r="O5" s="653" t="s">
        <v>1612</v>
      </c>
      <c r="P5" s="654" t="s">
        <v>1589</v>
      </c>
      <c r="Q5" s="652" t="s">
        <v>1589</v>
      </c>
      <c r="R5" s="653" t="s">
        <v>1589</v>
      </c>
      <c r="S5" s="653" t="s">
        <v>86</v>
      </c>
      <c r="T5" s="653" t="s">
        <v>1590</v>
      </c>
      <c r="U5" s="653" t="s">
        <v>1590</v>
      </c>
      <c r="V5" s="653" t="s">
        <v>1587</v>
      </c>
      <c r="W5" s="654" t="s">
        <v>1587</v>
      </c>
      <c r="X5" s="652" t="s">
        <v>20</v>
      </c>
      <c r="Y5" s="653" t="s">
        <v>20</v>
      </c>
      <c r="Z5" s="653" t="s">
        <v>104</v>
      </c>
      <c r="AA5" s="972" t="s">
        <v>1614</v>
      </c>
      <c r="AB5" s="972" t="s">
        <v>1587</v>
      </c>
      <c r="AC5" s="653" t="s">
        <v>1587</v>
      </c>
      <c r="AD5" s="654" t="s">
        <v>1589</v>
      </c>
      <c r="AE5" s="652" t="s">
        <v>1589</v>
      </c>
      <c r="AF5" s="653" t="s">
        <v>1589</v>
      </c>
      <c r="AG5" s="653" t="s">
        <v>1587</v>
      </c>
      <c r="AH5" s="653" t="s">
        <v>1587</v>
      </c>
      <c r="AI5" s="653" t="s">
        <v>1069</v>
      </c>
      <c r="AJ5" s="653" t="s">
        <v>20</v>
      </c>
      <c r="AK5" s="654" t="s">
        <v>20</v>
      </c>
      <c r="AL5" s="655"/>
      <c r="AM5" s="653"/>
      <c r="AN5" s="653"/>
      <c r="AO5" s="653"/>
      <c r="AP5" s="653"/>
      <c r="AQ5" s="653"/>
      <c r="AR5" s="654"/>
      <c r="AS5" s="656"/>
      <c r="AT5" s="860"/>
      <c r="AU5" s="864">
        <f t="shared" si="1"/>
        <v>4</v>
      </c>
      <c r="AV5" s="866">
        <f t="shared" si="2"/>
        <v>6</v>
      </c>
      <c r="AW5" s="877">
        <f t="shared" si="3"/>
        <v>4</v>
      </c>
      <c r="AX5" s="881">
        <f t="shared" si="0"/>
        <v>14</v>
      </c>
    </row>
    <row r="6" spans="1:50" s="43" customFormat="1" ht="19.5" customHeight="1" x14ac:dyDescent="0.3">
      <c r="A6" s="909"/>
      <c r="B6" s="557" t="s">
        <v>140</v>
      </c>
      <c r="C6" s="655" t="s">
        <v>74</v>
      </c>
      <c r="D6" s="653" t="s">
        <v>20</v>
      </c>
      <c r="E6" s="653" t="s">
        <v>20</v>
      </c>
      <c r="F6" s="653" t="s">
        <v>40</v>
      </c>
      <c r="G6" s="653" t="s">
        <v>1587</v>
      </c>
      <c r="H6" s="653" t="s">
        <v>24</v>
      </c>
      <c r="I6" s="654" t="s">
        <v>1590</v>
      </c>
      <c r="J6" s="655" t="s">
        <v>1590</v>
      </c>
      <c r="K6" s="652" t="s">
        <v>1590</v>
      </c>
      <c r="L6" s="653" t="s">
        <v>1590</v>
      </c>
      <c r="M6" s="653" t="s">
        <v>66</v>
      </c>
      <c r="N6" s="653" t="s">
        <v>20</v>
      </c>
      <c r="O6" s="653" t="s">
        <v>20</v>
      </c>
      <c r="P6" s="654" t="s">
        <v>1071</v>
      </c>
      <c r="Q6" s="652" t="s">
        <v>1069</v>
      </c>
      <c r="R6" s="653" t="s">
        <v>1587</v>
      </c>
      <c r="S6" s="653" t="s">
        <v>1589</v>
      </c>
      <c r="T6" s="653" t="s">
        <v>1589</v>
      </c>
      <c r="U6" s="653" t="s">
        <v>1589</v>
      </c>
      <c r="V6" s="653" t="s">
        <v>1589</v>
      </c>
      <c r="W6" s="654" t="s">
        <v>1587</v>
      </c>
      <c r="X6" s="652" t="s">
        <v>1615</v>
      </c>
      <c r="Y6" s="653" t="s">
        <v>86</v>
      </c>
      <c r="Z6" s="653" t="s">
        <v>20</v>
      </c>
      <c r="AA6" s="653" t="s">
        <v>20</v>
      </c>
      <c r="AB6" s="653" t="s">
        <v>1607</v>
      </c>
      <c r="AC6" s="653" t="s">
        <v>1587</v>
      </c>
      <c r="AD6" s="654" t="s">
        <v>1587</v>
      </c>
      <c r="AE6" s="652" t="s">
        <v>1607</v>
      </c>
      <c r="AF6" s="653" t="s">
        <v>1587</v>
      </c>
      <c r="AG6" s="653" t="s">
        <v>1590</v>
      </c>
      <c r="AH6" s="653" t="s">
        <v>1590</v>
      </c>
      <c r="AI6" s="653" t="s">
        <v>1590</v>
      </c>
      <c r="AJ6" s="653" t="s">
        <v>1590</v>
      </c>
      <c r="AK6" s="654" t="s">
        <v>1587</v>
      </c>
      <c r="AL6" s="655" t="s">
        <v>20</v>
      </c>
      <c r="AM6" s="653" t="s">
        <v>20</v>
      </c>
      <c r="AN6" s="653"/>
      <c r="AO6" s="653"/>
      <c r="AP6" s="653"/>
      <c r="AQ6" s="653"/>
      <c r="AR6" s="654"/>
      <c r="AS6" s="656"/>
      <c r="AT6" s="860"/>
      <c r="AU6" s="864">
        <f t="shared" si="1"/>
        <v>6</v>
      </c>
      <c r="AV6" s="866">
        <f t="shared" si="2"/>
        <v>4</v>
      </c>
      <c r="AW6" s="877">
        <f t="shared" si="3"/>
        <v>4</v>
      </c>
      <c r="AX6" s="881">
        <f t="shared" si="0"/>
        <v>14</v>
      </c>
    </row>
    <row r="7" spans="1:50" s="43" customFormat="1" ht="19.5" customHeight="1" x14ac:dyDescent="0.3">
      <c r="A7" s="909"/>
      <c r="B7" s="557" t="s">
        <v>1401</v>
      </c>
      <c r="C7" s="655" t="s">
        <v>24</v>
      </c>
      <c r="D7" s="653" t="s">
        <v>27</v>
      </c>
      <c r="E7" s="918" t="s">
        <v>24</v>
      </c>
      <c r="F7" s="972" t="s">
        <v>40</v>
      </c>
      <c r="G7" s="653" t="s">
        <v>29</v>
      </c>
      <c r="H7" s="653" t="s">
        <v>29</v>
      </c>
      <c r="I7" s="654" t="s">
        <v>29</v>
      </c>
      <c r="J7" s="655" t="s">
        <v>85</v>
      </c>
      <c r="K7" s="652" t="s">
        <v>66</v>
      </c>
      <c r="L7" s="653" t="s">
        <v>1587</v>
      </c>
      <c r="M7" s="799" t="s">
        <v>1590</v>
      </c>
      <c r="N7" s="653" t="s">
        <v>1590</v>
      </c>
      <c r="O7" s="653" t="s">
        <v>1071</v>
      </c>
      <c r="P7" s="654" t="s">
        <v>20</v>
      </c>
      <c r="Q7" s="652" t="s">
        <v>20</v>
      </c>
      <c r="R7" s="653" t="s">
        <v>86</v>
      </c>
      <c r="S7" s="653" t="s">
        <v>1614</v>
      </c>
      <c r="T7" s="972" t="s">
        <v>24</v>
      </c>
      <c r="U7" s="972" t="s">
        <v>24</v>
      </c>
      <c r="V7" s="991" t="s">
        <v>1594</v>
      </c>
      <c r="W7" s="992" t="s">
        <v>1594</v>
      </c>
      <c r="X7" s="974" t="s">
        <v>1615</v>
      </c>
      <c r="Y7" s="653" t="s">
        <v>1589</v>
      </c>
      <c r="Z7" s="653" t="s">
        <v>1589</v>
      </c>
      <c r="AA7" s="808" t="s">
        <v>1587</v>
      </c>
      <c r="AB7" s="653" t="s">
        <v>20</v>
      </c>
      <c r="AC7" s="653" t="s">
        <v>20</v>
      </c>
      <c r="AD7" s="654" t="s">
        <v>1587</v>
      </c>
      <c r="AE7" s="652" t="s">
        <v>58</v>
      </c>
      <c r="AF7" s="653" t="s">
        <v>1587</v>
      </c>
      <c r="AG7" s="653" t="s">
        <v>1589</v>
      </c>
      <c r="AH7" s="653" t="s">
        <v>1589</v>
      </c>
      <c r="AI7" s="653" t="s">
        <v>1589</v>
      </c>
      <c r="AJ7" s="653" t="s">
        <v>1587</v>
      </c>
      <c r="AK7" s="654" t="s">
        <v>1590</v>
      </c>
      <c r="AL7" s="655"/>
      <c r="AM7" s="653" t="s">
        <v>1587</v>
      </c>
      <c r="AN7" s="653" t="s">
        <v>20</v>
      </c>
      <c r="AO7" s="653" t="s">
        <v>20</v>
      </c>
      <c r="AP7" s="653"/>
      <c r="AQ7" s="653"/>
      <c r="AR7" s="654"/>
      <c r="AS7" s="656"/>
      <c r="AT7" s="860"/>
      <c r="AU7" s="864">
        <f t="shared" si="1"/>
        <v>4</v>
      </c>
      <c r="AV7" s="866">
        <f t="shared" si="2"/>
        <v>7</v>
      </c>
      <c r="AW7" s="877">
        <f t="shared" si="3"/>
        <v>4</v>
      </c>
      <c r="AX7" s="881">
        <f t="shared" si="0"/>
        <v>15</v>
      </c>
    </row>
    <row r="8" spans="1:50" s="43" customFormat="1" ht="19.5" customHeight="1" thickBot="1" x14ac:dyDescent="0.35">
      <c r="A8" s="910"/>
      <c r="B8" s="957" t="s">
        <v>113</v>
      </c>
      <c r="C8" s="959" t="s">
        <v>1586</v>
      </c>
      <c r="D8" s="960" t="s">
        <v>44</v>
      </c>
      <c r="E8" s="662" t="s">
        <v>44</v>
      </c>
      <c r="F8" s="662" t="s">
        <v>20</v>
      </c>
      <c r="G8" s="662" t="s">
        <v>20</v>
      </c>
      <c r="H8" s="662" t="s">
        <v>1587</v>
      </c>
      <c r="I8" s="663" t="s">
        <v>24</v>
      </c>
      <c r="J8" s="665" t="s">
        <v>1589</v>
      </c>
      <c r="K8" s="961" t="s">
        <v>1589</v>
      </c>
      <c r="L8" s="662" t="s">
        <v>1589</v>
      </c>
      <c r="M8" s="662" t="s">
        <v>66</v>
      </c>
      <c r="N8" s="662" t="s">
        <v>1603</v>
      </c>
      <c r="O8" s="662" t="s">
        <v>1590</v>
      </c>
      <c r="P8" s="663" t="s">
        <v>1590</v>
      </c>
      <c r="Q8" s="661" t="s">
        <v>1069</v>
      </c>
      <c r="R8" s="662" t="s">
        <v>20</v>
      </c>
      <c r="S8" s="662" t="s">
        <v>20</v>
      </c>
      <c r="T8" s="662" t="s">
        <v>1617</v>
      </c>
      <c r="U8" s="662" t="s">
        <v>1587</v>
      </c>
      <c r="V8" s="662" t="s">
        <v>1587</v>
      </c>
      <c r="W8" s="663" t="s">
        <v>1589</v>
      </c>
      <c r="X8" s="661" t="s">
        <v>1589</v>
      </c>
      <c r="Y8" s="662" t="s">
        <v>42</v>
      </c>
      <c r="Z8" s="662" t="s">
        <v>1587</v>
      </c>
      <c r="AA8" s="662" t="s">
        <v>1590</v>
      </c>
      <c r="AB8" s="662" t="s">
        <v>1590</v>
      </c>
      <c r="AC8" s="662" t="s">
        <v>1587</v>
      </c>
      <c r="AD8" s="663" t="s">
        <v>20</v>
      </c>
      <c r="AE8" s="661" t="s">
        <v>20</v>
      </c>
      <c r="AF8" s="662" t="s">
        <v>1618</v>
      </c>
      <c r="AG8" s="662" t="s">
        <v>1610</v>
      </c>
      <c r="AH8" s="662" t="s">
        <v>1587</v>
      </c>
      <c r="AI8" s="662" t="s">
        <v>1069</v>
      </c>
      <c r="AJ8" s="662" t="s">
        <v>1589</v>
      </c>
      <c r="AK8" s="663" t="s">
        <v>1589</v>
      </c>
      <c r="AL8" s="665"/>
      <c r="AM8" s="662"/>
      <c r="AN8" s="662"/>
      <c r="AO8" s="662"/>
      <c r="AP8" s="662" t="s">
        <v>20</v>
      </c>
      <c r="AQ8" s="662" t="s">
        <v>20</v>
      </c>
      <c r="AR8" s="663"/>
      <c r="AS8" s="664"/>
      <c r="AT8" s="860"/>
      <c r="AU8" s="864">
        <f t="shared" si="1"/>
        <v>4</v>
      </c>
      <c r="AV8" s="866">
        <f t="shared" si="2"/>
        <v>5</v>
      </c>
      <c r="AW8" s="877">
        <f t="shared" si="3"/>
        <v>6</v>
      </c>
      <c r="AX8" s="881">
        <f t="shared" si="0"/>
        <v>15</v>
      </c>
    </row>
    <row r="9" spans="1:50" s="43" customFormat="1" ht="19.5" customHeight="1" x14ac:dyDescent="0.3">
      <c r="A9" s="911"/>
      <c r="B9" s="963" t="s">
        <v>1045</v>
      </c>
      <c r="C9" s="964" t="s">
        <v>74</v>
      </c>
      <c r="D9" s="929" t="s">
        <v>20</v>
      </c>
      <c r="E9" s="929" t="s">
        <v>20</v>
      </c>
      <c r="F9" s="929" t="s">
        <v>40</v>
      </c>
      <c r="G9" s="929" t="s">
        <v>44</v>
      </c>
      <c r="H9" s="975" t="s">
        <v>24</v>
      </c>
      <c r="I9" s="976" t="s">
        <v>24</v>
      </c>
      <c r="J9" s="934" t="s">
        <v>1590</v>
      </c>
      <c r="K9" s="932" t="s">
        <v>1590</v>
      </c>
      <c r="L9" s="929" t="s">
        <v>1590</v>
      </c>
      <c r="M9" s="929" t="s">
        <v>1590</v>
      </c>
      <c r="N9" s="929" t="s">
        <v>1609</v>
      </c>
      <c r="O9" s="929" t="s">
        <v>20</v>
      </c>
      <c r="P9" s="930" t="s">
        <v>20</v>
      </c>
      <c r="Q9" s="932" t="s">
        <v>1613</v>
      </c>
      <c r="R9" s="929" t="s">
        <v>187</v>
      </c>
      <c r="S9" s="1011" t="s">
        <v>66</v>
      </c>
      <c r="T9" s="929" t="s">
        <v>1590</v>
      </c>
      <c r="U9" s="929" t="s">
        <v>1590</v>
      </c>
      <c r="V9" s="929" t="s">
        <v>1587</v>
      </c>
      <c r="W9" s="976" t="s">
        <v>1587</v>
      </c>
      <c r="X9" s="932" t="s">
        <v>1589</v>
      </c>
      <c r="Y9" s="929" t="s">
        <v>1589</v>
      </c>
      <c r="Z9" s="929" t="s">
        <v>1589</v>
      </c>
      <c r="AA9" s="929" t="s">
        <v>1589</v>
      </c>
      <c r="AB9" s="929" t="s">
        <v>1600</v>
      </c>
      <c r="AC9" s="975" t="s">
        <v>1587</v>
      </c>
      <c r="AD9" s="976" t="s">
        <v>1587</v>
      </c>
      <c r="AE9" s="932" t="s">
        <v>104</v>
      </c>
      <c r="AF9" s="929" t="s">
        <v>26</v>
      </c>
      <c r="AG9" s="929" t="s">
        <v>20</v>
      </c>
      <c r="AH9" s="929" t="s">
        <v>20</v>
      </c>
      <c r="AI9" s="929" t="s">
        <v>1069</v>
      </c>
      <c r="AJ9" s="929" t="s">
        <v>1587</v>
      </c>
      <c r="AK9" s="930" t="s">
        <v>1590</v>
      </c>
      <c r="AL9" s="934" t="s">
        <v>1590</v>
      </c>
      <c r="AM9" s="929"/>
      <c r="AN9" s="929"/>
      <c r="AO9" s="929"/>
      <c r="AP9" s="929"/>
      <c r="AQ9" s="929"/>
      <c r="AR9" s="930"/>
      <c r="AS9" s="935" t="s">
        <v>20</v>
      </c>
      <c r="AT9" s="782"/>
      <c r="AU9" s="864">
        <f t="shared" si="1"/>
        <v>6</v>
      </c>
      <c r="AV9" s="866">
        <f t="shared" si="2"/>
        <v>5</v>
      </c>
      <c r="AW9" s="877">
        <f t="shared" si="3"/>
        <v>4</v>
      </c>
      <c r="AX9" s="881">
        <f t="shared" si="0"/>
        <v>15</v>
      </c>
    </row>
    <row r="10" spans="1:50" s="43" customFormat="1" ht="19.5" customHeight="1" x14ac:dyDescent="0.3">
      <c r="A10" s="909"/>
      <c r="B10" s="565" t="s">
        <v>53</v>
      </c>
      <c r="C10" s="655" t="s">
        <v>74</v>
      </c>
      <c r="D10" s="653" t="s">
        <v>44</v>
      </c>
      <c r="E10" s="653" t="s">
        <v>24</v>
      </c>
      <c r="F10" s="653" t="s">
        <v>1589</v>
      </c>
      <c r="G10" s="653" t="s">
        <v>1589</v>
      </c>
      <c r="H10" s="653" t="s">
        <v>24</v>
      </c>
      <c r="I10" s="654" t="s">
        <v>20</v>
      </c>
      <c r="J10" s="655" t="s">
        <v>20</v>
      </c>
      <c r="K10" s="652" t="s">
        <v>1619</v>
      </c>
      <c r="L10" s="653" t="s">
        <v>66</v>
      </c>
      <c r="M10" s="799" t="s">
        <v>187</v>
      </c>
      <c r="N10" s="653" t="s">
        <v>1589</v>
      </c>
      <c r="O10" s="653" t="s">
        <v>1589</v>
      </c>
      <c r="P10" s="654" t="s">
        <v>1589</v>
      </c>
      <c r="Q10" s="652" t="s">
        <v>50</v>
      </c>
      <c r="R10" s="972" t="s">
        <v>86</v>
      </c>
      <c r="S10" s="653" t="s">
        <v>86</v>
      </c>
      <c r="T10" s="653" t="s">
        <v>1587</v>
      </c>
      <c r="U10" s="653" t="s">
        <v>20</v>
      </c>
      <c r="V10" s="653" t="s">
        <v>20</v>
      </c>
      <c r="W10" s="654" t="s">
        <v>1587</v>
      </c>
      <c r="X10" s="652" t="s">
        <v>1615</v>
      </c>
      <c r="Y10" s="653" t="s">
        <v>178</v>
      </c>
      <c r="Z10" s="653" t="s">
        <v>1590</v>
      </c>
      <c r="AA10" s="121" t="s">
        <v>1597</v>
      </c>
      <c r="AB10" s="972" t="s">
        <v>1614</v>
      </c>
      <c r="AC10" s="972" t="s">
        <v>1587</v>
      </c>
      <c r="AD10" s="973" t="s">
        <v>1587</v>
      </c>
      <c r="AE10" s="655" t="s">
        <v>20</v>
      </c>
      <c r="AF10" s="653" t="s">
        <v>20</v>
      </c>
      <c r="AG10" s="653" t="s">
        <v>1587</v>
      </c>
      <c r="AH10" s="653" t="s">
        <v>1587</v>
      </c>
      <c r="AI10" s="653" t="s">
        <v>1069</v>
      </c>
      <c r="AJ10" s="653" t="s">
        <v>1589</v>
      </c>
      <c r="AK10" s="654" t="s">
        <v>1589</v>
      </c>
      <c r="AL10" s="655"/>
      <c r="AM10" s="653"/>
      <c r="AN10" s="653"/>
      <c r="AO10" s="653"/>
      <c r="AP10" s="653"/>
      <c r="AQ10" s="653" t="s">
        <v>20</v>
      </c>
      <c r="AR10" s="654" t="s">
        <v>20</v>
      </c>
      <c r="AS10" s="656"/>
      <c r="AT10" s="860"/>
      <c r="AU10" s="864">
        <f t="shared" si="1"/>
        <v>1</v>
      </c>
      <c r="AV10" s="866">
        <f t="shared" si="2"/>
        <v>6</v>
      </c>
      <c r="AW10" s="877">
        <f t="shared" si="3"/>
        <v>6</v>
      </c>
      <c r="AX10" s="881">
        <f t="shared" si="0"/>
        <v>13</v>
      </c>
    </row>
    <row r="11" spans="1:50" s="43" customFormat="1" ht="19.5" customHeight="1" x14ac:dyDescent="0.3">
      <c r="A11" s="910"/>
      <c r="B11" s="565" t="s">
        <v>1404</v>
      </c>
      <c r="C11" s="655" t="s">
        <v>29</v>
      </c>
      <c r="D11" s="653" t="s">
        <v>29</v>
      </c>
      <c r="E11" s="653" t="s">
        <v>29</v>
      </c>
      <c r="F11" s="653" t="s">
        <v>24</v>
      </c>
      <c r="G11" s="653" t="s">
        <v>20</v>
      </c>
      <c r="H11" s="653" t="s">
        <v>20</v>
      </c>
      <c r="I11" s="654" t="s">
        <v>24</v>
      </c>
      <c r="J11" s="655" t="s">
        <v>1619</v>
      </c>
      <c r="K11" s="652" t="s">
        <v>1630</v>
      </c>
      <c r="L11" s="653" t="s">
        <v>1589</v>
      </c>
      <c r="M11" s="653" t="s">
        <v>1589</v>
      </c>
      <c r="N11" s="653" t="s">
        <v>1613</v>
      </c>
      <c r="O11" s="653" t="s">
        <v>1071</v>
      </c>
      <c r="P11" s="654" t="s">
        <v>1590</v>
      </c>
      <c r="Q11" s="652" t="s">
        <v>1590</v>
      </c>
      <c r="R11" s="653" t="s">
        <v>86</v>
      </c>
      <c r="S11" s="653" t="s">
        <v>20</v>
      </c>
      <c r="T11" s="653" t="s">
        <v>20</v>
      </c>
      <c r="U11" s="653" t="s">
        <v>178</v>
      </c>
      <c r="V11" s="653" t="s">
        <v>1587</v>
      </c>
      <c r="W11" s="973" t="s">
        <v>1587</v>
      </c>
      <c r="X11" s="652" t="s">
        <v>1590</v>
      </c>
      <c r="Y11" s="653" t="s">
        <v>1590</v>
      </c>
      <c r="Z11" s="972" t="s">
        <v>1615</v>
      </c>
      <c r="AA11" s="972" t="s">
        <v>1587</v>
      </c>
      <c r="AB11" s="972" t="s">
        <v>1587</v>
      </c>
      <c r="AC11" s="653" t="s">
        <v>20</v>
      </c>
      <c r="AD11" s="654" t="s">
        <v>20</v>
      </c>
      <c r="AE11" s="652" t="s">
        <v>178</v>
      </c>
      <c r="AF11" s="653" t="s">
        <v>58</v>
      </c>
      <c r="AG11" s="653" t="s">
        <v>1587</v>
      </c>
      <c r="AH11" s="653" t="s">
        <v>1590</v>
      </c>
      <c r="AI11" s="754" t="s">
        <v>1590</v>
      </c>
      <c r="AJ11" s="653" t="s">
        <v>1590</v>
      </c>
      <c r="AK11" s="654" t="s">
        <v>1587</v>
      </c>
      <c r="AL11" s="655"/>
      <c r="AM11" s="653"/>
      <c r="AN11" s="653"/>
      <c r="AO11" s="653" t="s">
        <v>20</v>
      </c>
      <c r="AP11" s="653" t="s">
        <v>20</v>
      </c>
      <c r="AQ11" s="653"/>
      <c r="AR11" s="654"/>
      <c r="AS11" s="656"/>
      <c r="AT11" s="860"/>
      <c r="AU11" s="864">
        <f t="shared" si="1"/>
        <v>5</v>
      </c>
      <c r="AV11" s="866">
        <f t="shared" si="2"/>
        <v>2</v>
      </c>
      <c r="AW11" s="877">
        <f t="shared" si="3"/>
        <v>6</v>
      </c>
      <c r="AX11" s="881">
        <f t="shared" si="0"/>
        <v>13</v>
      </c>
    </row>
    <row r="12" spans="1:50" s="62" customFormat="1" ht="19.5" customHeight="1" x14ac:dyDescent="0.3">
      <c r="A12" s="912"/>
      <c r="B12" s="560" t="s">
        <v>1178</v>
      </c>
      <c r="C12" s="657" t="s">
        <v>20</v>
      </c>
      <c r="D12" s="658" t="s">
        <v>20</v>
      </c>
      <c r="E12" s="658" t="s">
        <v>44</v>
      </c>
      <c r="F12" s="971" t="s">
        <v>1588</v>
      </c>
      <c r="G12" s="971" t="s">
        <v>1587</v>
      </c>
      <c r="H12" s="971" t="s">
        <v>24</v>
      </c>
      <c r="I12" s="669" t="s">
        <v>1590</v>
      </c>
      <c r="J12" s="657" t="s">
        <v>1589</v>
      </c>
      <c r="K12" s="578" t="s">
        <v>1589</v>
      </c>
      <c r="L12" s="658" t="s">
        <v>1627</v>
      </c>
      <c r="M12" s="658" t="s">
        <v>1617</v>
      </c>
      <c r="N12" s="658" t="s">
        <v>1590</v>
      </c>
      <c r="O12" s="658" t="s">
        <v>1590</v>
      </c>
      <c r="P12" s="669" t="s">
        <v>1071</v>
      </c>
      <c r="Q12" s="578" t="s">
        <v>20</v>
      </c>
      <c r="R12" s="658" t="s">
        <v>20</v>
      </c>
      <c r="S12" s="658" t="s">
        <v>86</v>
      </c>
      <c r="T12" s="658" t="s">
        <v>1587</v>
      </c>
      <c r="U12" s="851" t="s">
        <v>1587</v>
      </c>
      <c r="V12" s="658" t="s">
        <v>29</v>
      </c>
      <c r="W12" s="669" t="s">
        <v>1601</v>
      </c>
      <c r="X12" s="578" t="s">
        <v>1615</v>
      </c>
      <c r="Y12" s="658" t="s">
        <v>86</v>
      </c>
      <c r="Z12" s="658" t="s">
        <v>84</v>
      </c>
      <c r="AA12" s="658" t="s">
        <v>20</v>
      </c>
      <c r="AB12" s="658" t="s">
        <v>20</v>
      </c>
      <c r="AC12" s="658" t="s">
        <v>1587</v>
      </c>
      <c r="AD12" s="669" t="s">
        <v>1587</v>
      </c>
      <c r="AE12" s="658" t="s">
        <v>1589</v>
      </c>
      <c r="AF12" s="658" t="s">
        <v>1589</v>
      </c>
      <c r="AG12" s="658" t="s">
        <v>1589</v>
      </c>
      <c r="AH12" s="658" t="s">
        <v>1589</v>
      </c>
      <c r="AI12" s="658" t="s">
        <v>1613</v>
      </c>
      <c r="AJ12" s="658" t="s">
        <v>1587</v>
      </c>
      <c r="AK12" s="669" t="s">
        <v>1587</v>
      </c>
      <c r="AL12" s="657"/>
      <c r="AM12" s="658" t="s">
        <v>20</v>
      </c>
      <c r="AN12" s="658" t="s">
        <v>20</v>
      </c>
      <c r="AO12" s="658"/>
      <c r="AP12" s="658"/>
      <c r="AQ12" s="658"/>
      <c r="AR12" s="669"/>
      <c r="AS12" s="651"/>
      <c r="AT12" s="860"/>
      <c r="AU12" s="864">
        <f t="shared" si="1"/>
        <v>3</v>
      </c>
      <c r="AV12" s="866">
        <f t="shared" si="2"/>
        <v>8</v>
      </c>
      <c r="AW12" s="877">
        <f t="shared" si="3"/>
        <v>4</v>
      </c>
      <c r="AX12" s="882">
        <f t="shared" si="0"/>
        <v>15</v>
      </c>
    </row>
    <row r="13" spans="1:50" s="43" customFormat="1" ht="19.5" customHeight="1" x14ac:dyDescent="0.3">
      <c r="A13" s="912"/>
      <c r="B13" s="565" t="s">
        <v>1179</v>
      </c>
      <c r="C13" s="655" t="s">
        <v>44</v>
      </c>
      <c r="D13" s="653" t="s">
        <v>44</v>
      </c>
      <c r="E13" s="653" t="s">
        <v>44</v>
      </c>
      <c r="F13" s="653" t="s">
        <v>40</v>
      </c>
      <c r="G13" s="653" t="s">
        <v>44</v>
      </c>
      <c r="H13" s="965" t="s">
        <v>24</v>
      </c>
      <c r="I13" s="966" t="s">
        <v>24</v>
      </c>
      <c r="J13" s="1004" t="s">
        <v>178</v>
      </c>
      <c r="K13" s="968" t="s">
        <v>178</v>
      </c>
      <c r="L13" s="965" t="s">
        <v>58</v>
      </c>
      <c r="M13" s="653" t="s">
        <v>20</v>
      </c>
      <c r="N13" s="653" t="s">
        <v>20</v>
      </c>
      <c r="O13" s="653" t="s">
        <v>1071</v>
      </c>
      <c r="P13" s="654" t="s">
        <v>1071</v>
      </c>
      <c r="Q13" s="652" t="s">
        <v>1620</v>
      </c>
      <c r="R13" s="653" t="s">
        <v>1589</v>
      </c>
      <c r="S13" s="653" t="s">
        <v>1589</v>
      </c>
      <c r="T13" s="653" t="s">
        <v>1587</v>
      </c>
      <c r="U13" s="653" t="s">
        <v>1587</v>
      </c>
      <c r="V13" s="658" t="s">
        <v>1602</v>
      </c>
      <c r="W13" s="1006" t="s">
        <v>27</v>
      </c>
      <c r="X13" s="652" t="s">
        <v>1621</v>
      </c>
      <c r="Y13" s="653" t="s">
        <v>20</v>
      </c>
      <c r="Z13" s="653" t="s">
        <v>20</v>
      </c>
      <c r="AA13" s="653" t="s">
        <v>1587</v>
      </c>
      <c r="AB13" s="653" t="s">
        <v>1599</v>
      </c>
      <c r="AC13" s="653" t="s">
        <v>1590</v>
      </c>
      <c r="AD13" s="654" t="s">
        <v>1590</v>
      </c>
      <c r="AE13" s="974" t="s">
        <v>1590</v>
      </c>
      <c r="AF13" s="972" t="s">
        <v>27</v>
      </c>
      <c r="AG13" s="972" t="s">
        <v>27</v>
      </c>
      <c r="AH13" s="972" t="s">
        <v>1587</v>
      </c>
      <c r="AI13" s="653" t="s">
        <v>1069</v>
      </c>
      <c r="AJ13" s="653" t="s">
        <v>1587</v>
      </c>
      <c r="AK13" s="654" t="s">
        <v>20</v>
      </c>
      <c r="AL13" s="655" t="s">
        <v>20</v>
      </c>
      <c r="AM13" s="653"/>
      <c r="AN13" s="653"/>
      <c r="AO13" s="653"/>
      <c r="AP13" s="653"/>
      <c r="AQ13" s="653"/>
      <c r="AR13" s="654"/>
      <c r="AS13" s="656"/>
      <c r="AT13" s="860"/>
      <c r="AU13" s="864">
        <f t="shared" si="1"/>
        <v>8</v>
      </c>
      <c r="AV13" s="866">
        <f t="shared" si="2"/>
        <v>2</v>
      </c>
      <c r="AW13" s="877">
        <f t="shared" si="3"/>
        <v>4</v>
      </c>
      <c r="AX13" s="881">
        <f t="shared" si="0"/>
        <v>14</v>
      </c>
    </row>
    <row r="14" spans="1:50" s="62" customFormat="1" ht="19.5" customHeight="1" thickBot="1" x14ac:dyDescent="0.35">
      <c r="A14" s="913"/>
      <c r="B14" s="564" t="s">
        <v>1180</v>
      </c>
      <c r="C14" s="665" t="s">
        <v>74</v>
      </c>
      <c r="D14" s="662" t="s">
        <v>24</v>
      </c>
      <c r="E14" s="662" t="s">
        <v>27</v>
      </c>
      <c r="F14" s="662" t="s">
        <v>1590</v>
      </c>
      <c r="G14" s="662" t="s">
        <v>1590</v>
      </c>
      <c r="H14" s="662" t="s">
        <v>1590</v>
      </c>
      <c r="I14" s="663" t="s">
        <v>1587</v>
      </c>
      <c r="J14" s="665" t="s">
        <v>42</v>
      </c>
      <c r="K14" s="661" t="s">
        <v>20</v>
      </c>
      <c r="L14" s="662" t="s">
        <v>20</v>
      </c>
      <c r="M14" s="662" t="s">
        <v>178</v>
      </c>
      <c r="N14" s="662" t="s">
        <v>1609</v>
      </c>
      <c r="O14" s="662" t="s">
        <v>1071</v>
      </c>
      <c r="P14" s="663" t="s">
        <v>1071</v>
      </c>
      <c r="Q14" s="661" t="s">
        <v>1069</v>
      </c>
      <c r="R14" s="662" t="s">
        <v>1590</v>
      </c>
      <c r="S14" s="662" t="s">
        <v>1590</v>
      </c>
      <c r="T14" s="662" t="s">
        <v>1589</v>
      </c>
      <c r="U14" s="662" t="s">
        <v>1589</v>
      </c>
      <c r="V14" s="662" t="s">
        <v>1587</v>
      </c>
      <c r="W14" s="663" t="s">
        <v>20</v>
      </c>
      <c r="X14" s="661" t="s">
        <v>20</v>
      </c>
      <c r="Y14" s="662" t="s">
        <v>1587</v>
      </c>
      <c r="Z14" s="662" t="s">
        <v>1587</v>
      </c>
      <c r="AA14" s="662" t="s">
        <v>1598</v>
      </c>
      <c r="AB14" s="662" t="s">
        <v>1598</v>
      </c>
      <c r="AC14" s="662" t="s">
        <v>1589</v>
      </c>
      <c r="AD14" s="663" t="s">
        <v>1589</v>
      </c>
      <c r="AE14" s="1012" t="s">
        <v>1587</v>
      </c>
      <c r="AF14" s="958" t="s">
        <v>1615</v>
      </c>
      <c r="AG14" s="662" t="s">
        <v>1627</v>
      </c>
      <c r="AH14" s="662" t="s">
        <v>28</v>
      </c>
      <c r="AI14" s="662" t="s">
        <v>20</v>
      </c>
      <c r="AJ14" s="662" t="s">
        <v>20</v>
      </c>
      <c r="AK14" s="663" t="s">
        <v>1587</v>
      </c>
      <c r="AL14" s="665"/>
      <c r="AM14" s="662"/>
      <c r="AN14" s="662"/>
      <c r="AO14" s="662"/>
      <c r="AP14" s="662"/>
      <c r="AQ14" s="662"/>
      <c r="AR14" s="663"/>
      <c r="AS14" s="664"/>
      <c r="AT14" s="860"/>
      <c r="AU14" s="864">
        <f t="shared" si="1"/>
        <v>7</v>
      </c>
      <c r="AV14" s="866">
        <f t="shared" si="2"/>
        <v>4</v>
      </c>
      <c r="AW14" s="877">
        <f t="shared" si="3"/>
        <v>4</v>
      </c>
      <c r="AX14" s="882">
        <f t="shared" si="0"/>
        <v>15</v>
      </c>
    </row>
    <row r="15" spans="1:50" s="62" customFormat="1" ht="20.25" customHeight="1" x14ac:dyDescent="0.3">
      <c r="A15" s="914"/>
      <c r="B15" s="942" t="s">
        <v>1583</v>
      </c>
      <c r="C15" s="934" t="s">
        <v>27</v>
      </c>
      <c r="D15" s="929" t="s">
        <v>27</v>
      </c>
      <c r="E15" s="929" t="s">
        <v>1586</v>
      </c>
      <c r="F15" s="929" t="s">
        <v>1589</v>
      </c>
      <c r="G15" s="929" t="s">
        <v>1589</v>
      </c>
      <c r="H15" s="975" t="s">
        <v>1587</v>
      </c>
      <c r="I15" s="976" t="s">
        <v>1587</v>
      </c>
      <c r="J15" s="1005" t="s">
        <v>20</v>
      </c>
      <c r="K15" s="932" t="s">
        <v>20</v>
      </c>
      <c r="L15" s="929" t="s">
        <v>1619</v>
      </c>
      <c r="M15" s="929" t="s">
        <v>66</v>
      </c>
      <c r="N15" s="929" t="s">
        <v>1613</v>
      </c>
      <c r="O15" s="929" t="s">
        <v>1071</v>
      </c>
      <c r="P15" s="930" t="s">
        <v>1589</v>
      </c>
      <c r="Q15" s="932" t="s">
        <v>1589</v>
      </c>
      <c r="R15" s="929" t="s">
        <v>1616</v>
      </c>
      <c r="S15" s="929" t="s">
        <v>1622</v>
      </c>
      <c r="T15" s="929" t="s">
        <v>1579</v>
      </c>
      <c r="U15" s="929" t="s">
        <v>1579</v>
      </c>
      <c r="V15" s="929" t="s">
        <v>1587</v>
      </c>
      <c r="W15" s="930" t="s">
        <v>1587</v>
      </c>
      <c r="X15" s="932" t="s">
        <v>1590</v>
      </c>
      <c r="Y15" s="929" t="s">
        <v>1590</v>
      </c>
      <c r="Z15" s="929" t="s">
        <v>1615</v>
      </c>
      <c r="AA15" s="929" t="s">
        <v>1587</v>
      </c>
      <c r="AB15" s="929" t="s">
        <v>1587</v>
      </c>
      <c r="AC15" s="929" t="s">
        <v>1590</v>
      </c>
      <c r="AD15" s="930" t="s">
        <v>1589</v>
      </c>
      <c r="AE15" s="932" t="s">
        <v>1610</v>
      </c>
      <c r="AF15" s="929" t="s">
        <v>1579</v>
      </c>
      <c r="AG15" s="929" t="s">
        <v>1579</v>
      </c>
      <c r="AH15" s="929" t="s">
        <v>1587</v>
      </c>
      <c r="AI15" s="929" t="s">
        <v>1069</v>
      </c>
      <c r="AJ15" s="929" t="s">
        <v>1587</v>
      </c>
      <c r="AK15" s="930" t="s">
        <v>1589</v>
      </c>
      <c r="AL15" s="934"/>
      <c r="AM15" s="929"/>
      <c r="AN15" s="929"/>
      <c r="AO15" s="929"/>
      <c r="AP15" s="929"/>
      <c r="AQ15" s="929"/>
      <c r="AR15" s="930" t="s">
        <v>1579</v>
      </c>
      <c r="AS15" s="935"/>
      <c r="AT15" s="782"/>
      <c r="AU15" s="864">
        <f t="shared" si="1"/>
        <v>3</v>
      </c>
      <c r="AV15" s="866">
        <f t="shared" si="2"/>
        <v>5</v>
      </c>
      <c r="AW15" s="877">
        <f t="shared" si="3"/>
        <v>6</v>
      </c>
      <c r="AX15" s="882">
        <f t="shared" si="0"/>
        <v>14</v>
      </c>
    </row>
    <row r="16" spans="1:50" s="589" customFormat="1" ht="19.5" customHeight="1" x14ac:dyDescent="0.3">
      <c r="A16" s="912"/>
      <c r="B16" s="716" t="s">
        <v>1585</v>
      </c>
      <c r="C16" s="657" t="s">
        <v>74</v>
      </c>
      <c r="D16" s="658" t="s">
        <v>20</v>
      </c>
      <c r="E16" s="658" t="s">
        <v>20</v>
      </c>
      <c r="F16" s="658" t="s">
        <v>1587</v>
      </c>
      <c r="G16" s="658" t="s">
        <v>1587</v>
      </c>
      <c r="H16" s="658" t="s">
        <v>1589</v>
      </c>
      <c r="I16" s="669" t="s">
        <v>1589</v>
      </c>
      <c r="J16" s="657" t="s">
        <v>1589</v>
      </c>
      <c r="K16" s="578" t="s">
        <v>1619</v>
      </c>
      <c r="L16" s="658" t="s">
        <v>58</v>
      </c>
      <c r="M16" s="658" t="s">
        <v>187</v>
      </c>
      <c r="N16" s="658" t="s">
        <v>1579</v>
      </c>
      <c r="O16" s="658" t="s">
        <v>1579</v>
      </c>
      <c r="P16" s="669" t="s">
        <v>1631</v>
      </c>
      <c r="Q16" s="578" t="s">
        <v>1069</v>
      </c>
      <c r="R16" s="658" t="s">
        <v>86</v>
      </c>
      <c r="S16" s="658" t="s">
        <v>178</v>
      </c>
      <c r="T16" s="658" t="s">
        <v>1590</v>
      </c>
      <c r="U16" s="658" t="s">
        <v>1590</v>
      </c>
      <c r="V16" s="658" t="s">
        <v>1587</v>
      </c>
      <c r="W16" s="669" t="s">
        <v>1587</v>
      </c>
      <c r="X16" s="578" t="s">
        <v>104</v>
      </c>
      <c r="Y16" s="658" t="s">
        <v>1611</v>
      </c>
      <c r="Z16" s="658" t="s">
        <v>1579</v>
      </c>
      <c r="AA16" s="658" t="s">
        <v>1579</v>
      </c>
      <c r="AB16" s="851" t="s">
        <v>1607</v>
      </c>
      <c r="AC16" s="658" t="s">
        <v>1587</v>
      </c>
      <c r="AD16" s="669" t="s">
        <v>1587</v>
      </c>
      <c r="AE16" s="578" t="s">
        <v>1590</v>
      </c>
      <c r="AF16" s="658" t="s">
        <v>1590</v>
      </c>
      <c r="AG16" s="658" t="s">
        <v>1590</v>
      </c>
      <c r="AH16" s="658" t="s">
        <v>1614</v>
      </c>
      <c r="AI16" s="658" t="s">
        <v>1069</v>
      </c>
      <c r="AJ16" s="658" t="s">
        <v>1587</v>
      </c>
      <c r="AK16" s="669" t="s">
        <v>1587</v>
      </c>
      <c r="AL16" s="657" t="s">
        <v>1579</v>
      </c>
      <c r="AM16" s="658" t="s">
        <v>1579</v>
      </c>
      <c r="AN16" s="658"/>
      <c r="AO16" s="658"/>
      <c r="AP16" s="658"/>
      <c r="AQ16" s="658"/>
      <c r="AR16" s="669"/>
      <c r="AS16" s="651"/>
      <c r="AT16" s="860"/>
      <c r="AU16" s="864">
        <f t="shared" si="1"/>
        <v>5</v>
      </c>
      <c r="AV16" s="866">
        <f t="shared" si="2"/>
        <v>3</v>
      </c>
      <c r="AW16" s="877">
        <f t="shared" si="3"/>
        <v>4</v>
      </c>
      <c r="AX16" s="882">
        <f t="shared" si="0"/>
        <v>12</v>
      </c>
    </row>
    <row r="17" spans="1:50" s="589" customFormat="1" ht="19.5" customHeight="1" x14ac:dyDescent="0.3">
      <c r="A17" s="913"/>
      <c r="B17" s="597" t="s">
        <v>1580</v>
      </c>
      <c r="C17" s="655" t="s">
        <v>20</v>
      </c>
      <c r="D17" s="653" t="s">
        <v>1587</v>
      </c>
      <c r="E17" s="653" t="s">
        <v>24</v>
      </c>
      <c r="F17" s="653" t="s">
        <v>1590</v>
      </c>
      <c r="G17" s="653" t="s">
        <v>1590</v>
      </c>
      <c r="H17" s="653" t="s">
        <v>1590</v>
      </c>
      <c r="I17" s="654" t="s">
        <v>1589</v>
      </c>
      <c r="J17" s="655" t="s">
        <v>1619</v>
      </c>
      <c r="K17" s="652" t="s">
        <v>1611</v>
      </c>
      <c r="L17" s="653" t="s">
        <v>1579</v>
      </c>
      <c r="M17" s="653" t="s">
        <v>1579</v>
      </c>
      <c r="N17" s="653" t="s">
        <v>1613</v>
      </c>
      <c r="O17" s="653" t="s">
        <v>1071</v>
      </c>
      <c r="P17" s="654" t="s">
        <v>1071</v>
      </c>
      <c r="Q17" s="652" t="s">
        <v>1069</v>
      </c>
      <c r="R17" s="653" t="s">
        <v>1589</v>
      </c>
      <c r="S17" s="653" t="s">
        <v>1589</v>
      </c>
      <c r="T17" s="653" t="s">
        <v>178</v>
      </c>
      <c r="U17" s="653" t="s">
        <v>178</v>
      </c>
      <c r="V17" s="653" t="s">
        <v>1587</v>
      </c>
      <c r="W17" s="654" t="s">
        <v>1587</v>
      </c>
      <c r="X17" s="652" t="s">
        <v>1579</v>
      </c>
      <c r="Y17" s="653" t="s">
        <v>1579</v>
      </c>
      <c r="Z17" s="653" t="s">
        <v>1618</v>
      </c>
      <c r="AA17" s="653" t="s">
        <v>1607</v>
      </c>
      <c r="AB17" s="653" t="s">
        <v>1607</v>
      </c>
      <c r="AC17" s="673" t="s">
        <v>1587</v>
      </c>
      <c r="AD17" s="674" t="s">
        <v>1587</v>
      </c>
      <c r="AE17" s="652" t="s">
        <v>1589</v>
      </c>
      <c r="AF17" s="653" t="s">
        <v>1589</v>
      </c>
      <c r="AG17" s="653" t="s">
        <v>1589</v>
      </c>
      <c r="AH17" s="653" t="s">
        <v>1587</v>
      </c>
      <c r="AI17" s="653" t="s">
        <v>1069</v>
      </c>
      <c r="AJ17" s="653" t="s">
        <v>1579</v>
      </c>
      <c r="AK17" s="654" t="s">
        <v>1579</v>
      </c>
      <c r="AL17" s="655"/>
      <c r="AM17" s="653"/>
      <c r="AN17" s="653"/>
      <c r="AO17" s="653"/>
      <c r="AP17" s="653"/>
      <c r="AQ17" s="653"/>
      <c r="AR17" s="654"/>
      <c r="AS17" s="656"/>
      <c r="AT17" s="860"/>
      <c r="AU17" s="864">
        <f t="shared" si="1"/>
        <v>3</v>
      </c>
      <c r="AV17" s="866">
        <f t="shared" si="2"/>
        <v>6</v>
      </c>
      <c r="AW17" s="877">
        <f t="shared" si="3"/>
        <v>4</v>
      </c>
      <c r="AX17" s="882">
        <f t="shared" si="0"/>
        <v>13</v>
      </c>
    </row>
    <row r="18" spans="1:50" s="589" customFormat="1" ht="19.5" customHeight="1" x14ac:dyDescent="0.3">
      <c r="A18" s="912"/>
      <c r="B18" s="597" t="s">
        <v>1584</v>
      </c>
      <c r="C18" s="655" t="s">
        <v>74</v>
      </c>
      <c r="D18" s="653" t="s">
        <v>27</v>
      </c>
      <c r="E18" s="653" t="s">
        <v>1589</v>
      </c>
      <c r="F18" s="653" t="s">
        <v>1587</v>
      </c>
      <c r="G18" s="653" t="s">
        <v>1587</v>
      </c>
      <c r="H18" s="653" t="s">
        <v>20</v>
      </c>
      <c r="I18" s="654" t="s">
        <v>20</v>
      </c>
      <c r="J18" s="655" t="s">
        <v>42</v>
      </c>
      <c r="K18" s="974" t="s">
        <v>178</v>
      </c>
      <c r="L18" s="972" t="s">
        <v>58</v>
      </c>
      <c r="M18" s="972" t="s">
        <v>1617</v>
      </c>
      <c r="N18" s="653" t="s">
        <v>1589</v>
      </c>
      <c r="O18" s="653" t="s">
        <v>1589</v>
      </c>
      <c r="P18" s="654" t="s">
        <v>1071</v>
      </c>
      <c r="Q18" s="652" t="s">
        <v>1069</v>
      </c>
      <c r="R18" s="653" t="s">
        <v>1590</v>
      </c>
      <c r="S18" s="653" t="s">
        <v>1590</v>
      </c>
      <c r="T18" s="653" t="s">
        <v>1587</v>
      </c>
      <c r="U18" s="653" t="s">
        <v>1587</v>
      </c>
      <c r="V18" s="653" t="s">
        <v>1579</v>
      </c>
      <c r="W18" s="973" t="s">
        <v>1579</v>
      </c>
      <c r="X18" s="652" t="s">
        <v>1618</v>
      </c>
      <c r="Y18" s="653" t="s">
        <v>1632</v>
      </c>
      <c r="Z18" s="653" t="s">
        <v>1589</v>
      </c>
      <c r="AA18" s="653" t="s">
        <v>1589</v>
      </c>
      <c r="AB18" s="754" t="s">
        <v>1589</v>
      </c>
      <c r="AC18" s="653" t="s">
        <v>1587</v>
      </c>
      <c r="AD18" s="654" t="s">
        <v>1587</v>
      </c>
      <c r="AE18" s="974" t="s">
        <v>1607</v>
      </c>
      <c r="AF18" s="653" t="s">
        <v>178</v>
      </c>
      <c r="AG18" s="653" t="s">
        <v>58</v>
      </c>
      <c r="AH18" s="653" t="s">
        <v>1579</v>
      </c>
      <c r="AI18" s="653" t="s">
        <v>1579</v>
      </c>
      <c r="AJ18" s="653" t="s">
        <v>1587</v>
      </c>
      <c r="AK18" s="654" t="s">
        <v>1587</v>
      </c>
      <c r="AL18" s="655"/>
      <c r="AM18" s="653"/>
      <c r="AN18" s="653"/>
      <c r="AO18" s="653"/>
      <c r="AP18" s="653"/>
      <c r="AQ18" s="653"/>
      <c r="AR18" s="654"/>
      <c r="AS18" s="656"/>
      <c r="AT18" s="860"/>
      <c r="AU18" s="864">
        <f t="shared" si="1"/>
        <v>2</v>
      </c>
      <c r="AV18" s="866">
        <f t="shared" si="2"/>
        <v>5</v>
      </c>
      <c r="AW18" s="877">
        <f t="shared" si="3"/>
        <v>5</v>
      </c>
      <c r="AX18" s="882">
        <f t="shared" si="0"/>
        <v>12</v>
      </c>
    </row>
    <row r="19" spans="1:50" s="589" customFormat="1" ht="19.5" customHeight="1" x14ac:dyDescent="0.3">
      <c r="A19" s="912"/>
      <c r="B19" s="597" t="s">
        <v>1582</v>
      </c>
      <c r="C19" s="655" t="s">
        <v>27</v>
      </c>
      <c r="D19" s="653" t="s">
        <v>29</v>
      </c>
      <c r="E19" s="653" t="s">
        <v>1586</v>
      </c>
      <c r="F19" s="653" t="s">
        <v>1579</v>
      </c>
      <c r="G19" s="653" t="s">
        <v>1579</v>
      </c>
      <c r="H19" s="653" t="s">
        <v>1587</v>
      </c>
      <c r="I19" s="654" t="s">
        <v>1587</v>
      </c>
      <c r="J19" s="655" t="s">
        <v>1623</v>
      </c>
      <c r="K19" s="652" t="s">
        <v>1589</v>
      </c>
      <c r="L19" s="653" t="s">
        <v>1589</v>
      </c>
      <c r="M19" s="653" t="s">
        <v>1589</v>
      </c>
      <c r="N19" s="653" t="s">
        <v>1603</v>
      </c>
      <c r="O19" s="653" t="s">
        <v>1071</v>
      </c>
      <c r="P19" s="654" t="s">
        <v>1071</v>
      </c>
      <c r="Q19" s="652" t="s">
        <v>1069</v>
      </c>
      <c r="R19" s="653" t="s">
        <v>1579</v>
      </c>
      <c r="S19" s="653" t="s">
        <v>1579</v>
      </c>
      <c r="T19" s="653" t="s">
        <v>1587</v>
      </c>
      <c r="U19" s="653" t="s">
        <v>1587</v>
      </c>
      <c r="V19" s="653" t="s">
        <v>1590</v>
      </c>
      <c r="W19" s="654" t="s">
        <v>1589</v>
      </c>
      <c r="X19" s="652" t="s">
        <v>1615</v>
      </c>
      <c r="Y19" s="653" t="s">
        <v>1587</v>
      </c>
      <c r="Z19" s="653" t="s">
        <v>1590</v>
      </c>
      <c r="AA19" s="653" t="s">
        <v>1590</v>
      </c>
      <c r="AB19" s="653" t="s">
        <v>1590</v>
      </c>
      <c r="AC19" s="658" t="s">
        <v>1587</v>
      </c>
      <c r="AD19" s="669" t="s">
        <v>1579</v>
      </c>
      <c r="AE19" s="652" t="s">
        <v>1579</v>
      </c>
      <c r="AF19" s="653" t="s">
        <v>1627</v>
      </c>
      <c r="AG19" s="653" t="s">
        <v>1624</v>
      </c>
      <c r="AH19" s="653" t="s">
        <v>1589</v>
      </c>
      <c r="AI19" s="653" t="s">
        <v>1589</v>
      </c>
      <c r="AJ19" s="653" t="s">
        <v>1587</v>
      </c>
      <c r="AK19" s="654" t="s">
        <v>1587</v>
      </c>
      <c r="AL19" s="655"/>
      <c r="AM19" s="653"/>
      <c r="AN19" s="653"/>
      <c r="AO19" s="653"/>
      <c r="AP19" s="653" t="s">
        <v>1579</v>
      </c>
      <c r="AQ19" s="653" t="s">
        <v>1579</v>
      </c>
      <c r="AR19" s="654"/>
      <c r="AS19" s="656"/>
      <c r="AT19" s="860"/>
      <c r="AU19" s="864">
        <f t="shared" si="1"/>
        <v>4</v>
      </c>
      <c r="AV19" s="866">
        <f t="shared" si="2"/>
        <v>5</v>
      </c>
      <c r="AW19" s="877">
        <f t="shared" si="3"/>
        <v>6</v>
      </c>
      <c r="AX19" s="882">
        <f t="shared" si="0"/>
        <v>15</v>
      </c>
    </row>
    <row r="20" spans="1:50" s="589" customFormat="1" ht="19.5" customHeight="1" x14ac:dyDescent="0.3">
      <c r="A20" s="913"/>
      <c r="B20" s="597" t="s">
        <v>1581</v>
      </c>
      <c r="C20" s="655" t="s">
        <v>29</v>
      </c>
      <c r="D20" s="653" t="s">
        <v>74</v>
      </c>
      <c r="E20" s="653" t="s">
        <v>1602</v>
      </c>
      <c r="F20" s="653" t="s">
        <v>20</v>
      </c>
      <c r="G20" s="653" t="s">
        <v>20</v>
      </c>
      <c r="H20" s="653" t="s">
        <v>1587</v>
      </c>
      <c r="I20" s="654" t="s">
        <v>1587</v>
      </c>
      <c r="J20" s="655" t="s">
        <v>1590</v>
      </c>
      <c r="K20" s="652" t="s">
        <v>1590</v>
      </c>
      <c r="L20" s="653" t="s">
        <v>1590</v>
      </c>
      <c r="M20" s="653" t="s">
        <v>1590</v>
      </c>
      <c r="N20" s="653" t="s">
        <v>1603</v>
      </c>
      <c r="O20" s="662" t="s">
        <v>1612</v>
      </c>
      <c r="P20" s="663" t="s">
        <v>1579</v>
      </c>
      <c r="Q20" s="652" t="s">
        <v>1579</v>
      </c>
      <c r="R20" s="653" t="s">
        <v>1071</v>
      </c>
      <c r="S20" s="653" t="s">
        <v>1633</v>
      </c>
      <c r="T20" s="653" t="s">
        <v>1589</v>
      </c>
      <c r="U20" s="653" t="s">
        <v>1589</v>
      </c>
      <c r="V20" s="653" t="s">
        <v>1587</v>
      </c>
      <c r="W20" s="654" t="s">
        <v>1587</v>
      </c>
      <c r="X20" s="652" t="s">
        <v>1589</v>
      </c>
      <c r="Y20" s="653" t="s">
        <v>1589</v>
      </c>
      <c r="Z20" s="653" t="s">
        <v>1619</v>
      </c>
      <c r="AA20" s="653" t="s">
        <v>1587</v>
      </c>
      <c r="AB20" s="653" t="s">
        <v>1579</v>
      </c>
      <c r="AC20" s="653" t="s">
        <v>1579</v>
      </c>
      <c r="AD20" s="654" t="s">
        <v>1587</v>
      </c>
      <c r="AE20" s="652" t="s">
        <v>1615</v>
      </c>
      <c r="AF20" s="653" t="s">
        <v>1634</v>
      </c>
      <c r="AG20" s="653" t="s">
        <v>1635</v>
      </c>
      <c r="AH20" s="653" t="s">
        <v>1590</v>
      </c>
      <c r="AI20" s="653" t="s">
        <v>1590</v>
      </c>
      <c r="AJ20" s="653" t="s">
        <v>1590</v>
      </c>
      <c r="AK20" s="654" t="s">
        <v>1587</v>
      </c>
      <c r="AL20" s="655"/>
      <c r="AM20" s="653"/>
      <c r="AN20" s="653" t="s">
        <v>1579</v>
      </c>
      <c r="AO20" s="653" t="s">
        <v>1579</v>
      </c>
      <c r="AP20" s="653"/>
      <c r="AQ20" s="653"/>
      <c r="AR20" s="654"/>
      <c r="AS20" s="656"/>
      <c r="AT20" s="860"/>
      <c r="AU20" s="864">
        <f t="shared" si="1"/>
        <v>5</v>
      </c>
      <c r="AV20" s="866">
        <f t="shared" si="2"/>
        <v>4</v>
      </c>
      <c r="AW20" s="877">
        <f t="shared" si="3"/>
        <v>6</v>
      </c>
      <c r="AX20" s="882">
        <f t="shared" si="0"/>
        <v>15</v>
      </c>
    </row>
    <row r="21" spans="1:50" s="62" customFormat="1" ht="19.5" customHeight="1" x14ac:dyDescent="0.3">
      <c r="A21" s="908"/>
      <c r="B21" s="562"/>
      <c r="C21" s="898"/>
      <c r="D21" s="667"/>
      <c r="E21" s="667"/>
      <c r="F21" s="667"/>
      <c r="G21" s="667"/>
      <c r="H21" s="667"/>
      <c r="I21" s="668"/>
      <c r="J21" s="898"/>
      <c r="K21" s="666"/>
      <c r="L21" s="667"/>
      <c r="M21" s="667"/>
      <c r="N21" s="1007" t="s">
        <v>1603</v>
      </c>
      <c r="O21" s="1008" t="s">
        <v>1604</v>
      </c>
      <c r="P21" s="1009" t="s">
        <v>1625</v>
      </c>
      <c r="Q21" s="1010" t="s">
        <v>1603</v>
      </c>
      <c r="R21" s="667"/>
      <c r="S21" s="667"/>
      <c r="T21" s="667"/>
      <c r="U21" s="667"/>
      <c r="V21" s="667"/>
      <c r="W21" s="668"/>
      <c r="X21" s="666"/>
      <c r="Y21" s="667"/>
      <c r="Z21" s="667"/>
      <c r="AA21" s="667"/>
      <c r="AB21" s="667"/>
      <c r="AC21" s="667"/>
      <c r="AD21" s="668"/>
      <c r="AE21" s="666"/>
      <c r="AF21" s="667"/>
      <c r="AG21" s="667"/>
      <c r="AH21" s="667"/>
      <c r="AI21" s="1008" t="s">
        <v>1603</v>
      </c>
      <c r="AJ21" s="667"/>
      <c r="AK21" s="668"/>
      <c r="AL21" s="898"/>
      <c r="AM21" s="667"/>
      <c r="AN21" s="667"/>
      <c r="AO21" s="667"/>
      <c r="AP21" s="667"/>
      <c r="AQ21" s="667"/>
      <c r="AR21" s="668"/>
      <c r="AS21" s="804"/>
      <c r="AT21" s="782"/>
      <c r="AU21" s="864">
        <f t="shared" si="1"/>
        <v>0</v>
      </c>
      <c r="AV21" s="866">
        <f t="shared" si="2"/>
        <v>0</v>
      </c>
      <c r="AW21" s="877">
        <f t="shared" si="3"/>
        <v>0</v>
      </c>
      <c r="AX21" s="883">
        <f t="shared" si="0"/>
        <v>0</v>
      </c>
    </row>
    <row r="22" spans="1:50" s="34" customFormat="1" ht="15.75" customHeight="1" x14ac:dyDescent="0.3">
      <c r="A22" s="56"/>
      <c r="B22" s="567" t="s">
        <v>27</v>
      </c>
      <c r="C22" s="76">
        <f t="shared" ref="C22:AR23" si="4">COUNTIF(C3:C21,"D")</f>
        <v>3</v>
      </c>
      <c r="D22" s="76">
        <f t="shared" si="4"/>
        <v>3</v>
      </c>
      <c r="E22" s="76">
        <f t="shared" si="4"/>
        <v>3</v>
      </c>
      <c r="F22" s="814">
        <f t="shared" si="4"/>
        <v>3</v>
      </c>
      <c r="G22" s="76">
        <f t="shared" si="4"/>
        <v>3</v>
      </c>
      <c r="H22" s="76">
        <f t="shared" si="4"/>
        <v>3</v>
      </c>
      <c r="I22" s="771">
        <f t="shared" si="4"/>
        <v>2</v>
      </c>
      <c r="J22" s="76">
        <f t="shared" si="4"/>
        <v>3</v>
      </c>
      <c r="K22" s="76">
        <f t="shared" si="4"/>
        <v>3</v>
      </c>
      <c r="L22" s="76">
        <f t="shared" si="4"/>
        <v>3</v>
      </c>
      <c r="M22" s="76">
        <f t="shared" si="4"/>
        <v>3</v>
      </c>
      <c r="N22" s="76">
        <f t="shared" si="4"/>
        <v>2</v>
      </c>
      <c r="O22" s="76">
        <f t="shared" si="4"/>
        <v>2</v>
      </c>
      <c r="P22" s="771">
        <f t="shared" si="4"/>
        <v>2</v>
      </c>
      <c r="Q22" s="76">
        <f t="shared" si="4"/>
        <v>3</v>
      </c>
      <c r="R22" s="76">
        <f t="shared" si="4"/>
        <v>3</v>
      </c>
      <c r="S22" s="76">
        <f t="shared" si="4"/>
        <v>3</v>
      </c>
      <c r="T22" s="76">
        <f t="shared" si="4"/>
        <v>3</v>
      </c>
      <c r="U22" s="76">
        <f t="shared" si="4"/>
        <v>3</v>
      </c>
      <c r="V22" s="76">
        <f t="shared" si="4"/>
        <v>3</v>
      </c>
      <c r="W22" s="771">
        <f t="shared" si="4"/>
        <v>2</v>
      </c>
      <c r="X22" s="76">
        <f t="shared" si="4"/>
        <v>3</v>
      </c>
      <c r="Y22" s="76">
        <f t="shared" si="4"/>
        <v>3</v>
      </c>
      <c r="Z22" s="76">
        <f t="shared" si="4"/>
        <v>3</v>
      </c>
      <c r="AA22" s="76">
        <f t="shared" si="4"/>
        <v>3</v>
      </c>
      <c r="AB22" s="76">
        <f t="shared" si="4"/>
        <v>3</v>
      </c>
      <c r="AC22" s="76">
        <f t="shared" si="4"/>
        <v>3</v>
      </c>
      <c r="AD22" s="771">
        <f t="shared" si="4"/>
        <v>2</v>
      </c>
      <c r="AE22" s="76">
        <f t="shared" si="4"/>
        <v>3</v>
      </c>
      <c r="AF22" s="76">
        <f t="shared" si="4"/>
        <v>3</v>
      </c>
      <c r="AG22" s="76">
        <f t="shared" si="4"/>
        <v>3</v>
      </c>
      <c r="AH22" s="76">
        <f t="shared" si="4"/>
        <v>3</v>
      </c>
      <c r="AI22" s="76">
        <f t="shared" si="4"/>
        <v>3</v>
      </c>
      <c r="AJ22" s="76">
        <f t="shared" si="4"/>
        <v>3</v>
      </c>
      <c r="AK22" s="691">
        <f t="shared" si="4"/>
        <v>2</v>
      </c>
      <c r="AL22" s="902">
        <f t="shared" si="4"/>
        <v>1</v>
      </c>
      <c r="AM22" s="903">
        <f t="shared" si="4"/>
        <v>0</v>
      </c>
      <c r="AN22" s="903">
        <f t="shared" si="4"/>
        <v>0</v>
      </c>
      <c r="AO22" s="903">
        <f t="shared" si="4"/>
        <v>0</v>
      </c>
      <c r="AP22" s="903">
        <f t="shared" si="4"/>
        <v>0</v>
      </c>
      <c r="AQ22" s="903">
        <f t="shared" si="4"/>
        <v>0</v>
      </c>
      <c r="AR22" s="904">
        <f t="shared" si="4"/>
        <v>0</v>
      </c>
      <c r="AS22" s="691"/>
      <c r="AT22" s="861"/>
      <c r="AU22" s="62"/>
      <c r="AV22" s="62"/>
      <c r="AW22" s="62"/>
    </row>
    <row r="23" spans="1:50" ht="15.75" customHeight="1" x14ac:dyDescent="0.3">
      <c r="A23" s="5"/>
      <c r="B23" s="568" t="s">
        <v>18</v>
      </c>
      <c r="C23" s="76">
        <f t="shared" si="4"/>
        <v>3</v>
      </c>
      <c r="D23" s="143">
        <f t="shared" ref="D23:AR23" si="5">COUNTIF(D3:D21,"E")</f>
        <v>3</v>
      </c>
      <c r="E23" s="143">
        <f t="shared" si="5"/>
        <v>3</v>
      </c>
      <c r="F23" s="815">
        <f t="shared" si="5"/>
        <v>3</v>
      </c>
      <c r="G23" s="143">
        <f t="shared" si="5"/>
        <v>3</v>
      </c>
      <c r="H23" s="143">
        <f t="shared" si="5"/>
        <v>2</v>
      </c>
      <c r="I23" s="720">
        <f t="shared" si="5"/>
        <v>3</v>
      </c>
      <c r="J23" s="143">
        <f t="shared" si="5"/>
        <v>3</v>
      </c>
      <c r="K23" s="143">
        <f t="shared" si="5"/>
        <v>3</v>
      </c>
      <c r="L23" s="143">
        <f t="shared" si="5"/>
        <v>3</v>
      </c>
      <c r="M23" s="143">
        <f t="shared" si="5"/>
        <v>3</v>
      </c>
      <c r="N23" s="143">
        <f t="shared" si="5"/>
        <v>3</v>
      </c>
      <c r="O23" s="143">
        <f t="shared" si="5"/>
        <v>3</v>
      </c>
      <c r="P23" s="720">
        <f t="shared" si="5"/>
        <v>3</v>
      </c>
      <c r="Q23" s="143">
        <f t="shared" si="5"/>
        <v>3</v>
      </c>
      <c r="R23" s="143">
        <f t="shared" si="5"/>
        <v>3</v>
      </c>
      <c r="S23" s="143">
        <f t="shared" si="5"/>
        <v>3</v>
      </c>
      <c r="T23" s="143">
        <f t="shared" si="5"/>
        <v>3</v>
      </c>
      <c r="U23" s="143">
        <f t="shared" si="5"/>
        <v>3</v>
      </c>
      <c r="V23" s="143">
        <f t="shared" si="5"/>
        <v>2</v>
      </c>
      <c r="W23" s="720">
        <f t="shared" si="5"/>
        <v>3</v>
      </c>
      <c r="X23" s="143">
        <f t="shared" si="5"/>
        <v>3</v>
      </c>
      <c r="Y23" s="143">
        <f t="shared" si="5"/>
        <v>3</v>
      </c>
      <c r="Z23" s="143">
        <f t="shared" si="5"/>
        <v>3</v>
      </c>
      <c r="AA23" s="143">
        <f t="shared" si="5"/>
        <v>3</v>
      </c>
      <c r="AB23" s="143">
        <f t="shared" si="5"/>
        <v>3</v>
      </c>
      <c r="AC23" s="143">
        <f t="shared" si="5"/>
        <v>2</v>
      </c>
      <c r="AD23" s="720">
        <f t="shared" si="5"/>
        <v>3</v>
      </c>
      <c r="AE23" s="143">
        <f t="shared" si="5"/>
        <v>3</v>
      </c>
      <c r="AF23" s="143">
        <f t="shared" si="5"/>
        <v>3</v>
      </c>
      <c r="AG23" s="143">
        <f t="shared" si="5"/>
        <v>3</v>
      </c>
      <c r="AH23" s="143">
        <f t="shared" si="5"/>
        <v>3</v>
      </c>
      <c r="AI23" s="143">
        <f t="shared" si="5"/>
        <v>2</v>
      </c>
      <c r="AJ23" s="143">
        <f t="shared" si="5"/>
        <v>2</v>
      </c>
      <c r="AK23" s="825">
        <f t="shared" si="5"/>
        <v>3</v>
      </c>
      <c r="AL23" s="905">
        <f t="shared" si="5"/>
        <v>0</v>
      </c>
      <c r="AM23" s="78">
        <f t="shared" si="5"/>
        <v>0</v>
      </c>
      <c r="AN23" s="78">
        <f t="shared" si="5"/>
        <v>0</v>
      </c>
      <c r="AO23" s="78">
        <f t="shared" si="5"/>
        <v>0</v>
      </c>
      <c r="AP23" s="78">
        <f t="shared" si="5"/>
        <v>0</v>
      </c>
      <c r="AQ23" s="78">
        <f t="shared" si="5"/>
        <v>0</v>
      </c>
      <c r="AR23" s="720">
        <f t="shared" si="5"/>
        <v>0</v>
      </c>
      <c r="AS23" s="825"/>
      <c r="AT23" s="862"/>
    </row>
    <row r="24" spans="1:50" ht="15.75" customHeight="1" thickBot="1" x14ac:dyDescent="0.35">
      <c r="A24" s="5"/>
      <c r="B24" s="568" t="s">
        <v>1</v>
      </c>
      <c r="C24" s="76">
        <f>COUNTIF(C3:C23,"D")</f>
        <v>3</v>
      </c>
      <c r="D24" s="144">
        <f t="shared" ref="D24:AR24" si="6">COUNTIF(D3:D21,"N")</f>
        <v>4</v>
      </c>
      <c r="E24" s="144">
        <f t="shared" si="6"/>
        <v>3</v>
      </c>
      <c r="F24" s="816">
        <f t="shared" si="6"/>
        <v>3</v>
      </c>
      <c r="G24" s="144">
        <f t="shared" si="6"/>
        <v>4</v>
      </c>
      <c r="H24" s="144">
        <f t="shared" si="6"/>
        <v>3</v>
      </c>
      <c r="I24" s="721">
        <f t="shared" si="6"/>
        <v>3</v>
      </c>
      <c r="J24" s="144">
        <f t="shared" si="6"/>
        <v>3</v>
      </c>
      <c r="K24" s="144">
        <f t="shared" si="6"/>
        <v>3</v>
      </c>
      <c r="L24" s="144">
        <f t="shared" si="6"/>
        <v>3</v>
      </c>
      <c r="M24" s="144">
        <f t="shared" si="6"/>
        <v>3</v>
      </c>
      <c r="N24" s="144">
        <f t="shared" si="6"/>
        <v>3</v>
      </c>
      <c r="O24" s="144">
        <f t="shared" si="6"/>
        <v>3</v>
      </c>
      <c r="P24" s="721">
        <f t="shared" si="6"/>
        <v>3</v>
      </c>
      <c r="Q24" s="144">
        <f t="shared" si="6"/>
        <v>3</v>
      </c>
      <c r="R24" s="144">
        <f t="shared" si="6"/>
        <v>3</v>
      </c>
      <c r="S24" s="144">
        <f t="shared" si="6"/>
        <v>3</v>
      </c>
      <c r="T24" s="144">
        <f t="shared" si="6"/>
        <v>3</v>
      </c>
      <c r="U24" s="144">
        <f t="shared" si="6"/>
        <v>3</v>
      </c>
      <c r="V24" s="144">
        <f t="shared" si="6"/>
        <v>3</v>
      </c>
      <c r="W24" s="721">
        <f t="shared" si="6"/>
        <v>3</v>
      </c>
      <c r="X24" s="144">
        <f t="shared" si="6"/>
        <v>3</v>
      </c>
      <c r="Y24" s="144">
        <f t="shared" si="6"/>
        <v>3</v>
      </c>
      <c r="Z24" s="144">
        <f t="shared" si="6"/>
        <v>3</v>
      </c>
      <c r="AA24" s="144">
        <f t="shared" si="6"/>
        <v>3</v>
      </c>
      <c r="AB24" s="144">
        <f t="shared" si="6"/>
        <v>3</v>
      </c>
      <c r="AC24" s="144">
        <f t="shared" si="6"/>
        <v>3</v>
      </c>
      <c r="AD24" s="721">
        <f t="shared" si="6"/>
        <v>3</v>
      </c>
      <c r="AE24" s="144">
        <f t="shared" si="6"/>
        <v>3</v>
      </c>
      <c r="AF24" s="144">
        <f t="shared" si="6"/>
        <v>3</v>
      </c>
      <c r="AG24" s="144">
        <f t="shared" si="6"/>
        <v>3</v>
      </c>
      <c r="AH24" s="144">
        <f t="shared" si="6"/>
        <v>3</v>
      </c>
      <c r="AI24" s="107">
        <f t="shared" si="6"/>
        <v>3</v>
      </c>
      <c r="AJ24" s="690">
        <f t="shared" si="6"/>
        <v>3</v>
      </c>
      <c r="AK24" s="827">
        <f t="shared" si="6"/>
        <v>3</v>
      </c>
      <c r="AL24" s="906">
        <f t="shared" si="6"/>
        <v>3</v>
      </c>
      <c r="AM24" s="107">
        <f t="shared" si="6"/>
        <v>3</v>
      </c>
      <c r="AN24" s="107">
        <f t="shared" si="6"/>
        <v>3</v>
      </c>
      <c r="AO24" s="107">
        <f t="shared" si="6"/>
        <v>3</v>
      </c>
      <c r="AP24" s="107">
        <f t="shared" si="6"/>
        <v>3</v>
      </c>
      <c r="AQ24" s="107">
        <f t="shared" si="6"/>
        <v>3</v>
      </c>
      <c r="AR24" s="692">
        <f t="shared" si="6"/>
        <v>3</v>
      </c>
      <c r="AS24" s="826"/>
      <c r="AT24" s="863"/>
    </row>
    <row r="25" spans="1:50" s="683" customFormat="1" ht="24.75" customHeight="1" x14ac:dyDescent="0.3">
      <c r="A25" s="679"/>
      <c r="B25" s="680"/>
      <c r="C25" s="969"/>
      <c r="D25" s="969"/>
      <c r="E25" s="969"/>
      <c r="F25" s="969"/>
      <c r="G25" s="969"/>
      <c r="H25" s="805"/>
      <c r="I25" s="805"/>
      <c r="J25" s="805"/>
      <c r="K25" s="969"/>
      <c r="L25" s="969"/>
      <c r="M25" s="806"/>
      <c r="N25" s="969"/>
      <c r="O25" s="969"/>
      <c r="P25" s="969"/>
      <c r="Q25" s="969"/>
      <c r="R25" s="1153"/>
      <c r="S25" s="1153"/>
      <c r="T25" s="969"/>
      <c r="U25" s="682"/>
      <c r="V25" s="969"/>
      <c r="W25" s="969"/>
      <c r="X25" s="969"/>
      <c r="Y25" s="1153"/>
      <c r="Z25" s="1153"/>
      <c r="AA25" s="969"/>
      <c r="AB25" s="969"/>
      <c r="AC25" s="969"/>
      <c r="AD25" s="969"/>
      <c r="AE25" s="969"/>
      <c r="AF25" s="806"/>
      <c r="AG25" s="969"/>
      <c r="AH25" s="969"/>
      <c r="AI25" s="778"/>
      <c r="AJ25" s="778"/>
      <c r="AK25" s="778"/>
      <c r="AL25" s="778"/>
      <c r="AM25" s="778"/>
      <c r="AN25" s="778"/>
      <c r="AO25" s="778"/>
      <c r="AP25" s="778"/>
      <c r="AQ25" s="778"/>
      <c r="AR25" s="778"/>
      <c r="AS25" s="779"/>
      <c r="AT25" s="778"/>
      <c r="AX25" s="662" t="s">
        <v>1598</v>
      </c>
    </row>
    <row r="26" spans="1:50" s="688" customFormat="1" ht="21" customHeight="1" x14ac:dyDescent="0.3">
      <c r="A26" s="684"/>
      <c r="B26" s="685"/>
      <c r="C26" s="782"/>
      <c r="D26" s="686"/>
      <c r="E26" s="686"/>
      <c r="F26" s="686"/>
      <c r="G26" s="686"/>
      <c r="H26" s="686"/>
      <c r="I26" s="686"/>
      <c r="J26" s="686"/>
      <c r="K26" s="686"/>
      <c r="L26" s="686"/>
      <c r="M26" s="686"/>
      <c r="N26" s="686"/>
      <c r="O26" s="686"/>
      <c r="P26" s="686"/>
      <c r="Q26" s="686"/>
      <c r="R26" s="686"/>
      <c r="S26" s="687"/>
      <c r="T26" s="686"/>
      <c r="U26" s="686"/>
      <c r="V26" s="686"/>
      <c r="W26" s="686"/>
      <c r="X26" s="686"/>
      <c r="Y26" s="686"/>
      <c r="Z26" s="686"/>
      <c r="AA26" s="686"/>
      <c r="AB26" s="686"/>
      <c r="AC26" s="686"/>
      <c r="AD26" s="686"/>
      <c r="AE26" s="686"/>
      <c r="AF26" s="686"/>
      <c r="AG26" s="686"/>
      <c r="AH26" s="686"/>
      <c r="AI26" s="686"/>
      <c r="AJ26" s="686"/>
      <c r="AK26" s="686"/>
      <c r="AL26" s="686"/>
      <c r="AM26" s="686"/>
      <c r="AN26" s="686"/>
      <c r="AO26" s="686"/>
      <c r="AP26" s="686"/>
      <c r="AQ26" s="686"/>
      <c r="AR26" s="686"/>
      <c r="AS26" s="686"/>
      <c r="AT26" s="686"/>
    </row>
    <row r="27" spans="1:50" ht="19.5" customHeight="1" x14ac:dyDescent="0.3">
      <c r="H27" s="807"/>
      <c r="I27" s="807"/>
      <c r="J27" s="807"/>
      <c r="K27" s="807"/>
      <c r="L27" s="807"/>
      <c r="M27" s="807"/>
      <c r="N27" s="807"/>
      <c r="O27" s="807"/>
      <c r="P27" s="807"/>
      <c r="Q27" s="807"/>
      <c r="R27" s="807"/>
      <c r="S27" s="807"/>
      <c r="T27" s="807"/>
      <c r="U27" s="807"/>
      <c r="V27" s="807"/>
      <c r="W27" s="807"/>
      <c r="X27" s="807"/>
      <c r="Y27" s="807"/>
      <c r="Z27" s="807"/>
      <c r="AA27" s="807"/>
      <c r="AB27" s="807"/>
      <c r="AC27" s="807"/>
      <c r="AD27" s="807"/>
      <c r="AE27" s="807"/>
      <c r="AF27" s="807"/>
      <c r="AG27" s="807"/>
    </row>
    <row r="28" spans="1:50" ht="19.5" customHeight="1" x14ac:dyDescent="0.3"/>
    <row r="29" spans="1:50" s="84" customFormat="1" ht="19.5" customHeight="1" x14ac:dyDescent="0.3">
      <c r="A29" s="91"/>
      <c r="B29" s="523"/>
    </row>
    <row r="30" spans="1:50" ht="19.5" customHeight="1" x14ac:dyDescent="0.3"/>
    <row r="31" spans="1:50" ht="19.5" customHeight="1" x14ac:dyDescent="0.3"/>
    <row r="32" spans="1:50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</sheetData>
  <mergeCells count="3">
    <mergeCell ref="B1:B2"/>
    <mergeCell ref="R25:S25"/>
    <mergeCell ref="Y25:Z25"/>
  </mergeCells>
  <phoneticPr fontId="3" type="noConversion"/>
  <conditionalFormatting sqref="C26 K10:P10 R10:V10 L15:N15 K20:P20 R20:V20 J12:AT12">
    <cfRule type="cellIs" dxfId="533" priority="64" operator="equal">
      <formula>"N"</formula>
    </cfRule>
    <cfRule type="cellIs" dxfId="532" priority="65" operator="equal">
      <formula>"L"</formula>
    </cfRule>
    <cfRule type="cellIs" dxfId="531" priority="66" operator="equal">
      <formula>"Q"</formula>
    </cfRule>
  </conditionalFormatting>
  <conditionalFormatting sqref="C26 J3:AT5 AS6:AT6 J7:AT21">
    <cfRule type="cellIs" dxfId="530" priority="62" operator="equal">
      <formula>"W"</formula>
    </cfRule>
    <cfRule type="cellIs" dxfId="529" priority="63" operator="equal">
      <formula>"P"</formula>
    </cfRule>
  </conditionalFormatting>
  <conditionalFormatting sqref="C26 X8:AT9 R10:AT10 J9:Q10 J8:W8 R9:W9 J3:AT5 J7:AT7 AS6:AT6 J11:AT21">
    <cfRule type="cellIs" dxfId="528" priority="61" operator="equal">
      <formula>"N"</formula>
    </cfRule>
  </conditionalFormatting>
  <conditionalFormatting sqref="C26 X8:AT9 R10:AT10 J9:Q10 J8:W8 R9:W9 J3:AT5 J7:AT7 AS6:AT6 J11:AT21">
    <cfRule type="cellIs" dxfId="527" priority="60" operator="equal">
      <formula>"V"</formula>
    </cfRule>
  </conditionalFormatting>
  <conditionalFormatting sqref="C26 J3:AT5 AS6:AT6 J7:AT21">
    <cfRule type="cellIs" dxfId="526" priority="59" operator="equal">
      <formula>"L"</formula>
    </cfRule>
  </conditionalFormatting>
  <conditionalFormatting sqref="C26 X8:AT9 R10:AT10 J9:Q10 J8:W8 R9:W9 J3:AT5 J7:AT7 AS6:AT6 J11:AT21">
    <cfRule type="cellIs" dxfId="525" priority="58" operator="equal">
      <formula>"N"</formula>
    </cfRule>
  </conditionalFormatting>
  <conditionalFormatting sqref="R13:S17 T17:AT17 M7:N7 S8:W8 P9:Q9 L11:N11 R7 O5:P5 X9:AT9 W3:AT4 J17:Q17 J9 J3:L4 J18:AT21">
    <cfRule type="cellIs" dxfId="524" priority="57" operator="equal">
      <formula>"대"</formula>
    </cfRule>
  </conditionalFormatting>
  <conditionalFormatting sqref="R13:S17 T17:AT17 K10:P10 R10:V10 M7:N7 S8:W8 P9:Q9 L11:N11 R7 O5:P5 Q17 Q18:AT21 P11:P19 X9:AT9 W3:AT4 J17:O19 J9 J3:L4 J20:P21">
    <cfRule type="cellIs" dxfId="523" priority="56" operator="equal">
      <formula>"N"</formula>
    </cfRule>
  </conditionalFormatting>
  <conditionalFormatting sqref="C26 O7:Q7 X8:AT8 S7:AT7 O11:AT11 J7:L7 J5:N5 R20:S21 J10:AT10 J11:K12 J3:J4 J9:O9 M3:V4 J8:R8 AN12:AT21 R9:W9 Q5:AT5 L12:AM12 AS6:AT6 J13:Q21 T13:AM21">
    <cfRule type="cellIs" dxfId="522" priority="55" operator="equal">
      <formula>"N"</formula>
    </cfRule>
  </conditionalFormatting>
  <conditionalFormatting sqref="C26 O15 W10:AT10 X8:AT9 Q9:Q10 J11:AT11 J9:P9 J8:W8 J13:K15 N12:O12 J10 R9:W9 J3:AT5 J7:AT7 AS6:AT6 L13:O14 J16:AT21 P13:AT15">
    <cfRule type="cellIs" dxfId="521" priority="54" operator="equal">
      <formula>"Q"</formula>
    </cfRule>
  </conditionalFormatting>
  <conditionalFormatting sqref="C26 J3:AT5 AS6:AT6 J7:AT21">
    <cfRule type="cellIs" dxfId="520" priority="53" operator="equal">
      <formula>"대1"</formula>
    </cfRule>
  </conditionalFormatting>
  <conditionalFormatting sqref="J6:AD6">
    <cfRule type="cellIs" dxfId="519" priority="51" operator="equal">
      <formula>"W"</formula>
    </cfRule>
    <cfRule type="cellIs" dxfId="518" priority="52" operator="equal">
      <formula>"P"</formula>
    </cfRule>
  </conditionalFormatting>
  <conditionalFormatting sqref="J6:AD6">
    <cfRule type="cellIs" dxfId="517" priority="50" operator="equal">
      <formula>"N"</formula>
    </cfRule>
  </conditionalFormatting>
  <conditionalFormatting sqref="J6:AD6">
    <cfRule type="cellIs" dxfId="516" priority="49" operator="equal">
      <formula>"V"</formula>
    </cfRule>
  </conditionalFormatting>
  <conditionalFormatting sqref="J6:AD6">
    <cfRule type="cellIs" dxfId="515" priority="48" operator="equal">
      <formula>"L"</formula>
    </cfRule>
  </conditionalFormatting>
  <conditionalFormatting sqref="J6:AD6">
    <cfRule type="cellIs" dxfId="514" priority="47" operator="equal">
      <formula>"N"</formula>
    </cfRule>
  </conditionalFormatting>
  <conditionalFormatting sqref="O6:P6">
    <cfRule type="cellIs" dxfId="513" priority="46" operator="equal">
      <formula>"대"</formula>
    </cfRule>
  </conditionalFormatting>
  <conditionalFormatting sqref="O6:P6">
    <cfRule type="cellIs" dxfId="512" priority="45" operator="equal">
      <formula>"N"</formula>
    </cfRule>
  </conditionalFormatting>
  <conditionalFormatting sqref="J6:N6 Q6:AD6">
    <cfRule type="cellIs" dxfId="511" priority="44" operator="equal">
      <formula>"N"</formula>
    </cfRule>
  </conditionalFormatting>
  <conditionalFormatting sqref="J6:AD6">
    <cfRule type="cellIs" dxfId="510" priority="43" operator="equal">
      <formula>"Q"</formula>
    </cfRule>
  </conditionalFormatting>
  <conditionalFormatting sqref="J6:AD6">
    <cfRule type="cellIs" dxfId="509" priority="42" operator="equal">
      <formula>"대1"</formula>
    </cfRule>
  </conditionalFormatting>
  <conditionalFormatting sqref="AE6:AR6">
    <cfRule type="cellIs" dxfId="508" priority="40" operator="equal">
      <formula>"W"</formula>
    </cfRule>
    <cfRule type="cellIs" dxfId="507" priority="41" operator="equal">
      <formula>"P"</formula>
    </cfRule>
  </conditionalFormatting>
  <conditionalFormatting sqref="AE6:AR6">
    <cfRule type="cellIs" dxfId="506" priority="39" operator="equal">
      <formula>"N"</formula>
    </cfRule>
  </conditionalFormatting>
  <conditionalFormatting sqref="AE6:AR6">
    <cfRule type="cellIs" dxfId="505" priority="38" operator="equal">
      <formula>"V"</formula>
    </cfRule>
  </conditionalFormatting>
  <conditionalFormatting sqref="AE6:AR6">
    <cfRule type="cellIs" dxfId="504" priority="37" operator="equal">
      <formula>"L"</formula>
    </cfRule>
  </conditionalFormatting>
  <conditionalFormatting sqref="AE6:AR6">
    <cfRule type="cellIs" dxfId="503" priority="36" operator="equal">
      <formula>"N"</formula>
    </cfRule>
  </conditionalFormatting>
  <conditionalFormatting sqref="AE6:AR6">
    <cfRule type="cellIs" dxfId="502" priority="35" operator="equal">
      <formula>"N"</formula>
    </cfRule>
  </conditionalFormatting>
  <conditionalFormatting sqref="AE6:AR6">
    <cfRule type="cellIs" dxfId="501" priority="34" operator="equal">
      <formula>"Q"</formula>
    </cfRule>
  </conditionalFormatting>
  <conditionalFormatting sqref="AE6:AR6">
    <cfRule type="cellIs" dxfId="500" priority="33" operator="equal">
      <formula>"대1"</formula>
    </cfRule>
  </conditionalFormatting>
  <conditionalFormatting sqref="C12:I12">
    <cfRule type="cellIs" dxfId="499" priority="30" operator="equal">
      <formula>"N"</formula>
    </cfRule>
    <cfRule type="cellIs" dxfId="498" priority="31" operator="equal">
      <formula>"L"</formula>
    </cfRule>
    <cfRule type="cellIs" dxfId="497" priority="32" operator="equal">
      <formula>"Q"</formula>
    </cfRule>
  </conditionalFormatting>
  <conditionalFormatting sqref="C3:I5 C7:I21">
    <cfRule type="cellIs" dxfId="496" priority="28" operator="equal">
      <formula>"W"</formula>
    </cfRule>
    <cfRule type="cellIs" dxfId="495" priority="29" operator="equal">
      <formula>"P"</formula>
    </cfRule>
  </conditionalFormatting>
  <conditionalFormatting sqref="C3:I5 C7:I21">
    <cfRule type="cellIs" dxfId="494" priority="27" operator="equal">
      <formula>"N"</formula>
    </cfRule>
  </conditionalFormatting>
  <conditionalFormatting sqref="C3:I5 C7:I21">
    <cfRule type="cellIs" dxfId="493" priority="26" operator="equal">
      <formula>"V"</formula>
    </cfRule>
  </conditionalFormatting>
  <conditionalFormatting sqref="C3:I5 C7:I21">
    <cfRule type="cellIs" dxfId="492" priority="25" operator="equal">
      <formula>"L"</formula>
    </cfRule>
  </conditionalFormatting>
  <conditionalFormatting sqref="C3:I5 C7:I21">
    <cfRule type="cellIs" dxfId="491" priority="24" operator="equal">
      <formula>"N"</formula>
    </cfRule>
  </conditionalFormatting>
  <conditionalFormatting sqref="C9:I9 C3:I4 C17:I21">
    <cfRule type="cellIs" dxfId="490" priority="23" operator="equal">
      <formula>"대"</formula>
    </cfRule>
  </conditionalFormatting>
  <conditionalFormatting sqref="C17:I21 C9:I9 C3:I4">
    <cfRule type="cellIs" dxfId="489" priority="22" operator="equal">
      <formula>"N"</formula>
    </cfRule>
  </conditionalFormatting>
  <conditionalFormatting sqref="C7:I8 C5:I5 C10:I21">
    <cfRule type="cellIs" dxfId="488" priority="21" operator="equal">
      <formula>"N"</formula>
    </cfRule>
  </conditionalFormatting>
  <conditionalFormatting sqref="C3:I5 C7:I11 C13:I21">
    <cfRule type="cellIs" dxfId="487" priority="20" operator="equal">
      <formula>"Q"</formula>
    </cfRule>
  </conditionalFormatting>
  <conditionalFormatting sqref="C3:I5 C7:I21">
    <cfRule type="cellIs" dxfId="486" priority="19" operator="equal">
      <formula>"대1"</formula>
    </cfRule>
  </conditionalFormatting>
  <conditionalFormatting sqref="C6:I6">
    <cfRule type="cellIs" dxfId="485" priority="17" operator="equal">
      <formula>"W"</formula>
    </cfRule>
    <cfRule type="cellIs" dxfId="484" priority="18" operator="equal">
      <formula>"P"</formula>
    </cfRule>
  </conditionalFormatting>
  <conditionalFormatting sqref="C6:I6">
    <cfRule type="cellIs" dxfId="483" priority="16" operator="equal">
      <formula>"N"</formula>
    </cfRule>
  </conditionalFormatting>
  <conditionalFormatting sqref="C6:I6">
    <cfRule type="cellIs" dxfId="482" priority="15" operator="equal">
      <formula>"V"</formula>
    </cfRule>
  </conditionalFormatting>
  <conditionalFormatting sqref="C6:I6">
    <cfRule type="cellIs" dxfId="481" priority="14" operator="equal">
      <formula>"L"</formula>
    </cfRule>
  </conditionalFormatting>
  <conditionalFormatting sqref="C6:I6">
    <cfRule type="cellIs" dxfId="480" priority="13" operator="equal">
      <formula>"N"</formula>
    </cfRule>
  </conditionalFormatting>
  <conditionalFormatting sqref="C6:I6">
    <cfRule type="cellIs" dxfId="479" priority="12" operator="equal">
      <formula>"N"</formula>
    </cfRule>
  </conditionalFormatting>
  <conditionalFormatting sqref="C6:I6">
    <cfRule type="cellIs" dxfId="478" priority="11" operator="equal">
      <formula>"Q"</formula>
    </cfRule>
  </conditionalFormatting>
  <conditionalFormatting sqref="C6:I6">
    <cfRule type="cellIs" dxfId="477" priority="10" operator="equal">
      <formula>"대1"</formula>
    </cfRule>
  </conditionalFormatting>
  <conditionalFormatting sqref="AX25">
    <cfRule type="cellIs" dxfId="476" priority="8" operator="equal">
      <formula>"W"</formula>
    </cfRule>
    <cfRule type="cellIs" dxfId="475" priority="9" operator="equal">
      <formula>"P"</formula>
    </cfRule>
  </conditionalFormatting>
  <conditionalFormatting sqref="AX25">
    <cfRule type="cellIs" dxfId="474" priority="7" operator="equal">
      <formula>"N"</formula>
    </cfRule>
  </conditionalFormatting>
  <conditionalFormatting sqref="AX25">
    <cfRule type="cellIs" dxfId="473" priority="6" operator="equal">
      <formula>"V"</formula>
    </cfRule>
  </conditionalFormatting>
  <conditionalFormatting sqref="AX25">
    <cfRule type="cellIs" dxfId="472" priority="5" operator="equal">
      <formula>"L"</formula>
    </cfRule>
  </conditionalFormatting>
  <conditionalFormatting sqref="AX25">
    <cfRule type="cellIs" dxfId="471" priority="4" operator="equal">
      <formula>"N"</formula>
    </cfRule>
  </conditionalFormatting>
  <conditionalFormatting sqref="AX25">
    <cfRule type="cellIs" dxfId="470" priority="3" operator="equal">
      <formula>"N"</formula>
    </cfRule>
  </conditionalFormatting>
  <conditionalFormatting sqref="AX25">
    <cfRule type="cellIs" dxfId="469" priority="2" operator="equal">
      <formula>"Q"</formula>
    </cfRule>
  </conditionalFormatting>
  <conditionalFormatting sqref="AX25">
    <cfRule type="cellIs" dxfId="468" priority="1" operator="equal">
      <formula>"대1"</formula>
    </cfRule>
  </conditionalFormatting>
  <pageMargins left="0.25" right="0.25" top="0.75" bottom="0.75" header="0.3" footer="0.3"/>
  <pageSetup paperSize="9" scale="76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AX40"/>
  <sheetViews>
    <sheetView zoomScale="120" zoomScaleNormal="120" workbookViewId="0">
      <pane ySplit="1" topLeftCell="A2" activePane="bottomLeft" state="frozen"/>
      <selection pane="bottomLeft" activeCell="BD14" sqref="BD14"/>
    </sheetView>
  </sheetViews>
  <sheetFormatPr defaultColWidth="3.875" defaultRowHeight="15.75" customHeight="1" x14ac:dyDescent="0.3"/>
  <cols>
    <col min="1" max="1" width="3.375" style="4" customWidth="1"/>
    <col min="2" max="2" width="12" style="522" customWidth="1"/>
    <col min="3" max="44" width="3.75" style="4" hidden="1" customWidth="1"/>
    <col min="45" max="45" width="36.5" style="4" customWidth="1"/>
    <col min="46" max="46" width="0.625" style="4" hidden="1" customWidth="1"/>
    <col min="47" max="49" width="3.625" style="4" hidden="1" customWidth="1"/>
    <col min="50" max="50" width="0" style="4" hidden="1" customWidth="1"/>
    <col min="51" max="16384" width="3.875" style="4"/>
  </cols>
  <sheetData>
    <row r="1" spans="1:50" ht="55.5" customHeight="1" thickBot="1" x14ac:dyDescent="0.35">
      <c r="A1" s="1"/>
      <c r="B1" s="981"/>
      <c r="C1" s="1163" t="s">
        <v>1592</v>
      </c>
      <c r="D1" s="1164"/>
      <c r="E1" s="1164"/>
      <c r="F1" s="1164"/>
      <c r="G1" s="1164"/>
      <c r="H1" s="1164"/>
      <c r="I1" s="1165"/>
      <c r="J1" s="890">
        <v>5</v>
      </c>
      <c r="K1" s="818">
        <v>6</v>
      </c>
      <c r="L1" s="789">
        <v>7</v>
      </c>
      <c r="M1" s="818">
        <v>8</v>
      </c>
      <c r="N1" s="819">
        <v>9</v>
      </c>
      <c r="O1" s="955">
        <v>10</v>
      </c>
      <c r="P1" s="901">
        <v>11</v>
      </c>
      <c r="Q1" s="819">
        <v>12</v>
      </c>
      <c r="R1" s="818">
        <v>13</v>
      </c>
      <c r="S1" s="789">
        <v>14</v>
      </c>
      <c r="T1" s="818">
        <v>15</v>
      </c>
      <c r="U1" s="818">
        <v>16</v>
      </c>
      <c r="V1" s="894">
        <v>17</v>
      </c>
      <c r="W1" s="901">
        <v>18</v>
      </c>
      <c r="X1" s="890">
        <v>19</v>
      </c>
      <c r="Y1" s="818">
        <v>20</v>
      </c>
      <c r="Z1" s="789">
        <v>21</v>
      </c>
      <c r="AA1" s="818">
        <v>22</v>
      </c>
      <c r="AB1" s="818">
        <v>23</v>
      </c>
      <c r="AC1" s="894">
        <v>24</v>
      </c>
      <c r="AD1" s="901">
        <v>25</v>
      </c>
      <c r="AE1" s="818">
        <v>26</v>
      </c>
      <c r="AF1" s="818">
        <v>27</v>
      </c>
      <c r="AG1" s="789">
        <v>28</v>
      </c>
      <c r="AH1" s="818">
        <v>29</v>
      </c>
      <c r="AI1" s="819">
        <v>1</v>
      </c>
      <c r="AJ1" s="894">
        <v>2</v>
      </c>
      <c r="AK1" s="895">
        <v>3</v>
      </c>
      <c r="AL1" s="791">
        <v>4</v>
      </c>
      <c r="AM1" s="789">
        <v>5</v>
      </c>
      <c r="AN1" s="899">
        <v>6</v>
      </c>
      <c r="AO1" s="899">
        <v>7</v>
      </c>
      <c r="AP1" s="899">
        <v>8</v>
      </c>
      <c r="AQ1" s="900">
        <v>9</v>
      </c>
      <c r="AR1" s="901">
        <v>10</v>
      </c>
      <c r="AS1" s="870" t="s">
        <v>1592</v>
      </c>
      <c r="AT1" s="858"/>
    </row>
    <row r="2" spans="1:50" s="589" customFormat="1" ht="19.5" customHeight="1" x14ac:dyDescent="0.3">
      <c r="A2" s="909"/>
      <c r="B2" s="994" t="s">
        <v>51</v>
      </c>
      <c r="C2" s="897"/>
      <c r="D2" s="897"/>
      <c r="E2" s="897"/>
      <c r="F2" s="897"/>
      <c r="G2" s="897"/>
      <c r="H2" s="897"/>
      <c r="I2" s="897"/>
      <c r="J2" s="658"/>
      <c r="K2" s="971"/>
      <c r="L2" s="971"/>
      <c r="M2" s="658"/>
      <c r="N2" s="658"/>
      <c r="O2" s="658"/>
      <c r="P2" s="658"/>
      <c r="Q2" s="658"/>
      <c r="R2" s="658"/>
      <c r="S2" s="658"/>
      <c r="T2" s="658"/>
      <c r="U2" s="658"/>
      <c r="V2" s="658"/>
      <c r="W2" s="658"/>
      <c r="X2" s="658"/>
      <c r="Y2" s="658"/>
      <c r="Z2" s="658"/>
      <c r="AA2" s="658"/>
      <c r="AB2" s="658"/>
      <c r="AC2" s="658"/>
      <c r="AD2" s="658"/>
      <c r="AE2" s="658"/>
      <c r="AF2" s="658"/>
      <c r="AG2" s="658"/>
      <c r="AH2" s="658"/>
      <c r="AI2" s="658"/>
      <c r="AJ2" s="658"/>
      <c r="AK2" s="658"/>
      <c r="AL2" s="897"/>
      <c r="AM2" s="897"/>
      <c r="AN2" s="897"/>
      <c r="AO2" s="897"/>
      <c r="AP2" s="897"/>
      <c r="AQ2" s="897"/>
      <c r="AR2" s="897"/>
      <c r="AS2" s="995" t="s">
        <v>1593</v>
      </c>
      <c r="AT2" s="860"/>
      <c r="AU2" s="864">
        <f>COUNTIF(J2:AN2,"D")</f>
        <v>0</v>
      </c>
      <c r="AV2" s="866">
        <f>COUNTIF(J2:AN2,"E")</f>
        <v>0</v>
      </c>
      <c r="AW2" s="877">
        <f>COUNTIF(F2:AN2,"N")</f>
        <v>0</v>
      </c>
      <c r="AX2" s="879">
        <f t="shared" ref="AX2:AX20" si="0">SUM(AU2:AW2)</f>
        <v>0</v>
      </c>
    </row>
    <row r="3" spans="1:50" s="590" customFormat="1" ht="19.5" customHeight="1" x14ac:dyDescent="0.3">
      <c r="A3" s="909"/>
      <c r="B3" s="996" t="s">
        <v>224</v>
      </c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  <c r="Y3" s="653"/>
      <c r="Z3" s="653"/>
      <c r="AA3" s="653"/>
      <c r="AB3" s="653"/>
      <c r="AC3" s="653"/>
      <c r="AD3" s="653"/>
      <c r="AE3" s="653"/>
      <c r="AF3" s="653"/>
      <c r="AG3" s="653"/>
      <c r="AH3" s="653"/>
      <c r="AI3" s="653"/>
      <c r="AJ3" s="653"/>
      <c r="AK3" s="653"/>
      <c r="AL3" s="653"/>
      <c r="AM3" s="653"/>
      <c r="AN3" s="653"/>
      <c r="AO3" s="653"/>
      <c r="AP3" s="653"/>
      <c r="AQ3" s="653"/>
      <c r="AR3" s="653"/>
      <c r="AS3" s="997" t="s">
        <v>1595</v>
      </c>
      <c r="AT3" s="860"/>
      <c r="AU3" s="864">
        <f t="shared" ref="AU3:AU20" si="1">COUNTIF(J3:AN3,"D")</f>
        <v>0</v>
      </c>
      <c r="AV3" s="866">
        <f t="shared" ref="AV3:AV20" si="2">COUNTIF(J3:AN3,"E")</f>
        <v>0</v>
      </c>
      <c r="AW3" s="877">
        <f t="shared" ref="AW3:AW20" si="3">COUNTIF(J3:AN3,"N")</f>
        <v>0</v>
      </c>
      <c r="AX3" s="880">
        <f t="shared" si="0"/>
        <v>0</v>
      </c>
    </row>
    <row r="4" spans="1:50" s="43" customFormat="1" ht="19.5" customHeight="1" x14ac:dyDescent="0.3">
      <c r="A4" s="910"/>
      <c r="B4" s="998" t="s">
        <v>1399</v>
      </c>
      <c r="C4" s="653"/>
      <c r="D4" s="653"/>
      <c r="E4" s="653"/>
      <c r="F4" s="653"/>
      <c r="G4" s="653"/>
      <c r="H4" s="653"/>
      <c r="I4" s="653"/>
      <c r="J4" s="653"/>
      <c r="K4" s="653"/>
      <c r="L4" s="653"/>
      <c r="M4" s="653"/>
      <c r="N4" s="653"/>
      <c r="O4" s="653"/>
      <c r="P4" s="653"/>
      <c r="Q4" s="653"/>
      <c r="R4" s="653"/>
      <c r="S4" s="653"/>
      <c r="T4" s="653"/>
      <c r="U4" s="653"/>
      <c r="V4" s="653"/>
      <c r="W4" s="653"/>
      <c r="X4" s="653"/>
      <c r="Y4" s="653"/>
      <c r="Z4" s="653"/>
      <c r="AA4" s="972"/>
      <c r="AB4" s="972"/>
      <c r="AC4" s="653"/>
      <c r="AD4" s="653"/>
      <c r="AE4" s="653"/>
      <c r="AF4" s="653"/>
      <c r="AG4" s="653"/>
      <c r="AH4" s="653"/>
      <c r="AI4" s="653"/>
      <c r="AJ4" s="653"/>
      <c r="AK4" s="653"/>
      <c r="AL4" s="653"/>
      <c r="AM4" s="653"/>
      <c r="AN4" s="653"/>
      <c r="AO4" s="653"/>
      <c r="AP4" s="653"/>
      <c r="AQ4" s="653"/>
      <c r="AR4" s="653"/>
      <c r="AS4" s="997" t="s">
        <v>1593</v>
      </c>
      <c r="AT4" s="860"/>
      <c r="AU4" s="864">
        <f t="shared" si="1"/>
        <v>0</v>
      </c>
      <c r="AV4" s="866">
        <f t="shared" si="2"/>
        <v>0</v>
      </c>
      <c r="AW4" s="877">
        <f t="shared" si="3"/>
        <v>0</v>
      </c>
      <c r="AX4" s="881">
        <f t="shared" si="0"/>
        <v>0</v>
      </c>
    </row>
    <row r="5" spans="1:50" s="43" customFormat="1" ht="19.5" customHeight="1" x14ac:dyDescent="0.3">
      <c r="A5" s="909"/>
      <c r="B5" s="998" t="s">
        <v>140</v>
      </c>
      <c r="C5" s="653"/>
      <c r="D5" s="653"/>
      <c r="E5" s="653"/>
      <c r="F5" s="653"/>
      <c r="G5" s="653"/>
      <c r="H5" s="653"/>
      <c r="I5" s="653"/>
      <c r="J5" s="653"/>
      <c r="K5" s="653"/>
      <c r="L5" s="653"/>
      <c r="M5" s="653"/>
      <c r="N5" s="653"/>
      <c r="O5" s="653"/>
      <c r="P5" s="653"/>
      <c r="Q5" s="653"/>
      <c r="R5" s="653"/>
      <c r="S5" s="653"/>
      <c r="T5" s="653"/>
      <c r="U5" s="653"/>
      <c r="V5" s="653"/>
      <c r="W5" s="653"/>
      <c r="X5" s="653"/>
      <c r="Y5" s="653"/>
      <c r="Z5" s="653"/>
      <c r="AA5" s="653"/>
      <c r="AB5" s="653"/>
      <c r="AC5" s="653"/>
      <c r="AD5" s="653"/>
      <c r="AE5" s="653"/>
      <c r="AF5" s="653"/>
      <c r="AG5" s="653"/>
      <c r="AH5" s="653"/>
      <c r="AI5" s="653"/>
      <c r="AJ5" s="653"/>
      <c r="AK5" s="653"/>
      <c r="AL5" s="653"/>
      <c r="AM5" s="653"/>
      <c r="AN5" s="653"/>
      <c r="AO5" s="653"/>
      <c r="AP5" s="653"/>
      <c r="AQ5" s="653"/>
      <c r="AR5" s="653"/>
      <c r="AS5" s="997"/>
      <c r="AT5" s="860"/>
      <c r="AU5" s="864">
        <f t="shared" si="1"/>
        <v>0</v>
      </c>
      <c r="AV5" s="866">
        <f t="shared" si="2"/>
        <v>0</v>
      </c>
      <c r="AW5" s="877">
        <f t="shared" si="3"/>
        <v>0</v>
      </c>
      <c r="AX5" s="881">
        <f t="shared" si="0"/>
        <v>0</v>
      </c>
    </row>
    <row r="6" spans="1:50" s="43" customFormat="1" ht="19.5" customHeight="1" x14ac:dyDescent="0.3">
      <c r="A6" s="909"/>
      <c r="B6" s="998" t="s">
        <v>1401</v>
      </c>
      <c r="C6" s="653"/>
      <c r="D6" s="653"/>
      <c r="E6" s="653"/>
      <c r="F6" s="653"/>
      <c r="G6" s="653"/>
      <c r="H6" s="653"/>
      <c r="I6" s="653"/>
      <c r="J6" s="653"/>
      <c r="K6" s="653"/>
      <c r="L6" s="653"/>
      <c r="M6" s="799"/>
      <c r="N6" s="653"/>
      <c r="O6" s="653"/>
      <c r="P6" s="653"/>
      <c r="Q6" s="653"/>
      <c r="R6" s="653"/>
      <c r="S6" s="653"/>
      <c r="T6" s="972"/>
      <c r="U6" s="972"/>
      <c r="V6" s="972"/>
      <c r="W6" s="972"/>
      <c r="X6" s="972"/>
      <c r="Y6" s="653"/>
      <c r="Z6" s="653"/>
      <c r="AA6" s="808"/>
      <c r="AB6" s="653"/>
      <c r="AC6" s="653"/>
      <c r="AD6" s="653"/>
      <c r="AE6" s="653"/>
      <c r="AF6" s="653"/>
      <c r="AG6" s="653"/>
      <c r="AH6" s="653"/>
      <c r="AI6" s="653"/>
      <c r="AJ6" s="653"/>
      <c r="AK6" s="653"/>
      <c r="AL6" s="653"/>
      <c r="AM6" s="653"/>
      <c r="AN6" s="653"/>
      <c r="AO6" s="653"/>
      <c r="AP6" s="653"/>
      <c r="AQ6" s="653"/>
      <c r="AR6" s="653"/>
      <c r="AS6" s="997"/>
      <c r="AT6" s="860"/>
      <c r="AU6" s="864">
        <f t="shared" si="1"/>
        <v>0</v>
      </c>
      <c r="AV6" s="866">
        <f t="shared" si="2"/>
        <v>0</v>
      </c>
      <c r="AW6" s="877">
        <f t="shared" si="3"/>
        <v>0</v>
      </c>
      <c r="AX6" s="881">
        <f t="shared" si="0"/>
        <v>0</v>
      </c>
    </row>
    <row r="7" spans="1:50" s="43" customFormat="1" ht="19.5" customHeight="1" x14ac:dyDescent="0.3">
      <c r="A7" s="910"/>
      <c r="B7" s="998" t="s">
        <v>113</v>
      </c>
      <c r="C7" s="653"/>
      <c r="D7" s="653"/>
      <c r="E7" s="653"/>
      <c r="F7" s="653"/>
      <c r="G7" s="653"/>
      <c r="H7" s="653"/>
      <c r="I7" s="653"/>
      <c r="J7" s="653"/>
      <c r="K7" s="808"/>
      <c r="L7" s="653"/>
      <c r="M7" s="653"/>
      <c r="N7" s="653"/>
      <c r="O7" s="653"/>
      <c r="P7" s="653"/>
      <c r="Q7" s="653"/>
      <c r="R7" s="653"/>
      <c r="S7" s="653"/>
      <c r="T7" s="653"/>
      <c r="U7" s="653"/>
      <c r="V7" s="653"/>
      <c r="W7" s="653"/>
      <c r="X7" s="653"/>
      <c r="Y7" s="653"/>
      <c r="Z7" s="653"/>
      <c r="AA7" s="653"/>
      <c r="AB7" s="653"/>
      <c r="AC7" s="653"/>
      <c r="AD7" s="653"/>
      <c r="AE7" s="653"/>
      <c r="AF7" s="653"/>
      <c r="AG7" s="653"/>
      <c r="AH7" s="653"/>
      <c r="AI7" s="653"/>
      <c r="AJ7" s="653"/>
      <c r="AK7" s="653"/>
      <c r="AL7" s="653"/>
      <c r="AM7" s="653"/>
      <c r="AN7" s="653"/>
      <c r="AO7" s="653"/>
      <c r="AP7" s="653"/>
      <c r="AQ7" s="653"/>
      <c r="AR7" s="653"/>
      <c r="AS7" s="997"/>
      <c r="AT7" s="860"/>
      <c r="AU7" s="864">
        <f t="shared" si="1"/>
        <v>0</v>
      </c>
      <c r="AV7" s="866">
        <f t="shared" si="2"/>
        <v>0</v>
      </c>
      <c r="AW7" s="877">
        <f t="shared" si="3"/>
        <v>0</v>
      </c>
      <c r="AX7" s="881">
        <f t="shared" si="0"/>
        <v>0</v>
      </c>
    </row>
    <row r="8" spans="1:50" s="43" customFormat="1" ht="19.5" customHeight="1" x14ac:dyDescent="0.3">
      <c r="A8" s="911"/>
      <c r="B8" s="999" t="s">
        <v>1045</v>
      </c>
      <c r="C8" s="653"/>
      <c r="D8" s="653"/>
      <c r="E8" s="653"/>
      <c r="F8" s="653"/>
      <c r="G8" s="653"/>
      <c r="H8" s="653"/>
      <c r="I8" s="653"/>
      <c r="J8" s="653"/>
      <c r="K8" s="653"/>
      <c r="L8" s="653"/>
      <c r="M8" s="653"/>
      <c r="N8" s="653"/>
      <c r="O8" s="653"/>
      <c r="P8" s="653"/>
      <c r="Q8" s="653"/>
      <c r="R8" s="653"/>
      <c r="S8" s="972"/>
      <c r="T8" s="653"/>
      <c r="U8" s="653"/>
      <c r="V8" s="653"/>
      <c r="W8" s="972"/>
      <c r="X8" s="653"/>
      <c r="Y8" s="653"/>
      <c r="Z8" s="653"/>
      <c r="AA8" s="653"/>
      <c r="AB8" s="653"/>
      <c r="AC8" s="972"/>
      <c r="AD8" s="972"/>
      <c r="AE8" s="653"/>
      <c r="AF8" s="653"/>
      <c r="AG8" s="653"/>
      <c r="AH8" s="653"/>
      <c r="AI8" s="653"/>
      <c r="AJ8" s="653"/>
      <c r="AK8" s="653"/>
      <c r="AL8" s="653"/>
      <c r="AM8" s="653"/>
      <c r="AN8" s="653"/>
      <c r="AO8" s="653"/>
      <c r="AP8" s="653"/>
      <c r="AQ8" s="653"/>
      <c r="AR8" s="653"/>
      <c r="AS8" s="997"/>
      <c r="AT8" s="782"/>
      <c r="AU8" s="864">
        <f t="shared" si="1"/>
        <v>0</v>
      </c>
      <c r="AV8" s="866">
        <f t="shared" si="2"/>
        <v>0</v>
      </c>
      <c r="AW8" s="877">
        <f t="shared" si="3"/>
        <v>0</v>
      </c>
      <c r="AX8" s="881">
        <f t="shared" si="0"/>
        <v>0</v>
      </c>
    </row>
    <row r="9" spans="1:50" s="43" customFormat="1" ht="19.5" customHeight="1" x14ac:dyDescent="0.3">
      <c r="A9" s="909"/>
      <c r="B9" s="1000" t="s">
        <v>53</v>
      </c>
      <c r="C9" s="653"/>
      <c r="D9" s="653"/>
      <c r="E9" s="653"/>
      <c r="F9" s="653"/>
      <c r="G9" s="653"/>
      <c r="H9" s="653"/>
      <c r="I9" s="653"/>
      <c r="J9" s="653"/>
      <c r="K9" s="653"/>
      <c r="L9" s="653"/>
      <c r="M9" s="799"/>
      <c r="N9" s="653"/>
      <c r="O9" s="653"/>
      <c r="P9" s="653"/>
      <c r="Q9" s="653"/>
      <c r="R9" s="972"/>
      <c r="S9" s="653"/>
      <c r="T9" s="653"/>
      <c r="U9" s="653"/>
      <c r="V9" s="653"/>
      <c r="W9" s="653"/>
      <c r="X9" s="653"/>
      <c r="Y9" s="653"/>
      <c r="Z9" s="653"/>
      <c r="AA9" s="653"/>
      <c r="AB9" s="972"/>
      <c r="AC9" s="972"/>
      <c r="AD9" s="972"/>
      <c r="AE9" s="653"/>
      <c r="AF9" s="653"/>
      <c r="AG9" s="653"/>
      <c r="AH9" s="653"/>
      <c r="AI9" s="653"/>
      <c r="AJ9" s="653"/>
      <c r="AK9" s="653"/>
      <c r="AL9" s="653"/>
      <c r="AM9" s="653"/>
      <c r="AN9" s="653"/>
      <c r="AO9" s="653"/>
      <c r="AP9" s="653"/>
      <c r="AQ9" s="653"/>
      <c r="AR9" s="653"/>
      <c r="AS9" s="997"/>
      <c r="AT9" s="860"/>
      <c r="AU9" s="864">
        <f t="shared" si="1"/>
        <v>0</v>
      </c>
      <c r="AV9" s="866">
        <f t="shared" si="2"/>
        <v>0</v>
      </c>
      <c r="AW9" s="877">
        <f t="shared" si="3"/>
        <v>0</v>
      </c>
      <c r="AX9" s="881">
        <f t="shared" si="0"/>
        <v>0</v>
      </c>
    </row>
    <row r="10" spans="1:50" s="43" customFormat="1" ht="19.5" customHeight="1" x14ac:dyDescent="0.3">
      <c r="A10" s="910"/>
      <c r="B10" s="1000" t="s">
        <v>1404</v>
      </c>
      <c r="C10" s="653"/>
      <c r="D10" s="653"/>
      <c r="E10" s="653"/>
      <c r="F10" s="653"/>
      <c r="G10" s="653"/>
      <c r="H10" s="653"/>
      <c r="I10" s="653"/>
      <c r="J10" s="653"/>
      <c r="K10" s="653"/>
      <c r="L10" s="653"/>
      <c r="M10" s="653"/>
      <c r="N10" s="653"/>
      <c r="O10" s="653"/>
      <c r="P10" s="653"/>
      <c r="Q10" s="653"/>
      <c r="R10" s="653"/>
      <c r="S10" s="653"/>
      <c r="T10" s="653"/>
      <c r="U10" s="653"/>
      <c r="V10" s="653"/>
      <c r="W10" s="972"/>
      <c r="X10" s="653"/>
      <c r="Y10" s="653"/>
      <c r="Z10" s="972"/>
      <c r="AA10" s="972"/>
      <c r="AB10" s="972"/>
      <c r="AC10" s="653"/>
      <c r="AD10" s="653"/>
      <c r="AE10" s="653"/>
      <c r="AF10" s="653"/>
      <c r="AG10" s="653"/>
      <c r="AH10" s="653"/>
      <c r="AI10" s="653"/>
      <c r="AJ10" s="653"/>
      <c r="AK10" s="653"/>
      <c r="AL10" s="653"/>
      <c r="AM10" s="653"/>
      <c r="AN10" s="653"/>
      <c r="AO10" s="653"/>
      <c r="AP10" s="653"/>
      <c r="AQ10" s="653"/>
      <c r="AR10" s="653"/>
      <c r="AS10" s="997" t="s">
        <v>1593</v>
      </c>
      <c r="AT10" s="860"/>
      <c r="AU10" s="864">
        <f t="shared" si="1"/>
        <v>0</v>
      </c>
      <c r="AV10" s="866">
        <f t="shared" si="2"/>
        <v>0</v>
      </c>
      <c r="AW10" s="877">
        <f t="shared" si="3"/>
        <v>0</v>
      </c>
      <c r="AX10" s="881">
        <f t="shared" si="0"/>
        <v>0</v>
      </c>
    </row>
    <row r="11" spans="1:50" s="62" customFormat="1" ht="19.5" customHeight="1" x14ac:dyDescent="0.3">
      <c r="A11" s="912"/>
      <c r="B11" s="1000" t="s">
        <v>1178</v>
      </c>
      <c r="C11" s="653"/>
      <c r="D11" s="653"/>
      <c r="E11" s="653"/>
      <c r="F11" s="653"/>
      <c r="G11" s="653"/>
      <c r="H11" s="653"/>
      <c r="I11" s="653"/>
      <c r="J11" s="653"/>
      <c r="K11" s="653"/>
      <c r="L11" s="653"/>
      <c r="M11" s="653"/>
      <c r="N11" s="653"/>
      <c r="O11" s="653"/>
      <c r="P11" s="653"/>
      <c r="Q11" s="653"/>
      <c r="R11" s="653"/>
      <c r="S11" s="653"/>
      <c r="T11" s="653"/>
      <c r="U11" s="653"/>
      <c r="V11" s="653"/>
      <c r="W11" s="653"/>
      <c r="X11" s="653"/>
      <c r="Y11" s="653"/>
      <c r="Z11" s="653"/>
      <c r="AA11" s="653"/>
      <c r="AB11" s="653"/>
      <c r="AC11" s="653"/>
      <c r="AD11" s="653"/>
      <c r="AE11" s="653"/>
      <c r="AF11" s="653"/>
      <c r="AG11" s="653"/>
      <c r="AH11" s="653"/>
      <c r="AI11" s="653"/>
      <c r="AJ11" s="653"/>
      <c r="AK11" s="653"/>
      <c r="AL11" s="653"/>
      <c r="AM11" s="653"/>
      <c r="AN11" s="653"/>
      <c r="AO11" s="653"/>
      <c r="AP11" s="653"/>
      <c r="AQ11" s="653"/>
      <c r="AR11" s="653"/>
      <c r="AS11" s="997"/>
      <c r="AT11" s="860"/>
      <c r="AU11" s="864">
        <f t="shared" si="1"/>
        <v>0</v>
      </c>
      <c r="AV11" s="866">
        <f t="shared" si="2"/>
        <v>0</v>
      </c>
      <c r="AW11" s="877">
        <f t="shared" si="3"/>
        <v>0</v>
      </c>
      <c r="AX11" s="882">
        <f t="shared" si="0"/>
        <v>0</v>
      </c>
    </row>
    <row r="12" spans="1:50" s="43" customFormat="1" ht="19.5" customHeight="1" x14ac:dyDescent="0.3">
      <c r="A12" s="912"/>
      <c r="B12" s="1000" t="s">
        <v>1179</v>
      </c>
      <c r="C12" s="653"/>
      <c r="D12" s="653"/>
      <c r="E12" s="653"/>
      <c r="F12" s="653"/>
      <c r="G12" s="653"/>
      <c r="H12" s="653"/>
      <c r="I12" s="653"/>
      <c r="J12" s="965"/>
      <c r="K12" s="965"/>
      <c r="L12" s="965"/>
      <c r="M12" s="653"/>
      <c r="N12" s="653"/>
      <c r="O12" s="653"/>
      <c r="P12" s="653"/>
      <c r="Q12" s="653"/>
      <c r="R12" s="653"/>
      <c r="S12" s="653"/>
      <c r="T12" s="653"/>
      <c r="U12" s="653"/>
      <c r="V12" s="653"/>
      <c r="W12" s="653"/>
      <c r="X12" s="653"/>
      <c r="Y12" s="653"/>
      <c r="Z12" s="653"/>
      <c r="AA12" s="653"/>
      <c r="AB12" s="653"/>
      <c r="AC12" s="653"/>
      <c r="AD12" s="653"/>
      <c r="AE12" s="653"/>
      <c r="AF12" s="653"/>
      <c r="AG12" s="653"/>
      <c r="AH12" s="972"/>
      <c r="AI12" s="653"/>
      <c r="AJ12" s="653"/>
      <c r="AK12" s="653"/>
      <c r="AL12" s="653"/>
      <c r="AM12" s="653"/>
      <c r="AN12" s="653"/>
      <c r="AO12" s="653"/>
      <c r="AP12" s="653"/>
      <c r="AQ12" s="653"/>
      <c r="AR12" s="653"/>
      <c r="AS12" s="997"/>
      <c r="AT12" s="860"/>
      <c r="AU12" s="864">
        <f t="shared" si="1"/>
        <v>0</v>
      </c>
      <c r="AV12" s="866">
        <f t="shared" si="2"/>
        <v>0</v>
      </c>
      <c r="AW12" s="877">
        <f t="shared" si="3"/>
        <v>0</v>
      </c>
      <c r="AX12" s="881">
        <f t="shared" si="0"/>
        <v>0</v>
      </c>
    </row>
    <row r="13" spans="1:50" s="62" customFormat="1" ht="19.5" customHeight="1" x14ac:dyDescent="0.3">
      <c r="A13" s="913"/>
      <c r="B13" s="1001" t="s">
        <v>1180</v>
      </c>
      <c r="C13" s="653"/>
      <c r="D13" s="653"/>
      <c r="E13" s="653"/>
      <c r="F13" s="653"/>
      <c r="G13" s="653"/>
      <c r="H13" s="653"/>
      <c r="I13" s="653"/>
      <c r="J13" s="653"/>
      <c r="K13" s="653"/>
      <c r="L13" s="653"/>
      <c r="M13" s="653"/>
      <c r="N13" s="653"/>
      <c r="O13" s="653"/>
      <c r="P13" s="653"/>
      <c r="Q13" s="653"/>
      <c r="R13" s="653"/>
      <c r="S13" s="653"/>
      <c r="T13" s="653"/>
      <c r="U13" s="653"/>
      <c r="V13" s="653"/>
      <c r="W13" s="653"/>
      <c r="X13" s="653"/>
      <c r="Y13" s="653"/>
      <c r="Z13" s="653"/>
      <c r="AA13" s="810"/>
      <c r="AB13" s="653"/>
      <c r="AC13" s="653"/>
      <c r="AD13" s="653"/>
      <c r="AE13" s="653"/>
      <c r="AF13" s="799"/>
      <c r="AG13" s="653"/>
      <c r="AH13" s="653"/>
      <c r="AI13" s="653"/>
      <c r="AJ13" s="653"/>
      <c r="AK13" s="653"/>
      <c r="AL13" s="653"/>
      <c r="AM13" s="653"/>
      <c r="AN13" s="653"/>
      <c r="AO13" s="653"/>
      <c r="AP13" s="653"/>
      <c r="AQ13" s="653"/>
      <c r="AR13" s="653"/>
      <c r="AS13" s="997" t="s">
        <v>1596</v>
      </c>
      <c r="AT13" s="860"/>
      <c r="AU13" s="864">
        <f t="shared" si="1"/>
        <v>0</v>
      </c>
      <c r="AV13" s="866">
        <f t="shared" si="2"/>
        <v>0</v>
      </c>
      <c r="AW13" s="877">
        <f t="shared" si="3"/>
        <v>0</v>
      </c>
      <c r="AX13" s="882">
        <f t="shared" si="0"/>
        <v>0</v>
      </c>
    </row>
    <row r="14" spans="1:50" s="62" customFormat="1" ht="20.25" customHeight="1" x14ac:dyDescent="0.3">
      <c r="A14" s="914"/>
      <c r="B14" s="1001" t="s">
        <v>1583</v>
      </c>
      <c r="C14" s="653"/>
      <c r="D14" s="653"/>
      <c r="E14" s="653"/>
      <c r="F14" s="653"/>
      <c r="G14" s="653"/>
      <c r="H14" s="653"/>
      <c r="I14" s="653"/>
      <c r="J14" s="972"/>
      <c r="K14" s="653"/>
      <c r="L14" s="653"/>
      <c r="M14" s="653"/>
      <c r="N14" s="653"/>
      <c r="O14" s="653"/>
      <c r="P14" s="653"/>
      <c r="Q14" s="653"/>
      <c r="R14" s="653"/>
      <c r="S14" s="653"/>
      <c r="T14" s="653"/>
      <c r="U14" s="653"/>
      <c r="V14" s="653"/>
      <c r="W14" s="653"/>
      <c r="X14" s="653"/>
      <c r="Y14" s="653"/>
      <c r="Z14" s="653"/>
      <c r="AA14" s="653"/>
      <c r="AB14" s="653"/>
      <c r="AC14" s="653"/>
      <c r="AD14" s="653"/>
      <c r="AE14" s="653"/>
      <c r="AF14" s="653"/>
      <c r="AG14" s="653"/>
      <c r="AH14" s="653"/>
      <c r="AI14" s="653"/>
      <c r="AJ14" s="653"/>
      <c r="AK14" s="653"/>
      <c r="AL14" s="653"/>
      <c r="AM14" s="653"/>
      <c r="AN14" s="653"/>
      <c r="AO14" s="653"/>
      <c r="AP14" s="653"/>
      <c r="AQ14" s="653"/>
      <c r="AR14" s="653"/>
      <c r="AS14" s="997" t="s">
        <v>1593</v>
      </c>
      <c r="AT14" s="782"/>
      <c r="AU14" s="864">
        <f t="shared" si="1"/>
        <v>0</v>
      </c>
      <c r="AV14" s="866">
        <f t="shared" si="2"/>
        <v>0</v>
      </c>
      <c r="AW14" s="877">
        <f t="shared" si="3"/>
        <v>0</v>
      </c>
      <c r="AX14" s="882">
        <f t="shared" si="0"/>
        <v>0</v>
      </c>
    </row>
    <row r="15" spans="1:50" s="589" customFormat="1" ht="19.5" customHeight="1" x14ac:dyDescent="0.3">
      <c r="A15" s="912"/>
      <c r="B15" s="1001" t="s">
        <v>1585</v>
      </c>
      <c r="C15" s="653"/>
      <c r="D15" s="653"/>
      <c r="E15" s="653"/>
      <c r="F15" s="653"/>
      <c r="G15" s="653"/>
      <c r="H15" s="653"/>
      <c r="I15" s="653"/>
      <c r="J15" s="653"/>
      <c r="K15" s="653"/>
      <c r="L15" s="653"/>
      <c r="M15" s="653"/>
      <c r="N15" s="653"/>
      <c r="O15" s="653"/>
      <c r="P15" s="653"/>
      <c r="Q15" s="653"/>
      <c r="R15" s="653"/>
      <c r="S15" s="653"/>
      <c r="T15" s="653"/>
      <c r="U15" s="653"/>
      <c r="V15" s="653"/>
      <c r="W15" s="653"/>
      <c r="X15" s="653"/>
      <c r="Y15" s="653"/>
      <c r="Z15" s="653"/>
      <c r="AA15" s="653"/>
      <c r="AB15" s="653"/>
      <c r="AC15" s="653"/>
      <c r="AD15" s="653"/>
      <c r="AE15" s="653"/>
      <c r="AF15" s="653"/>
      <c r="AG15" s="653"/>
      <c r="AH15" s="653"/>
      <c r="AI15" s="653"/>
      <c r="AJ15" s="653"/>
      <c r="AK15" s="653"/>
      <c r="AL15" s="653"/>
      <c r="AM15" s="653"/>
      <c r="AN15" s="653"/>
      <c r="AO15" s="653"/>
      <c r="AP15" s="653"/>
      <c r="AQ15" s="653"/>
      <c r="AR15" s="653"/>
      <c r="AS15" s="997" t="s">
        <v>1595</v>
      </c>
      <c r="AT15" s="860"/>
      <c r="AU15" s="864">
        <f t="shared" si="1"/>
        <v>0</v>
      </c>
      <c r="AV15" s="866">
        <f t="shared" si="2"/>
        <v>0</v>
      </c>
      <c r="AW15" s="877">
        <f t="shared" si="3"/>
        <v>0</v>
      </c>
      <c r="AX15" s="882">
        <f t="shared" si="0"/>
        <v>0</v>
      </c>
    </row>
    <row r="16" spans="1:50" s="589" customFormat="1" ht="19.5" customHeight="1" x14ac:dyDescent="0.3">
      <c r="A16" s="913"/>
      <c r="B16" s="1001" t="s">
        <v>1580</v>
      </c>
      <c r="C16" s="653"/>
      <c r="D16" s="653"/>
      <c r="E16" s="653"/>
      <c r="F16" s="653"/>
      <c r="G16" s="653"/>
      <c r="H16" s="653"/>
      <c r="I16" s="653"/>
      <c r="J16" s="653"/>
      <c r="K16" s="653"/>
      <c r="L16" s="653"/>
      <c r="M16" s="653"/>
      <c r="N16" s="653"/>
      <c r="O16" s="653"/>
      <c r="P16" s="653"/>
      <c r="Q16" s="653"/>
      <c r="R16" s="653"/>
      <c r="S16" s="653"/>
      <c r="T16" s="653"/>
      <c r="U16" s="653"/>
      <c r="V16" s="653"/>
      <c r="W16" s="653"/>
      <c r="X16" s="653"/>
      <c r="Y16" s="653"/>
      <c r="Z16" s="653"/>
      <c r="AA16" s="653"/>
      <c r="AB16" s="653"/>
      <c r="AC16" s="653"/>
      <c r="AD16" s="653"/>
      <c r="AE16" s="653"/>
      <c r="AF16" s="653"/>
      <c r="AG16" s="653"/>
      <c r="AH16" s="653"/>
      <c r="AI16" s="653"/>
      <c r="AJ16" s="653"/>
      <c r="AK16" s="653"/>
      <c r="AL16" s="653"/>
      <c r="AM16" s="653"/>
      <c r="AN16" s="653"/>
      <c r="AO16" s="653"/>
      <c r="AP16" s="653"/>
      <c r="AQ16" s="653"/>
      <c r="AR16" s="653"/>
      <c r="AS16" s="997" t="s">
        <v>1593</v>
      </c>
      <c r="AT16" s="860"/>
      <c r="AU16" s="864">
        <f t="shared" si="1"/>
        <v>0</v>
      </c>
      <c r="AV16" s="866">
        <f t="shared" si="2"/>
        <v>0</v>
      </c>
      <c r="AW16" s="877">
        <f t="shared" si="3"/>
        <v>0</v>
      </c>
      <c r="AX16" s="882">
        <f t="shared" si="0"/>
        <v>0</v>
      </c>
    </row>
    <row r="17" spans="1:50" s="589" customFormat="1" ht="19.5" customHeight="1" x14ac:dyDescent="0.3">
      <c r="A17" s="912"/>
      <c r="B17" s="1001" t="s">
        <v>1584</v>
      </c>
      <c r="C17" s="653"/>
      <c r="D17" s="653"/>
      <c r="E17" s="653"/>
      <c r="F17" s="653"/>
      <c r="G17" s="653"/>
      <c r="H17" s="653"/>
      <c r="I17" s="653"/>
      <c r="J17" s="653"/>
      <c r="K17" s="972"/>
      <c r="L17" s="972"/>
      <c r="M17" s="972"/>
      <c r="N17" s="653"/>
      <c r="O17" s="653"/>
      <c r="P17" s="653"/>
      <c r="Q17" s="653"/>
      <c r="R17" s="653"/>
      <c r="S17" s="653"/>
      <c r="T17" s="653"/>
      <c r="U17" s="653"/>
      <c r="V17" s="653"/>
      <c r="W17" s="972"/>
      <c r="X17" s="653"/>
      <c r="Y17" s="653"/>
      <c r="Z17" s="653"/>
      <c r="AA17" s="653"/>
      <c r="AB17" s="653"/>
      <c r="AC17" s="653"/>
      <c r="AD17" s="653"/>
      <c r="AE17" s="972"/>
      <c r="AF17" s="653"/>
      <c r="AG17" s="653"/>
      <c r="AH17" s="653"/>
      <c r="AI17" s="653"/>
      <c r="AJ17" s="653"/>
      <c r="AK17" s="653"/>
      <c r="AL17" s="653"/>
      <c r="AM17" s="653"/>
      <c r="AN17" s="653"/>
      <c r="AO17" s="653"/>
      <c r="AP17" s="653"/>
      <c r="AQ17" s="653"/>
      <c r="AR17" s="653"/>
      <c r="AS17" s="997"/>
      <c r="AT17" s="860"/>
      <c r="AU17" s="864">
        <f t="shared" si="1"/>
        <v>0</v>
      </c>
      <c r="AV17" s="866">
        <f t="shared" si="2"/>
        <v>0</v>
      </c>
      <c r="AW17" s="877">
        <f t="shared" si="3"/>
        <v>0</v>
      </c>
      <c r="AX17" s="882">
        <f t="shared" si="0"/>
        <v>0</v>
      </c>
    </row>
    <row r="18" spans="1:50" s="589" customFormat="1" ht="19.5" customHeight="1" x14ac:dyDescent="0.3">
      <c r="A18" s="912"/>
      <c r="B18" s="1001" t="s">
        <v>1582</v>
      </c>
      <c r="C18" s="653"/>
      <c r="D18" s="653"/>
      <c r="E18" s="653"/>
      <c r="F18" s="653"/>
      <c r="G18" s="653"/>
      <c r="H18" s="653"/>
      <c r="I18" s="653"/>
      <c r="J18" s="653"/>
      <c r="K18" s="653"/>
      <c r="L18" s="653"/>
      <c r="M18" s="653"/>
      <c r="N18" s="653"/>
      <c r="O18" s="653"/>
      <c r="P18" s="653"/>
      <c r="Q18" s="653"/>
      <c r="R18" s="653"/>
      <c r="S18" s="653"/>
      <c r="T18" s="653"/>
      <c r="U18" s="653"/>
      <c r="V18" s="653"/>
      <c r="W18" s="653"/>
      <c r="X18" s="653"/>
      <c r="Y18" s="653"/>
      <c r="Z18" s="653"/>
      <c r="AA18" s="653"/>
      <c r="AB18" s="653"/>
      <c r="AC18" s="653"/>
      <c r="AD18" s="653"/>
      <c r="AE18" s="653"/>
      <c r="AF18" s="653"/>
      <c r="AG18" s="653"/>
      <c r="AH18" s="653"/>
      <c r="AI18" s="653"/>
      <c r="AJ18" s="653"/>
      <c r="AK18" s="653"/>
      <c r="AL18" s="653"/>
      <c r="AM18" s="653"/>
      <c r="AN18" s="653"/>
      <c r="AO18" s="653"/>
      <c r="AP18" s="653"/>
      <c r="AQ18" s="653"/>
      <c r="AR18" s="653"/>
      <c r="AS18" s="997" t="s">
        <v>1593</v>
      </c>
      <c r="AT18" s="860"/>
      <c r="AU18" s="864">
        <f t="shared" si="1"/>
        <v>0</v>
      </c>
      <c r="AV18" s="866">
        <f t="shared" si="2"/>
        <v>0</v>
      </c>
      <c r="AW18" s="877">
        <f t="shared" si="3"/>
        <v>0</v>
      </c>
      <c r="AX18" s="882">
        <f t="shared" si="0"/>
        <v>0</v>
      </c>
    </row>
    <row r="19" spans="1:50" s="589" customFormat="1" ht="19.5" customHeight="1" x14ac:dyDescent="0.3">
      <c r="A19" s="913"/>
      <c r="B19" s="1001" t="s">
        <v>1581</v>
      </c>
      <c r="C19" s="653"/>
      <c r="D19" s="653"/>
      <c r="E19" s="653"/>
      <c r="F19" s="653"/>
      <c r="G19" s="653"/>
      <c r="H19" s="653"/>
      <c r="I19" s="653"/>
      <c r="J19" s="653"/>
      <c r="K19" s="653"/>
      <c r="L19" s="653"/>
      <c r="M19" s="653"/>
      <c r="N19" s="653"/>
      <c r="O19" s="653"/>
      <c r="P19" s="653"/>
      <c r="Q19" s="653"/>
      <c r="R19" s="653"/>
      <c r="S19" s="653"/>
      <c r="T19" s="653"/>
      <c r="U19" s="653"/>
      <c r="V19" s="653"/>
      <c r="W19" s="653"/>
      <c r="X19" s="653"/>
      <c r="Y19" s="653"/>
      <c r="Z19" s="653"/>
      <c r="AA19" s="653"/>
      <c r="AB19" s="653"/>
      <c r="AC19" s="653"/>
      <c r="AD19" s="653"/>
      <c r="AE19" s="653"/>
      <c r="AF19" s="653"/>
      <c r="AG19" s="653"/>
      <c r="AH19" s="653"/>
      <c r="AI19" s="653"/>
      <c r="AJ19" s="653"/>
      <c r="AK19" s="653"/>
      <c r="AL19" s="653"/>
      <c r="AM19" s="653"/>
      <c r="AN19" s="653"/>
      <c r="AO19" s="653"/>
      <c r="AP19" s="653"/>
      <c r="AQ19" s="653"/>
      <c r="AR19" s="653"/>
      <c r="AS19" s="997" t="s">
        <v>1593</v>
      </c>
      <c r="AT19" s="860"/>
      <c r="AU19" s="864">
        <f t="shared" si="1"/>
        <v>0</v>
      </c>
      <c r="AV19" s="866">
        <f t="shared" si="2"/>
        <v>0</v>
      </c>
      <c r="AW19" s="877">
        <f t="shared" si="3"/>
        <v>0</v>
      </c>
      <c r="AX19" s="882">
        <f t="shared" si="0"/>
        <v>0</v>
      </c>
    </row>
    <row r="20" spans="1:50" s="62" customFormat="1" ht="19.5" customHeight="1" thickBot="1" x14ac:dyDescent="0.35">
      <c r="A20" s="908"/>
      <c r="B20" s="1002"/>
      <c r="C20" s="703"/>
      <c r="D20" s="703"/>
      <c r="E20" s="703"/>
      <c r="F20" s="703"/>
      <c r="G20" s="703"/>
      <c r="H20" s="703"/>
      <c r="I20" s="703"/>
      <c r="J20" s="703"/>
      <c r="K20" s="703"/>
      <c r="L20" s="703"/>
      <c r="M20" s="703"/>
      <c r="N20" s="703"/>
      <c r="O20" s="703"/>
      <c r="P20" s="703"/>
      <c r="Q20" s="703"/>
      <c r="R20" s="703"/>
      <c r="S20" s="703"/>
      <c r="T20" s="703"/>
      <c r="U20" s="703"/>
      <c r="V20" s="703"/>
      <c r="W20" s="703"/>
      <c r="X20" s="703"/>
      <c r="Y20" s="703"/>
      <c r="Z20" s="703"/>
      <c r="AA20" s="703"/>
      <c r="AB20" s="703"/>
      <c r="AC20" s="703"/>
      <c r="AD20" s="703"/>
      <c r="AE20" s="703"/>
      <c r="AF20" s="703"/>
      <c r="AG20" s="703"/>
      <c r="AH20" s="703"/>
      <c r="AI20" s="703"/>
      <c r="AJ20" s="703"/>
      <c r="AK20" s="703"/>
      <c r="AL20" s="703"/>
      <c r="AM20" s="703"/>
      <c r="AN20" s="703"/>
      <c r="AO20" s="703"/>
      <c r="AP20" s="703"/>
      <c r="AQ20" s="703"/>
      <c r="AR20" s="703"/>
      <c r="AS20" s="1003"/>
      <c r="AT20" s="782"/>
      <c r="AU20" s="864">
        <f t="shared" si="1"/>
        <v>0</v>
      </c>
      <c r="AV20" s="866">
        <f t="shared" si="2"/>
        <v>0</v>
      </c>
      <c r="AW20" s="877">
        <f t="shared" si="3"/>
        <v>0</v>
      </c>
      <c r="AX20" s="883">
        <f t="shared" si="0"/>
        <v>0</v>
      </c>
    </row>
    <row r="21" spans="1:50" s="34" customFormat="1" ht="15.75" hidden="1" customHeight="1" x14ac:dyDescent="0.3">
      <c r="A21" s="56"/>
      <c r="B21" s="567" t="s">
        <v>27</v>
      </c>
      <c r="C21" s="982"/>
      <c r="D21" s="982"/>
      <c r="E21" s="982"/>
      <c r="F21" s="983"/>
      <c r="G21" s="982"/>
      <c r="H21" s="982"/>
      <c r="I21" s="984"/>
      <c r="J21" s="76"/>
      <c r="K21" s="76"/>
      <c r="L21" s="76"/>
      <c r="M21" s="76"/>
      <c r="N21" s="76"/>
      <c r="O21" s="76"/>
      <c r="P21" s="771"/>
      <c r="Q21" s="76"/>
      <c r="R21" s="76"/>
      <c r="S21" s="76"/>
      <c r="T21" s="76"/>
      <c r="U21" s="76"/>
      <c r="V21" s="76"/>
      <c r="W21" s="771"/>
      <c r="X21" s="76"/>
      <c r="Y21" s="76"/>
      <c r="Z21" s="76"/>
      <c r="AA21" s="76"/>
      <c r="AB21" s="76"/>
      <c r="AC21" s="76"/>
      <c r="AD21" s="771"/>
      <c r="AE21" s="76"/>
      <c r="AF21" s="76"/>
      <c r="AG21" s="76"/>
      <c r="AH21" s="76"/>
      <c r="AI21" s="76"/>
      <c r="AJ21" s="76"/>
      <c r="AK21" s="691"/>
      <c r="AL21" s="993"/>
      <c r="AM21" s="75"/>
      <c r="AN21" s="75"/>
      <c r="AO21" s="75"/>
      <c r="AP21" s="75"/>
      <c r="AQ21" s="75"/>
      <c r="AR21" s="771"/>
      <c r="AS21" s="691"/>
      <c r="AT21" s="861"/>
      <c r="AU21" s="62"/>
      <c r="AV21" s="62"/>
      <c r="AW21" s="62"/>
    </row>
    <row r="22" spans="1:50" ht="15.75" hidden="1" customHeight="1" x14ac:dyDescent="0.3">
      <c r="A22" s="5"/>
      <c r="B22" s="568" t="s">
        <v>18</v>
      </c>
      <c r="C22" s="982"/>
      <c r="D22" s="985"/>
      <c r="E22" s="985"/>
      <c r="F22" s="986"/>
      <c r="G22" s="985"/>
      <c r="H22" s="985"/>
      <c r="I22" s="987"/>
      <c r="J22" s="143"/>
      <c r="K22" s="143"/>
      <c r="L22" s="143"/>
      <c r="M22" s="143"/>
      <c r="N22" s="143"/>
      <c r="O22" s="143"/>
      <c r="P22" s="720"/>
      <c r="Q22" s="143"/>
      <c r="R22" s="143"/>
      <c r="S22" s="143"/>
      <c r="T22" s="143"/>
      <c r="U22" s="143"/>
      <c r="V22" s="143"/>
      <c r="W22" s="720"/>
      <c r="X22" s="143"/>
      <c r="Y22" s="143"/>
      <c r="Z22" s="143"/>
      <c r="AA22" s="143"/>
      <c r="AB22" s="143"/>
      <c r="AC22" s="143"/>
      <c r="AD22" s="720"/>
      <c r="AE22" s="143"/>
      <c r="AF22" s="143"/>
      <c r="AG22" s="143"/>
      <c r="AH22" s="143"/>
      <c r="AI22" s="143"/>
      <c r="AJ22" s="143"/>
      <c r="AK22" s="825"/>
      <c r="AL22" s="905"/>
      <c r="AM22" s="78"/>
      <c r="AN22" s="78"/>
      <c r="AO22" s="78"/>
      <c r="AP22" s="78"/>
      <c r="AQ22" s="78"/>
      <c r="AR22" s="720"/>
      <c r="AS22" s="825"/>
      <c r="AT22" s="862"/>
    </row>
    <row r="23" spans="1:50" ht="15.75" hidden="1" customHeight="1" thickBot="1" x14ac:dyDescent="0.35">
      <c r="A23" s="5"/>
      <c r="B23" s="568" t="s">
        <v>1</v>
      </c>
      <c r="C23" s="982"/>
      <c r="D23" s="988"/>
      <c r="E23" s="988"/>
      <c r="F23" s="989"/>
      <c r="G23" s="988"/>
      <c r="H23" s="988"/>
      <c r="I23" s="990"/>
      <c r="J23" s="144"/>
      <c r="K23" s="144"/>
      <c r="L23" s="144"/>
      <c r="M23" s="144"/>
      <c r="N23" s="144"/>
      <c r="O23" s="144"/>
      <c r="P23" s="721"/>
      <c r="Q23" s="144"/>
      <c r="R23" s="144"/>
      <c r="S23" s="144"/>
      <c r="T23" s="144"/>
      <c r="U23" s="144"/>
      <c r="V23" s="144"/>
      <c r="W23" s="721"/>
      <c r="X23" s="144"/>
      <c r="Y23" s="144"/>
      <c r="Z23" s="144"/>
      <c r="AA23" s="144"/>
      <c r="AB23" s="144"/>
      <c r="AC23" s="144"/>
      <c r="AD23" s="721"/>
      <c r="AE23" s="144"/>
      <c r="AF23" s="144"/>
      <c r="AG23" s="144"/>
      <c r="AH23" s="144"/>
      <c r="AI23" s="107"/>
      <c r="AJ23" s="690"/>
      <c r="AK23" s="827"/>
      <c r="AL23" s="906"/>
      <c r="AM23" s="107"/>
      <c r="AN23" s="107"/>
      <c r="AO23" s="107"/>
      <c r="AP23" s="107"/>
      <c r="AQ23" s="107"/>
      <c r="AR23" s="692"/>
      <c r="AS23" s="826"/>
      <c r="AT23" s="863"/>
    </row>
    <row r="24" spans="1:50" s="683" customFormat="1" ht="24.75" customHeight="1" x14ac:dyDescent="0.3">
      <c r="A24" s="679"/>
      <c r="B24" s="680"/>
      <c r="C24" s="969"/>
      <c r="D24" s="969"/>
      <c r="E24" s="969"/>
      <c r="F24" s="969"/>
      <c r="G24" s="969"/>
      <c r="H24" s="805"/>
      <c r="I24" s="805"/>
      <c r="J24" s="805"/>
      <c r="K24" s="969"/>
      <c r="L24" s="969"/>
      <c r="M24" s="806"/>
      <c r="N24" s="969"/>
      <c r="O24" s="969"/>
      <c r="P24" s="969"/>
      <c r="Q24" s="969"/>
      <c r="R24" s="1153"/>
      <c r="S24" s="1153"/>
      <c r="T24" s="969"/>
      <c r="U24" s="682"/>
      <c r="V24" s="969"/>
      <c r="W24" s="969"/>
      <c r="X24" s="969"/>
      <c r="Y24" s="1153"/>
      <c r="Z24" s="1153"/>
      <c r="AA24" s="969"/>
      <c r="AB24" s="969"/>
      <c r="AC24" s="969"/>
      <c r="AD24" s="969"/>
      <c r="AE24" s="969"/>
      <c r="AF24" s="806"/>
      <c r="AG24" s="969"/>
      <c r="AH24" s="969"/>
      <c r="AI24" s="778"/>
      <c r="AJ24" s="778"/>
      <c r="AK24" s="778"/>
      <c r="AL24" s="778"/>
      <c r="AM24" s="778"/>
      <c r="AN24" s="778"/>
      <c r="AO24" s="778"/>
      <c r="AP24" s="778"/>
      <c r="AQ24" s="778"/>
      <c r="AR24" s="778"/>
      <c r="AS24" s="779"/>
      <c r="AT24" s="778"/>
    </row>
    <row r="25" spans="1:50" s="688" customFormat="1" ht="21" customHeight="1" x14ac:dyDescent="0.3">
      <c r="A25" s="684"/>
      <c r="B25" s="685"/>
      <c r="C25" s="782"/>
      <c r="D25" s="686"/>
      <c r="E25" s="686"/>
      <c r="F25" s="686"/>
      <c r="G25" s="686"/>
      <c r="H25" s="686"/>
      <c r="I25" s="686"/>
      <c r="J25" s="686"/>
      <c r="K25" s="686"/>
      <c r="L25" s="686"/>
      <c r="M25" s="686"/>
      <c r="N25" s="686"/>
      <c r="O25" s="686"/>
      <c r="P25" s="686"/>
      <c r="Q25" s="686"/>
      <c r="R25" s="686"/>
      <c r="S25" s="687"/>
      <c r="T25" s="686"/>
      <c r="U25" s="686"/>
      <c r="V25" s="686"/>
      <c r="W25" s="686"/>
      <c r="X25" s="686"/>
      <c r="Y25" s="686"/>
      <c r="Z25" s="686"/>
      <c r="AA25" s="686"/>
      <c r="AB25" s="686"/>
      <c r="AC25" s="686"/>
      <c r="AD25" s="686"/>
      <c r="AE25" s="686"/>
      <c r="AF25" s="686"/>
      <c r="AG25" s="686"/>
      <c r="AH25" s="686"/>
      <c r="AI25" s="686"/>
      <c r="AJ25" s="686"/>
      <c r="AK25" s="686"/>
      <c r="AL25" s="686"/>
      <c r="AM25" s="686"/>
      <c r="AN25" s="686"/>
      <c r="AO25" s="686"/>
      <c r="AP25" s="686"/>
      <c r="AQ25" s="686"/>
      <c r="AR25" s="686"/>
      <c r="AS25" s="686"/>
      <c r="AT25" s="686"/>
    </row>
    <row r="26" spans="1:50" ht="19.5" customHeight="1" x14ac:dyDescent="0.3">
      <c r="H26" s="807"/>
      <c r="I26" s="807"/>
      <c r="J26" s="807"/>
      <c r="K26" s="807"/>
      <c r="L26" s="807"/>
      <c r="M26" s="807"/>
      <c r="N26" s="807"/>
      <c r="O26" s="807"/>
      <c r="P26" s="807"/>
      <c r="Q26" s="807"/>
      <c r="R26" s="807"/>
      <c r="S26" s="807"/>
      <c r="T26" s="807"/>
      <c r="U26" s="807"/>
      <c r="V26" s="807"/>
      <c r="W26" s="807"/>
      <c r="X26" s="807"/>
      <c r="Y26" s="807"/>
      <c r="Z26" s="807"/>
      <c r="AA26" s="807"/>
      <c r="AB26" s="807"/>
      <c r="AC26" s="807"/>
      <c r="AD26" s="807"/>
      <c r="AE26" s="807"/>
      <c r="AF26" s="807"/>
      <c r="AG26" s="807"/>
    </row>
    <row r="27" spans="1:50" ht="19.5" customHeight="1" x14ac:dyDescent="0.3"/>
    <row r="28" spans="1:50" s="84" customFormat="1" ht="19.5" customHeight="1" x14ac:dyDescent="0.3">
      <c r="A28" s="91"/>
      <c r="B28" s="523"/>
    </row>
    <row r="29" spans="1:50" ht="19.5" customHeight="1" x14ac:dyDescent="0.3"/>
    <row r="30" spans="1:50" ht="19.5" customHeight="1" x14ac:dyDescent="0.3"/>
    <row r="31" spans="1:50" ht="19.5" customHeight="1" x14ac:dyDescent="0.3"/>
    <row r="32" spans="1:50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</sheetData>
  <mergeCells count="3">
    <mergeCell ref="R24:S24"/>
    <mergeCell ref="Y24:Z24"/>
    <mergeCell ref="C1:I1"/>
  </mergeCells>
  <phoneticPr fontId="3" type="noConversion"/>
  <conditionalFormatting sqref="C25 K9:P9 R9:V9 L14:N14 K19:P19 R19:V19 J11:AT11">
    <cfRule type="cellIs" dxfId="467" priority="55" operator="equal">
      <formula>"N"</formula>
    </cfRule>
    <cfRule type="cellIs" dxfId="466" priority="56" operator="equal">
      <formula>"L"</formula>
    </cfRule>
    <cfRule type="cellIs" dxfId="465" priority="57" operator="equal">
      <formula>"Q"</formula>
    </cfRule>
  </conditionalFormatting>
  <conditionalFormatting sqref="C25 J2:AT4 AS5:AT5 J6:AT20">
    <cfRule type="cellIs" dxfId="464" priority="53" operator="equal">
      <formula>"W"</formula>
    </cfRule>
    <cfRule type="cellIs" dxfId="463" priority="54" operator="equal">
      <formula>"P"</formula>
    </cfRule>
  </conditionalFormatting>
  <conditionalFormatting sqref="C25 X7:AT8 R9:AT9 J8:Q9 J7:W7 R8:W8 J2:AT4 J6:AT6 AS5:AT5 J10:AT20">
    <cfRule type="cellIs" dxfId="462" priority="52" operator="equal">
      <formula>"N"</formula>
    </cfRule>
  </conditionalFormatting>
  <conditionalFormatting sqref="C25 X7:AT8 R9:AT9 J8:Q9 J7:W7 R8:W8 J2:AT4 J6:AT6 AS5:AT5 J10:AT20">
    <cfRule type="cellIs" dxfId="461" priority="51" operator="equal">
      <formula>"V"</formula>
    </cfRule>
  </conditionalFormatting>
  <conditionalFormatting sqref="C25 J2:AT4 AS5:AT5 J6:AT20">
    <cfRule type="cellIs" dxfId="460" priority="50" operator="equal">
      <formula>"L"</formula>
    </cfRule>
  </conditionalFormatting>
  <conditionalFormatting sqref="C25 X7:AT8 R9:AT9 J8:Q9 J7:W7 R8:W8 J2:AT4 J6:AT6 AS5:AT5 J10:AT20">
    <cfRule type="cellIs" dxfId="459" priority="49" operator="equal">
      <formula>"N"</formula>
    </cfRule>
  </conditionalFormatting>
  <conditionalFormatting sqref="R12:S16 T16:AT16 M6:N6 S7:W7 P8:Q8 L10:N10 R6 O4:P4 X8:AT8 W2:AT3 J16:Q16 J8 J2:L3 J17:AT20">
    <cfRule type="cellIs" dxfId="458" priority="48" operator="equal">
      <formula>"대"</formula>
    </cfRule>
  </conditionalFormatting>
  <conditionalFormatting sqref="R12:S16 T16:AT16 K9:P9 R9:V9 M6:N6 S7:W7 P8:Q8 L10:N10 R6 O4:P4 Q16 Q17:AT20 P10:P18 X8:AT8 W2:AT3 J16:O18 J8 J2:L3 J19:P20">
    <cfRule type="cellIs" dxfId="457" priority="47" operator="equal">
      <formula>"N"</formula>
    </cfRule>
  </conditionalFormatting>
  <conditionalFormatting sqref="C25 O6:Q6 X7:AT7 S6:AT6 O10:AT10 J6:L6 J4:N4 R19:S20 J9:AT9 J10:K11 J2:J3 J8:O8 M2:V3 J7:R7 T12:AM20 AN11:AT20 R8:W8 Q4:AT4 L11:AM11 AS5:AT5 J12:Q20">
    <cfRule type="cellIs" dxfId="456" priority="46" operator="equal">
      <formula>"N"</formula>
    </cfRule>
  </conditionalFormatting>
  <conditionalFormatting sqref="C25 O14 W9:AT9 X7:AT8 Q8:Q9 J10:AT10 J8:P8 J7:W7 J12:K14 P12:AT14 N11:O11 J9 R8:W8 J2:AT4 J6:AT6 AS5:AT5 L12:O13 J15:AT20">
    <cfRule type="cellIs" dxfId="455" priority="45" operator="equal">
      <formula>"Q"</formula>
    </cfRule>
  </conditionalFormatting>
  <conditionalFormatting sqref="C25 J2:AT4 AS5:AT5 J6:AT20">
    <cfRule type="cellIs" dxfId="454" priority="44" operator="equal">
      <formula>"대1"</formula>
    </cfRule>
  </conditionalFormatting>
  <conditionalFormatting sqref="J5:AD5">
    <cfRule type="cellIs" dxfId="453" priority="42" operator="equal">
      <formula>"W"</formula>
    </cfRule>
    <cfRule type="cellIs" dxfId="452" priority="43" operator="equal">
      <formula>"P"</formula>
    </cfRule>
  </conditionalFormatting>
  <conditionalFormatting sqref="J5:AD5">
    <cfRule type="cellIs" dxfId="451" priority="41" operator="equal">
      <formula>"N"</formula>
    </cfRule>
  </conditionalFormatting>
  <conditionalFormatting sqref="J5:AD5">
    <cfRule type="cellIs" dxfId="450" priority="40" operator="equal">
      <formula>"V"</formula>
    </cfRule>
  </conditionalFormatting>
  <conditionalFormatting sqref="J5:AD5">
    <cfRule type="cellIs" dxfId="449" priority="39" operator="equal">
      <formula>"L"</formula>
    </cfRule>
  </conditionalFormatting>
  <conditionalFormatting sqref="J5:AD5">
    <cfRule type="cellIs" dxfId="448" priority="38" operator="equal">
      <formula>"N"</formula>
    </cfRule>
  </conditionalFormatting>
  <conditionalFormatting sqref="O5:P5">
    <cfRule type="cellIs" dxfId="447" priority="37" operator="equal">
      <formula>"대"</formula>
    </cfRule>
  </conditionalFormatting>
  <conditionalFormatting sqref="O5:P5">
    <cfRule type="cellIs" dxfId="446" priority="36" operator="equal">
      <formula>"N"</formula>
    </cfRule>
  </conditionalFormatting>
  <conditionalFormatting sqref="J5:N5 Q5:AD5">
    <cfRule type="cellIs" dxfId="445" priority="35" operator="equal">
      <formula>"N"</formula>
    </cfRule>
  </conditionalFormatting>
  <conditionalFormatting sqref="J5:AD5">
    <cfRule type="cellIs" dxfId="444" priority="34" operator="equal">
      <formula>"Q"</formula>
    </cfRule>
  </conditionalFormatting>
  <conditionalFormatting sqref="J5:AD5">
    <cfRule type="cellIs" dxfId="443" priority="33" operator="equal">
      <formula>"대1"</formula>
    </cfRule>
  </conditionalFormatting>
  <conditionalFormatting sqref="AE5:AR5">
    <cfRule type="cellIs" dxfId="442" priority="31" operator="equal">
      <formula>"W"</formula>
    </cfRule>
    <cfRule type="cellIs" dxfId="441" priority="32" operator="equal">
      <formula>"P"</formula>
    </cfRule>
  </conditionalFormatting>
  <conditionalFormatting sqref="AE5:AR5">
    <cfRule type="cellIs" dxfId="440" priority="30" operator="equal">
      <formula>"N"</formula>
    </cfRule>
  </conditionalFormatting>
  <conditionalFormatting sqref="AE5:AR5">
    <cfRule type="cellIs" dxfId="439" priority="29" operator="equal">
      <formula>"V"</formula>
    </cfRule>
  </conditionalFormatting>
  <conditionalFormatting sqref="AE5:AR5">
    <cfRule type="cellIs" dxfId="438" priority="28" operator="equal">
      <formula>"L"</formula>
    </cfRule>
  </conditionalFormatting>
  <conditionalFormatting sqref="AE5:AR5">
    <cfRule type="cellIs" dxfId="437" priority="27" operator="equal">
      <formula>"N"</formula>
    </cfRule>
  </conditionalFormatting>
  <conditionalFormatting sqref="AE5:AR5">
    <cfRule type="cellIs" dxfId="436" priority="26" operator="equal">
      <formula>"N"</formula>
    </cfRule>
  </conditionalFormatting>
  <conditionalFormatting sqref="AE5:AR5">
    <cfRule type="cellIs" dxfId="435" priority="25" operator="equal">
      <formula>"Q"</formula>
    </cfRule>
  </conditionalFormatting>
  <conditionalFormatting sqref="AE5:AR5">
    <cfRule type="cellIs" dxfId="434" priority="24" operator="equal">
      <formula>"대1"</formula>
    </cfRule>
  </conditionalFormatting>
  <conditionalFormatting sqref="C11:I11">
    <cfRule type="cellIs" dxfId="433" priority="21" operator="equal">
      <formula>"N"</formula>
    </cfRule>
    <cfRule type="cellIs" dxfId="432" priority="22" operator="equal">
      <formula>"L"</formula>
    </cfRule>
    <cfRule type="cellIs" dxfId="431" priority="23" operator="equal">
      <formula>"Q"</formula>
    </cfRule>
  </conditionalFormatting>
  <conditionalFormatting sqref="C2:I4 C6:I20">
    <cfRule type="cellIs" dxfId="430" priority="19" operator="equal">
      <formula>"W"</formula>
    </cfRule>
    <cfRule type="cellIs" dxfId="429" priority="20" operator="equal">
      <formula>"P"</formula>
    </cfRule>
  </conditionalFormatting>
  <conditionalFormatting sqref="C2:I4 C6:I20">
    <cfRule type="cellIs" dxfId="428" priority="18" operator="equal">
      <formula>"N"</formula>
    </cfRule>
  </conditionalFormatting>
  <conditionalFormatting sqref="C2:I4 C6:I20">
    <cfRule type="cellIs" dxfId="427" priority="17" operator="equal">
      <formula>"V"</formula>
    </cfRule>
  </conditionalFormatting>
  <conditionalFormatting sqref="C2:I4 C6:I20">
    <cfRule type="cellIs" dxfId="426" priority="16" operator="equal">
      <formula>"L"</formula>
    </cfRule>
  </conditionalFormatting>
  <conditionalFormatting sqref="C2:I4 C6:I20">
    <cfRule type="cellIs" dxfId="425" priority="15" operator="equal">
      <formula>"N"</formula>
    </cfRule>
  </conditionalFormatting>
  <conditionalFormatting sqref="C8:I8 C2:I3 C16:I20">
    <cfRule type="cellIs" dxfId="424" priority="14" operator="equal">
      <formula>"대"</formula>
    </cfRule>
  </conditionalFormatting>
  <conditionalFormatting sqref="C16:I20 C8:I8 C2:I3">
    <cfRule type="cellIs" dxfId="423" priority="13" operator="equal">
      <formula>"N"</formula>
    </cfRule>
  </conditionalFormatting>
  <conditionalFormatting sqref="C6:I7 C4:I4 C9:I20">
    <cfRule type="cellIs" dxfId="422" priority="12" operator="equal">
      <formula>"N"</formula>
    </cfRule>
  </conditionalFormatting>
  <conditionalFormatting sqref="C2:I4 C6:I10 C12:I20">
    <cfRule type="cellIs" dxfId="421" priority="11" operator="equal">
      <formula>"Q"</formula>
    </cfRule>
  </conditionalFormatting>
  <conditionalFormatting sqref="C2:I4 C6:I20">
    <cfRule type="cellIs" dxfId="420" priority="10" operator="equal">
      <formula>"대1"</formula>
    </cfRule>
  </conditionalFormatting>
  <conditionalFormatting sqref="C5:I5">
    <cfRule type="cellIs" dxfId="419" priority="8" operator="equal">
      <formula>"W"</formula>
    </cfRule>
    <cfRule type="cellIs" dxfId="418" priority="9" operator="equal">
      <formula>"P"</formula>
    </cfRule>
  </conditionalFormatting>
  <conditionalFormatting sqref="C5:I5">
    <cfRule type="cellIs" dxfId="417" priority="7" operator="equal">
      <formula>"N"</formula>
    </cfRule>
  </conditionalFormatting>
  <conditionalFormatting sqref="C5:I5">
    <cfRule type="cellIs" dxfId="416" priority="6" operator="equal">
      <formula>"V"</formula>
    </cfRule>
  </conditionalFormatting>
  <conditionalFormatting sqref="C5:I5">
    <cfRule type="cellIs" dxfId="415" priority="5" operator="equal">
      <formula>"L"</formula>
    </cfRule>
  </conditionalFormatting>
  <conditionalFormatting sqref="C5:I5">
    <cfRule type="cellIs" dxfId="414" priority="4" operator="equal">
      <formula>"N"</formula>
    </cfRule>
  </conditionalFormatting>
  <conditionalFormatting sqref="C5:I5">
    <cfRule type="cellIs" dxfId="413" priority="3" operator="equal">
      <formula>"N"</formula>
    </cfRule>
  </conditionalFormatting>
  <conditionalFormatting sqref="C5:I5">
    <cfRule type="cellIs" dxfId="412" priority="2" operator="equal">
      <formula>"Q"</formula>
    </cfRule>
  </conditionalFormatting>
  <conditionalFormatting sqref="C5:I5">
    <cfRule type="cellIs" dxfId="411" priority="1" operator="equal">
      <formula>"대1"</formula>
    </cfRule>
  </conditionalFormatting>
  <pageMargins left="0.25" right="0.25" top="0.75" bottom="0.75" header="0.3" footer="0.3"/>
  <pageSetup paperSize="9" scale="76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AX41"/>
  <sheetViews>
    <sheetView zoomScale="120" zoomScaleNormal="120" workbookViewId="0">
      <pane ySplit="1" topLeftCell="A2" activePane="bottomLeft" state="frozen"/>
      <selection pane="bottomLeft" activeCell="AQ20" sqref="AQ20"/>
    </sheetView>
  </sheetViews>
  <sheetFormatPr defaultColWidth="3.875" defaultRowHeight="15.75" customHeight="1" x14ac:dyDescent="0.3"/>
  <cols>
    <col min="1" max="1" width="3.375" style="4" customWidth="1"/>
    <col min="2" max="2" width="12" style="522" customWidth="1"/>
    <col min="3" max="45" width="3.75" style="4" customWidth="1"/>
    <col min="46" max="46" width="0.625" style="4" customWidth="1"/>
    <col min="47" max="49" width="3.625" style="4" customWidth="1"/>
    <col min="50" max="16384" width="3.875" style="4"/>
  </cols>
  <sheetData>
    <row r="1" spans="1:50" ht="25.5" customHeight="1" thickBot="1" x14ac:dyDescent="0.35">
      <c r="A1" s="1"/>
      <c r="B1" s="1162" t="s">
        <v>1591</v>
      </c>
      <c r="C1" s="788">
        <v>29</v>
      </c>
      <c r="D1" s="789">
        <v>30</v>
      </c>
      <c r="E1" s="899">
        <v>31</v>
      </c>
      <c r="F1" s="899">
        <v>1</v>
      </c>
      <c r="G1" s="899">
        <v>2</v>
      </c>
      <c r="H1" s="900">
        <v>3</v>
      </c>
      <c r="I1" s="901">
        <v>4</v>
      </c>
      <c r="J1" s="890">
        <v>5</v>
      </c>
      <c r="K1" s="818">
        <v>6</v>
      </c>
      <c r="L1" s="789">
        <v>7</v>
      </c>
      <c r="M1" s="818">
        <v>8</v>
      </c>
      <c r="N1" s="819">
        <v>9</v>
      </c>
      <c r="O1" s="955">
        <v>10</v>
      </c>
      <c r="P1" s="901">
        <v>11</v>
      </c>
      <c r="Q1" s="819">
        <v>12</v>
      </c>
      <c r="R1" s="818">
        <v>13</v>
      </c>
      <c r="S1" s="789">
        <v>14</v>
      </c>
      <c r="T1" s="818">
        <v>15</v>
      </c>
      <c r="U1" s="818">
        <v>16</v>
      </c>
      <c r="V1" s="894">
        <v>17</v>
      </c>
      <c r="W1" s="901">
        <v>18</v>
      </c>
      <c r="X1" s="890">
        <v>19</v>
      </c>
      <c r="Y1" s="818">
        <v>20</v>
      </c>
      <c r="Z1" s="789">
        <v>21</v>
      </c>
      <c r="AA1" s="818">
        <v>22</v>
      </c>
      <c r="AB1" s="818">
        <v>23</v>
      </c>
      <c r="AC1" s="894">
        <v>24</v>
      </c>
      <c r="AD1" s="901">
        <v>25</v>
      </c>
      <c r="AE1" s="818">
        <v>26</v>
      </c>
      <c r="AF1" s="818">
        <v>27</v>
      </c>
      <c r="AG1" s="789">
        <v>28</v>
      </c>
      <c r="AH1" s="818">
        <v>29</v>
      </c>
      <c r="AI1" s="819">
        <v>1</v>
      </c>
      <c r="AJ1" s="894">
        <v>2</v>
      </c>
      <c r="AK1" s="895">
        <v>3</v>
      </c>
      <c r="AL1" s="791">
        <v>4</v>
      </c>
      <c r="AM1" s="789">
        <v>5</v>
      </c>
      <c r="AN1" s="899">
        <v>6</v>
      </c>
      <c r="AO1" s="899">
        <v>7</v>
      </c>
      <c r="AP1" s="899">
        <v>8</v>
      </c>
      <c r="AQ1" s="900">
        <v>9</v>
      </c>
      <c r="AR1" s="901">
        <v>10</v>
      </c>
      <c r="AS1" s="870"/>
      <c r="AT1" s="858"/>
    </row>
    <row r="2" spans="1:50" ht="24" customHeight="1" thickBot="1" x14ac:dyDescent="0.35">
      <c r="A2" s="5"/>
      <c r="B2" s="1162"/>
      <c r="C2" s="811" t="s">
        <v>1197</v>
      </c>
      <c r="D2" s="793" t="s">
        <v>1257</v>
      </c>
      <c r="E2" s="793" t="s">
        <v>1260</v>
      </c>
      <c r="F2" s="793" t="s">
        <v>1256</v>
      </c>
      <c r="G2" s="793" t="s">
        <v>474</v>
      </c>
      <c r="H2" s="893" t="s">
        <v>1262</v>
      </c>
      <c r="I2" s="794" t="s">
        <v>1266</v>
      </c>
      <c r="J2" s="891" t="s">
        <v>3</v>
      </c>
      <c r="K2" s="811" t="s">
        <v>4</v>
      </c>
      <c r="L2" s="793" t="s">
        <v>5</v>
      </c>
      <c r="M2" s="811" t="s">
        <v>6</v>
      </c>
      <c r="N2" s="824" t="s">
        <v>7</v>
      </c>
      <c r="O2" s="956" t="s">
        <v>8</v>
      </c>
      <c r="P2" s="794" t="s">
        <v>9</v>
      </c>
      <c r="Q2" s="824" t="s">
        <v>3</v>
      </c>
      <c r="R2" s="811" t="s">
        <v>4</v>
      </c>
      <c r="S2" s="793" t="s">
        <v>5</v>
      </c>
      <c r="T2" s="811" t="s">
        <v>6</v>
      </c>
      <c r="U2" s="811" t="s">
        <v>7</v>
      </c>
      <c r="V2" s="893" t="s">
        <v>8</v>
      </c>
      <c r="W2" s="794" t="s">
        <v>9</v>
      </c>
      <c r="X2" s="891" t="s">
        <v>3</v>
      </c>
      <c r="Y2" s="811" t="s">
        <v>4</v>
      </c>
      <c r="Z2" s="793" t="s">
        <v>5</v>
      </c>
      <c r="AA2" s="811" t="s">
        <v>6</v>
      </c>
      <c r="AB2" s="811" t="s">
        <v>7</v>
      </c>
      <c r="AC2" s="893" t="s">
        <v>8</v>
      </c>
      <c r="AD2" s="794" t="s">
        <v>9</v>
      </c>
      <c r="AE2" s="811" t="s">
        <v>3</v>
      </c>
      <c r="AF2" s="811" t="s">
        <v>4</v>
      </c>
      <c r="AG2" s="793" t="s">
        <v>5</v>
      </c>
      <c r="AH2" s="811" t="s">
        <v>6</v>
      </c>
      <c r="AI2" s="824" t="s">
        <v>7</v>
      </c>
      <c r="AJ2" s="821" t="s">
        <v>8</v>
      </c>
      <c r="AK2" s="829" t="s">
        <v>1266</v>
      </c>
      <c r="AL2" s="795" t="s">
        <v>1197</v>
      </c>
      <c r="AM2" s="793" t="s">
        <v>1257</v>
      </c>
      <c r="AN2" s="793" t="s">
        <v>1260</v>
      </c>
      <c r="AO2" s="793" t="s">
        <v>1256</v>
      </c>
      <c r="AP2" s="793" t="s">
        <v>474</v>
      </c>
      <c r="AQ2" s="893" t="s">
        <v>1262</v>
      </c>
      <c r="AR2" s="794" t="s">
        <v>1266</v>
      </c>
      <c r="AS2" s="796"/>
      <c r="AT2" s="859"/>
      <c r="AU2" s="868" t="s">
        <v>27</v>
      </c>
      <c r="AV2" s="869" t="s">
        <v>29</v>
      </c>
      <c r="AW2" s="876" t="s">
        <v>20</v>
      </c>
      <c r="AX2" s="884"/>
    </row>
    <row r="3" spans="1:50" s="589" customFormat="1" ht="19.5" customHeight="1" x14ac:dyDescent="0.3">
      <c r="A3" s="909"/>
      <c r="B3" s="583" t="s">
        <v>51</v>
      </c>
      <c r="C3" s="896" t="s">
        <v>29</v>
      </c>
      <c r="D3" s="897" t="s">
        <v>24</v>
      </c>
      <c r="E3" s="897" t="s">
        <v>27</v>
      </c>
      <c r="F3" s="897" t="s">
        <v>27</v>
      </c>
      <c r="G3" s="897" t="s">
        <v>24</v>
      </c>
      <c r="H3" s="897" t="s">
        <v>20</v>
      </c>
      <c r="I3" s="775" t="s">
        <v>20</v>
      </c>
      <c r="J3" s="896" t="s">
        <v>40</v>
      </c>
      <c r="K3" s="970" t="s">
        <v>44</v>
      </c>
      <c r="L3" s="971" t="s">
        <v>66</v>
      </c>
      <c r="M3" s="658" t="s">
        <v>29</v>
      </c>
      <c r="N3" s="658" t="s">
        <v>29</v>
      </c>
      <c r="O3" s="658" t="s">
        <v>29</v>
      </c>
      <c r="P3" s="669" t="s">
        <v>1071</v>
      </c>
      <c r="Q3" s="578" t="s">
        <v>1069</v>
      </c>
      <c r="R3" s="658" t="s">
        <v>1606</v>
      </c>
      <c r="S3" s="658" t="s">
        <v>86</v>
      </c>
      <c r="T3" s="658" t="s">
        <v>20</v>
      </c>
      <c r="U3" s="658" t="s">
        <v>20</v>
      </c>
      <c r="V3" s="658" t="s">
        <v>24</v>
      </c>
      <c r="W3" s="669" t="s">
        <v>24</v>
      </c>
      <c r="X3" s="578" t="s">
        <v>27</v>
      </c>
      <c r="Y3" s="658" t="s">
        <v>27</v>
      </c>
      <c r="Z3" s="658" t="s">
        <v>1649</v>
      </c>
      <c r="AA3" s="658" t="s">
        <v>24</v>
      </c>
      <c r="AB3" s="658" t="s">
        <v>24</v>
      </c>
      <c r="AC3" s="658" t="s">
        <v>27</v>
      </c>
      <c r="AD3" s="669" t="s">
        <v>27</v>
      </c>
      <c r="AE3" s="578" t="s">
        <v>41</v>
      </c>
      <c r="AF3" s="658" t="s">
        <v>20</v>
      </c>
      <c r="AG3" s="658" t="s">
        <v>20</v>
      </c>
      <c r="AH3" s="658" t="s">
        <v>44</v>
      </c>
      <c r="AI3" s="658" t="s">
        <v>1069</v>
      </c>
      <c r="AJ3" s="658" t="s">
        <v>24</v>
      </c>
      <c r="AK3" s="669" t="s">
        <v>24</v>
      </c>
      <c r="AL3" s="896"/>
      <c r="AM3" s="897"/>
      <c r="AN3" s="897"/>
      <c r="AO3" s="897"/>
      <c r="AP3" s="897"/>
      <c r="AQ3" s="897"/>
      <c r="AR3" s="775" t="s">
        <v>20</v>
      </c>
      <c r="AS3" s="651"/>
      <c r="AT3" s="860"/>
      <c r="AU3" s="864">
        <f>COUNTIF(F3:AH3,"D")</f>
        <v>5</v>
      </c>
      <c r="AV3" s="866">
        <f>COUNTIF(F3:AH3,"E")</f>
        <v>3</v>
      </c>
      <c r="AW3" s="877">
        <f>COUNTIF(F3:AH3,"N")</f>
        <v>6</v>
      </c>
      <c r="AX3" s="879">
        <f t="shared" ref="AX3:AX21" si="0">SUM(AU3:AW3)</f>
        <v>14</v>
      </c>
    </row>
    <row r="4" spans="1:50" s="590" customFormat="1" ht="19.5" customHeight="1" x14ac:dyDescent="0.3">
      <c r="A4" s="909"/>
      <c r="B4" s="831" t="s">
        <v>224</v>
      </c>
      <c r="C4" s="655" t="s">
        <v>27</v>
      </c>
      <c r="D4" s="653" t="s">
        <v>29</v>
      </c>
      <c r="E4" s="653" t="s">
        <v>29</v>
      </c>
      <c r="F4" s="653" t="s">
        <v>29</v>
      </c>
      <c r="G4" s="653" t="s">
        <v>40</v>
      </c>
      <c r="H4" s="653" t="s">
        <v>24</v>
      </c>
      <c r="I4" s="654" t="s">
        <v>24</v>
      </c>
      <c r="J4" s="655" t="s">
        <v>20</v>
      </c>
      <c r="K4" s="652" t="s">
        <v>20</v>
      </c>
      <c r="L4" s="653" t="s">
        <v>44</v>
      </c>
      <c r="M4" s="653" t="s">
        <v>44</v>
      </c>
      <c r="N4" s="653" t="s">
        <v>1069</v>
      </c>
      <c r="O4" s="653" t="s">
        <v>1071</v>
      </c>
      <c r="P4" s="654" t="s">
        <v>1071</v>
      </c>
      <c r="Q4" s="652" t="s">
        <v>27</v>
      </c>
      <c r="R4" s="653" t="s">
        <v>27</v>
      </c>
      <c r="S4" s="653" t="s">
        <v>27</v>
      </c>
      <c r="T4" s="653" t="s">
        <v>24</v>
      </c>
      <c r="U4" s="653" t="s">
        <v>24</v>
      </c>
      <c r="V4" s="653" t="s">
        <v>20</v>
      </c>
      <c r="W4" s="654" t="s">
        <v>20</v>
      </c>
      <c r="X4" s="652" t="s">
        <v>41</v>
      </c>
      <c r="Y4" s="653" t="s">
        <v>86</v>
      </c>
      <c r="Z4" s="653" t="s">
        <v>24</v>
      </c>
      <c r="AA4" s="653" t="s">
        <v>29</v>
      </c>
      <c r="AB4" s="653" t="s">
        <v>29</v>
      </c>
      <c r="AC4" s="653" t="s">
        <v>29</v>
      </c>
      <c r="AD4" s="654" t="s">
        <v>24</v>
      </c>
      <c r="AE4" s="652" t="s">
        <v>27</v>
      </c>
      <c r="AF4" s="653" t="s">
        <v>27</v>
      </c>
      <c r="AG4" s="653" t="s">
        <v>44</v>
      </c>
      <c r="AH4" s="653" t="s">
        <v>20</v>
      </c>
      <c r="AI4" s="653" t="s">
        <v>20</v>
      </c>
      <c r="AJ4" s="653" t="s">
        <v>24</v>
      </c>
      <c r="AK4" s="654" t="s">
        <v>24</v>
      </c>
      <c r="AL4" s="655"/>
      <c r="AM4" s="653"/>
      <c r="AN4" s="653"/>
      <c r="AO4" s="653"/>
      <c r="AP4" s="653"/>
      <c r="AQ4" s="653"/>
      <c r="AR4" s="654"/>
      <c r="AS4" s="656"/>
      <c r="AT4" s="860"/>
      <c r="AU4" s="864">
        <f t="shared" ref="AU4:AU21" si="1">COUNTIF(F4:AH4,"D")</f>
        <v>5</v>
      </c>
      <c r="AV4" s="866">
        <f t="shared" ref="AV4:AV21" si="2">COUNTIF(F4:AH4,"E")</f>
        <v>4</v>
      </c>
      <c r="AW4" s="877">
        <f t="shared" ref="AW4:AW21" si="3">COUNTIF(F4:AH4,"N")</f>
        <v>5</v>
      </c>
      <c r="AX4" s="880">
        <f t="shared" si="0"/>
        <v>14</v>
      </c>
    </row>
    <row r="5" spans="1:50" s="43" customFormat="1" ht="19.5" customHeight="1" x14ac:dyDescent="0.3">
      <c r="A5" s="910"/>
      <c r="B5" s="557" t="s">
        <v>1399</v>
      </c>
      <c r="C5" s="655" t="s">
        <v>20</v>
      </c>
      <c r="D5" s="653" t="s">
        <v>44</v>
      </c>
      <c r="E5" s="653" t="s">
        <v>24</v>
      </c>
      <c r="F5" s="972" t="s">
        <v>40</v>
      </c>
      <c r="G5" s="653" t="s">
        <v>27</v>
      </c>
      <c r="H5" s="653" t="s">
        <v>27</v>
      </c>
      <c r="I5" s="654" t="s">
        <v>24</v>
      </c>
      <c r="J5" s="655" t="s">
        <v>44</v>
      </c>
      <c r="K5" s="652" t="s">
        <v>66</v>
      </c>
      <c r="L5" s="653" t="s">
        <v>20</v>
      </c>
      <c r="M5" s="653" t="s">
        <v>20</v>
      </c>
      <c r="N5" s="653" t="s">
        <v>1069</v>
      </c>
      <c r="O5" s="653" t="s">
        <v>1071</v>
      </c>
      <c r="P5" s="654" t="s">
        <v>29</v>
      </c>
      <c r="Q5" s="652" t="s">
        <v>29</v>
      </c>
      <c r="R5" s="653" t="s">
        <v>29</v>
      </c>
      <c r="S5" s="653" t="s">
        <v>86</v>
      </c>
      <c r="T5" s="653" t="s">
        <v>27</v>
      </c>
      <c r="U5" s="653" t="s">
        <v>27</v>
      </c>
      <c r="V5" s="653" t="s">
        <v>24</v>
      </c>
      <c r="W5" s="654" t="s">
        <v>24</v>
      </c>
      <c r="X5" s="652" t="s">
        <v>20</v>
      </c>
      <c r="Y5" s="653" t="s">
        <v>20</v>
      </c>
      <c r="Z5" s="653" t="s">
        <v>41</v>
      </c>
      <c r="AA5" s="972" t="s">
        <v>44</v>
      </c>
      <c r="AB5" s="972" t="s">
        <v>24</v>
      </c>
      <c r="AC5" s="653" t="s">
        <v>24</v>
      </c>
      <c r="AD5" s="654" t="s">
        <v>29</v>
      </c>
      <c r="AE5" s="652" t="s">
        <v>29</v>
      </c>
      <c r="AF5" s="653" t="s">
        <v>29</v>
      </c>
      <c r="AG5" s="653" t="s">
        <v>24</v>
      </c>
      <c r="AH5" s="653" t="s">
        <v>24</v>
      </c>
      <c r="AI5" s="653" t="s">
        <v>1069</v>
      </c>
      <c r="AJ5" s="653" t="s">
        <v>20</v>
      </c>
      <c r="AK5" s="654" t="s">
        <v>20</v>
      </c>
      <c r="AL5" s="655"/>
      <c r="AM5" s="653"/>
      <c r="AN5" s="653"/>
      <c r="AO5" s="653"/>
      <c r="AP5" s="653"/>
      <c r="AQ5" s="653"/>
      <c r="AR5" s="654"/>
      <c r="AS5" s="656"/>
      <c r="AT5" s="860"/>
      <c r="AU5" s="864">
        <f t="shared" si="1"/>
        <v>4</v>
      </c>
      <c r="AV5" s="866">
        <f t="shared" si="2"/>
        <v>6</v>
      </c>
      <c r="AW5" s="877">
        <f t="shared" si="3"/>
        <v>4</v>
      </c>
      <c r="AX5" s="881">
        <f t="shared" si="0"/>
        <v>14</v>
      </c>
    </row>
    <row r="6" spans="1:50" s="43" customFormat="1" ht="19.5" customHeight="1" x14ac:dyDescent="0.3">
      <c r="A6" s="909"/>
      <c r="B6" s="557" t="s">
        <v>140</v>
      </c>
      <c r="C6" s="655" t="s">
        <v>74</v>
      </c>
      <c r="D6" s="653" t="s">
        <v>20</v>
      </c>
      <c r="E6" s="653" t="s">
        <v>20</v>
      </c>
      <c r="F6" s="653" t="s">
        <v>40</v>
      </c>
      <c r="G6" s="653" t="s">
        <v>24</v>
      </c>
      <c r="H6" s="653" t="s">
        <v>24</v>
      </c>
      <c r="I6" s="654" t="s">
        <v>27</v>
      </c>
      <c r="J6" s="655" t="s">
        <v>27</v>
      </c>
      <c r="K6" s="652" t="s">
        <v>27</v>
      </c>
      <c r="L6" s="653" t="s">
        <v>27</v>
      </c>
      <c r="M6" s="653" t="s">
        <v>66</v>
      </c>
      <c r="N6" s="653" t="s">
        <v>20</v>
      </c>
      <c r="O6" s="653" t="s">
        <v>20</v>
      </c>
      <c r="P6" s="654" t="s">
        <v>1071</v>
      </c>
      <c r="Q6" s="652" t="s">
        <v>1069</v>
      </c>
      <c r="R6" s="653" t="s">
        <v>24</v>
      </c>
      <c r="S6" s="653" t="s">
        <v>29</v>
      </c>
      <c r="T6" s="653" t="s">
        <v>29</v>
      </c>
      <c r="U6" s="653" t="s">
        <v>29</v>
      </c>
      <c r="V6" s="653" t="s">
        <v>29</v>
      </c>
      <c r="W6" s="654" t="s">
        <v>24</v>
      </c>
      <c r="X6" s="652" t="s">
        <v>41</v>
      </c>
      <c r="Y6" s="653" t="s">
        <v>86</v>
      </c>
      <c r="Z6" s="653" t="s">
        <v>20</v>
      </c>
      <c r="AA6" s="653" t="s">
        <v>20</v>
      </c>
      <c r="AB6" s="653" t="s">
        <v>44</v>
      </c>
      <c r="AC6" s="653" t="s">
        <v>24</v>
      </c>
      <c r="AD6" s="654" t="s">
        <v>24</v>
      </c>
      <c r="AE6" s="652" t="s">
        <v>44</v>
      </c>
      <c r="AF6" s="653" t="s">
        <v>24</v>
      </c>
      <c r="AG6" s="653" t="s">
        <v>27</v>
      </c>
      <c r="AH6" s="653" t="s">
        <v>27</v>
      </c>
      <c r="AI6" s="653" t="s">
        <v>27</v>
      </c>
      <c r="AJ6" s="653" t="s">
        <v>27</v>
      </c>
      <c r="AK6" s="654" t="s">
        <v>24</v>
      </c>
      <c r="AL6" s="655" t="s">
        <v>20</v>
      </c>
      <c r="AM6" s="653" t="s">
        <v>20</v>
      </c>
      <c r="AN6" s="653"/>
      <c r="AO6" s="653"/>
      <c r="AP6" s="653"/>
      <c r="AQ6" s="653"/>
      <c r="AR6" s="654"/>
      <c r="AS6" s="656"/>
      <c r="AT6" s="860"/>
      <c r="AU6" s="864">
        <f t="shared" si="1"/>
        <v>6</v>
      </c>
      <c r="AV6" s="866">
        <f t="shared" si="2"/>
        <v>4</v>
      </c>
      <c r="AW6" s="877">
        <f t="shared" si="3"/>
        <v>4</v>
      </c>
      <c r="AX6" s="881">
        <f t="shared" si="0"/>
        <v>14</v>
      </c>
    </row>
    <row r="7" spans="1:50" s="43" customFormat="1" ht="19.5" customHeight="1" x14ac:dyDescent="0.3">
      <c r="A7" s="909"/>
      <c r="B7" s="557" t="s">
        <v>1401</v>
      </c>
      <c r="C7" s="655" t="s">
        <v>24</v>
      </c>
      <c r="D7" s="653" t="s">
        <v>27</v>
      </c>
      <c r="E7" s="918" t="s">
        <v>24</v>
      </c>
      <c r="F7" s="972" t="s">
        <v>40</v>
      </c>
      <c r="G7" s="653" t="s">
        <v>29</v>
      </c>
      <c r="H7" s="653" t="s">
        <v>29</v>
      </c>
      <c r="I7" s="654" t="s">
        <v>29</v>
      </c>
      <c r="J7" s="655" t="s">
        <v>84</v>
      </c>
      <c r="K7" s="652" t="s">
        <v>66</v>
      </c>
      <c r="L7" s="653" t="s">
        <v>24</v>
      </c>
      <c r="M7" s="799" t="s">
        <v>27</v>
      </c>
      <c r="N7" s="653" t="s">
        <v>27</v>
      </c>
      <c r="O7" s="653" t="s">
        <v>1071</v>
      </c>
      <c r="P7" s="654" t="s">
        <v>20</v>
      </c>
      <c r="Q7" s="652" t="s">
        <v>20</v>
      </c>
      <c r="R7" s="653" t="s">
        <v>86</v>
      </c>
      <c r="S7" s="653" t="s">
        <v>1656</v>
      </c>
      <c r="T7" s="972" t="s">
        <v>24</v>
      </c>
      <c r="U7" s="972" t="s">
        <v>24</v>
      </c>
      <c r="V7" s="991" t="s">
        <v>27</v>
      </c>
      <c r="W7" s="992" t="s">
        <v>27</v>
      </c>
      <c r="X7" s="974" t="s">
        <v>41</v>
      </c>
      <c r="Y7" s="653" t="s">
        <v>29</v>
      </c>
      <c r="Z7" s="653" t="s">
        <v>29</v>
      </c>
      <c r="AA7" s="808" t="s">
        <v>24</v>
      </c>
      <c r="AB7" s="653" t="s">
        <v>20</v>
      </c>
      <c r="AC7" s="653" t="s">
        <v>20</v>
      </c>
      <c r="AD7" s="654" t="s">
        <v>24</v>
      </c>
      <c r="AE7" s="652" t="s">
        <v>44</v>
      </c>
      <c r="AF7" s="653" t="s">
        <v>24</v>
      </c>
      <c r="AG7" s="653" t="s">
        <v>29</v>
      </c>
      <c r="AH7" s="653" t="s">
        <v>29</v>
      </c>
      <c r="AI7" s="653" t="s">
        <v>29</v>
      </c>
      <c r="AJ7" s="653" t="s">
        <v>1665</v>
      </c>
      <c r="AK7" s="654" t="s">
        <v>24</v>
      </c>
      <c r="AL7" s="655"/>
      <c r="AM7" s="653" t="s">
        <v>24</v>
      </c>
      <c r="AN7" s="653" t="s">
        <v>20</v>
      </c>
      <c r="AO7" s="653" t="s">
        <v>20</v>
      </c>
      <c r="AP7" s="653"/>
      <c r="AQ7" s="653"/>
      <c r="AR7" s="654"/>
      <c r="AS7" s="656"/>
      <c r="AT7" s="860"/>
      <c r="AU7" s="864">
        <f t="shared" si="1"/>
        <v>4</v>
      </c>
      <c r="AV7" s="866">
        <f t="shared" si="2"/>
        <v>7</v>
      </c>
      <c r="AW7" s="877">
        <f t="shared" si="3"/>
        <v>4</v>
      </c>
      <c r="AX7" s="881">
        <f t="shared" si="0"/>
        <v>15</v>
      </c>
    </row>
    <row r="8" spans="1:50" s="43" customFormat="1" ht="19.5" customHeight="1" thickBot="1" x14ac:dyDescent="0.35">
      <c r="A8" s="910"/>
      <c r="B8" s="957" t="s">
        <v>113</v>
      </c>
      <c r="C8" s="959" t="s">
        <v>44</v>
      </c>
      <c r="D8" s="960" t="s">
        <v>44</v>
      </c>
      <c r="E8" s="662" t="s">
        <v>44</v>
      </c>
      <c r="F8" s="662" t="s">
        <v>20</v>
      </c>
      <c r="G8" s="662" t="s">
        <v>20</v>
      </c>
      <c r="H8" s="662" t="s">
        <v>24</v>
      </c>
      <c r="I8" s="663" t="s">
        <v>24</v>
      </c>
      <c r="J8" s="665" t="s">
        <v>29</v>
      </c>
      <c r="K8" s="961" t="s">
        <v>29</v>
      </c>
      <c r="L8" s="662" t="s">
        <v>29</v>
      </c>
      <c r="M8" s="662" t="s">
        <v>66</v>
      </c>
      <c r="N8" s="662" t="s">
        <v>1069</v>
      </c>
      <c r="O8" s="662" t="s">
        <v>27</v>
      </c>
      <c r="P8" s="663" t="s">
        <v>27</v>
      </c>
      <c r="Q8" s="661" t="s">
        <v>1069</v>
      </c>
      <c r="R8" s="662" t="s">
        <v>20</v>
      </c>
      <c r="S8" s="662" t="s">
        <v>20</v>
      </c>
      <c r="T8" s="662" t="s">
        <v>1655</v>
      </c>
      <c r="U8" s="662" t="s">
        <v>24</v>
      </c>
      <c r="V8" s="662" t="s">
        <v>24</v>
      </c>
      <c r="W8" s="663" t="s">
        <v>29</v>
      </c>
      <c r="X8" s="661" t="s">
        <v>29</v>
      </c>
      <c r="Y8" s="662" t="s">
        <v>1649</v>
      </c>
      <c r="Z8" s="662" t="s">
        <v>1648</v>
      </c>
      <c r="AA8" s="662" t="s">
        <v>27</v>
      </c>
      <c r="AB8" s="662" t="s">
        <v>27</v>
      </c>
      <c r="AC8" s="662" t="s">
        <v>24</v>
      </c>
      <c r="AD8" s="663" t="s">
        <v>20</v>
      </c>
      <c r="AE8" s="661" t="s">
        <v>20</v>
      </c>
      <c r="AF8" s="662" t="s">
        <v>41</v>
      </c>
      <c r="AG8" s="662" t="s">
        <v>1111</v>
      </c>
      <c r="AH8" s="662" t="s">
        <v>24</v>
      </c>
      <c r="AI8" s="662" t="s">
        <v>1069</v>
      </c>
      <c r="AJ8" s="662" t="s">
        <v>24</v>
      </c>
      <c r="AK8" s="663" t="s">
        <v>29</v>
      </c>
      <c r="AL8" s="665"/>
      <c r="AM8" s="662"/>
      <c r="AN8" s="662"/>
      <c r="AO8" s="662"/>
      <c r="AP8" s="662" t="s">
        <v>20</v>
      </c>
      <c r="AQ8" s="662" t="s">
        <v>20</v>
      </c>
      <c r="AR8" s="663"/>
      <c r="AS8" s="664"/>
      <c r="AT8" s="860"/>
      <c r="AU8" s="864">
        <f t="shared" si="1"/>
        <v>5</v>
      </c>
      <c r="AV8" s="866">
        <f t="shared" si="2"/>
        <v>5</v>
      </c>
      <c r="AW8" s="877">
        <f t="shared" si="3"/>
        <v>6</v>
      </c>
      <c r="AX8" s="881">
        <f t="shared" si="0"/>
        <v>16</v>
      </c>
    </row>
    <row r="9" spans="1:50" s="43" customFormat="1" ht="19.5" customHeight="1" x14ac:dyDescent="0.3">
      <c r="A9" s="911"/>
      <c r="B9" s="963" t="s">
        <v>1045</v>
      </c>
      <c r="C9" s="964" t="s">
        <v>74</v>
      </c>
      <c r="D9" s="929" t="s">
        <v>1637</v>
      </c>
      <c r="E9" s="929" t="s">
        <v>20</v>
      </c>
      <c r="F9" s="929" t="s">
        <v>1636</v>
      </c>
      <c r="G9" s="929" t="s">
        <v>1655</v>
      </c>
      <c r="H9" s="975" t="s">
        <v>24</v>
      </c>
      <c r="I9" s="976" t="s">
        <v>24</v>
      </c>
      <c r="J9" s="934" t="s">
        <v>27</v>
      </c>
      <c r="K9" s="932" t="s">
        <v>27</v>
      </c>
      <c r="L9" s="929" t="s">
        <v>27</v>
      </c>
      <c r="M9" s="929" t="s">
        <v>1657</v>
      </c>
      <c r="N9" s="929" t="s">
        <v>1069</v>
      </c>
      <c r="O9" s="929" t="s">
        <v>20</v>
      </c>
      <c r="P9" s="930" t="s">
        <v>20</v>
      </c>
      <c r="Q9" s="932" t="s">
        <v>1069</v>
      </c>
      <c r="R9" s="929" t="s">
        <v>66</v>
      </c>
      <c r="S9" s="929" t="s">
        <v>1653</v>
      </c>
      <c r="T9" s="929" t="s">
        <v>1647</v>
      </c>
      <c r="U9" s="929" t="s">
        <v>1647</v>
      </c>
      <c r="V9" s="929" t="s">
        <v>24</v>
      </c>
      <c r="W9" s="976" t="s">
        <v>24</v>
      </c>
      <c r="X9" s="932" t="s">
        <v>1658</v>
      </c>
      <c r="Y9" s="929" t="s">
        <v>1658</v>
      </c>
      <c r="Z9" s="929" t="s">
        <v>29</v>
      </c>
      <c r="AA9" s="929" t="s">
        <v>29</v>
      </c>
      <c r="AB9" s="929" t="s">
        <v>29</v>
      </c>
      <c r="AC9" s="975" t="s">
        <v>24</v>
      </c>
      <c r="AD9" s="976" t="s">
        <v>24</v>
      </c>
      <c r="AE9" s="932" t="s">
        <v>1658</v>
      </c>
      <c r="AF9" s="929" t="s">
        <v>24</v>
      </c>
      <c r="AG9" s="929" t="s">
        <v>20</v>
      </c>
      <c r="AH9" s="929" t="s">
        <v>20</v>
      </c>
      <c r="AI9" s="929" t="s">
        <v>1069</v>
      </c>
      <c r="AJ9" s="929" t="s">
        <v>24</v>
      </c>
      <c r="AK9" s="930" t="s">
        <v>1666</v>
      </c>
      <c r="AL9" s="934"/>
      <c r="AM9" s="929"/>
      <c r="AN9" s="929"/>
      <c r="AO9" s="929"/>
      <c r="AP9" s="929"/>
      <c r="AQ9" s="929"/>
      <c r="AR9" s="930"/>
      <c r="AS9" s="935" t="s">
        <v>20</v>
      </c>
      <c r="AT9" s="782"/>
      <c r="AU9" s="864">
        <f t="shared" si="1"/>
        <v>3</v>
      </c>
      <c r="AV9" s="866">
        <f t="shared" si="2"/>
        <v>5</v>
      </c>
      <c r="AW9" s="877">
        <f t="shared" si="3"/>
        <v>5</v>
      </c>
      <c r="AX9" s="881">
        <f t="shared" si="0"/>
        <v>13</v>
      </c>
    </row>
    <row r="10" spans="1:50" s="43" customFormat="1" ht="19.5" customHeight="1" x14ac:dyDescent="0.3">
      <c r="A10" s="909"/>
      <c r="B10" s="565" t="s">
        <v>53</v>
      </c>
      <c r="C10" s="655" t="s">
        <v>74</v>
      </c>
      <c r="D10" s="653" t="s">
        <v>44</v>
      </c>
      <c r="E10" s="653" t="s">
        <v>24</v>
      </c>
      <c r="F10" s="653" t="s">
        <v>1647</v>
      </c>
      <c r="G10" s="653" t="s">
        <v>1647</v>
      </c>
      <c r="H10" s="653" t="s">
        <v>24</v>
      </c>
      <c r="I10" s="654" t="s">
        <v>20</v>
      </c>
      <c r="J10" s="655" t="s">
        <v>20</v>
      </c>
      <c r="K10" s="652" t="s">
        <v>40</v>
      </c>
      <c r="L10" s="653" t="s">
        <v>66</v>
      </c>
      <c r="M10" s="799" t="s">
        <v>1644</v>
      </c>
      <c r="N10" s="653" t="s">
        <v>29</v>
      </c>
      <c r="O10" s="653" t="s">
        <v>29</v>
      </c>
      <c r="P10" s="654" t="s">
        <v>29</v>
      </c>
      <c r="Q10" s="652" t="s">
        <v>1654</v>
      </c>
      <c r="R10" s="972" t="s">
        <v>1656</v>
      </c>
      <c r="S10" s="653" t="s">
        <v>1657</v>
      </c>
      <c r="T10" s="653" t="s">
        <v>24</v>
      </c>
      <c r="U10" s="653" t="s">
        <v>20</v>
      </c>
      <c r="V10" s="653" t="s">
        <v>20</v>
      </c>
      <c r="W10" s="654" t="s">
        <v>24</v>
      </c>
      <c r="X10" s="652" t="s">
        <v>41</v>
      </c>
      <c r="Y10" s="653" t="s">
        <v>44</v>
      </c>
      <c r="Z10" s="653" t="s">
        <v>27</v>
      </c>
      <c r="AA10" s="121" t="s">
        <v>613</v>
      </c>
      <c r="AB10" s="972" t="s">
        <v>44</v>
      </c>
      <c r="AC10" s="972" t="s">
        <v>24</v>
      </c>
      <c r="AD10" s="973" t="s">
        <v>24</v>
      </c>
      <c r="AE10" s="655" t="s">
        <v>20</v>
      </c>
      <c r="AF10" s="653" t="s">
        <v>20</v>
      </c>
      <c r="AG10" s="653" t="s">
        <v>1658</v>
      </c>
      <c r="AH10" s="653" t="s">
        <v>24</v>
      </c>
      <c r="AI10" s="653" t="s">
        <v>1069</v>
      </c>
      <c r="AJ10" s="653" t="s">
        <v>29</v>
      </c>
      <c r="AK10" s="654" t="s">
        <v>29</v>
      </c>
      <c r="AL10" s="655"/>
      <c r="AM10" s="653"/>
      <c r="AN10" s="653"/>
      <c r="AO10" s="653"/>
      <c r="AP10" s="653"/>
      <c r="AQ10" s="653" t="s">
        <v>20</v>
      </c>
      <c r="AR10" s="654" t="s">
        <v>20</v>
      </c>
      <c r="AS10" s="656"/>
      <c r="AT10" s="860"/>
      <c r="AU10" s="864">
        <f t="shared" si="1"/>
        <v>2</v>
      </c>
      <c r="AV10" s="866">
        <f t="shared" si="2"/>
        <v>5</v>
      </c>
      <c r="AW10" s="877">
        <f t="shared" si="3"/>
        <v>6</v>
      </c>
      <c r="AX10" s="881">
        <f t="shared" si="0"/>
        <v>13</v>
      </c>
    </row>
    <row r="11" spans="1:50" s="43" customFormat="1" ht="19.5" customHeight="1" x14ac:dyDescent="0.3">
      <c r="A11" s="910"/>
      <c r="B11" s="565" t="s">
        <v>1404</v>
      </c>
      <c r="C11" s="655" t="s">
        <v>29</v>
      </c>
      <c r="D11" s="653" t="s">
        <v>29</v>
      </c>
      <c r="E11" s="653" t="s">
        <v>29</v>
      </c>
      <c r="F11" s="653" t="s">
        <v>24</v>
      </c>
      <c r="G11" s="653" t="s">
        <v>20</v>
      </c>
      <c r="H11" s="653" t="s">
        <v>20</v>
      </c>
      <c r="I11" s="654" t="s">
        <v>24</v>
      </c>
      <c r="J11" s="655" t="s">
        <v>40</v>
      </c>
      <c r="K11" s="652" t="s">
        <v>66</v>
      </c>
      <c r="L11" s="653" t="s">
        <v>29</v>
      </c>
      <c r="M11" s="653" t="s">
        <v>29</v>
      </c>
      <c r="N11" s="653" t="s">
        <v>1069</v>
      </c>
      <c r="O11" s="653" t="s">
        <v>1071</v>
      </c>
      <c r="P11" s="654" t="s">
        <v>27</v>
      </c>
      <c r="Q11" s="652" t="s">
        <v>27</v>
      </c>
      <c r="R11" s="653" t="s">
        <v>86</v>
      </c>
      <c r="S11" s="653" t="s">
        <v>20</v>
      </c>
      <c r="T11" s="653" t="s">
        <v>20</v>
      </c>
      <c r="U11" s="653" t="s">
        <v>44</v>
      </c>
      <c r="V11" s="653" t="s">
        <v>24</v>
      </c>
      <c r="W11" s="973" t="s">
        <v>24</v>
      </c>
      <c r="X11" s="652" t="s">
        <v>27</v>
      </c>
      <c r="Y11" s="653" t="s">
        <v>27</v>
      </c>
      <c r="Z11" s="972" t="s">
        <v>41</v>
      </c>
      <c r="AA11" s="972" t="s">
        <v>24</v>
      </c>
      <c r="AB11" s="972" t="s">
        <v>24</v>
      </c>
      <c r="AC11" s="653" t="s">
        <v>20</v>
      </c>
      <c r="AD11" s="654" t="s">
        <v>20</v>
      </c>
      <c r="AE11" s="652" t="s">
        <v>44</v>
      </c>
      <c r="AF11" s="653" t="s">
        <v>44</v>
      </c>
      <c r="AG11" s="653" t="s">
        <v>1647</v>
      </c>
      <c r="AH11" s="653" t="s">
        <v>1647</v>
      </c>
      <c r="AI11" s="754" t="s">
        <v>1647</v>
      </c>
      <c r="AJ11" s="653" t="s">
        <v>1649</v>
      </c>
      <c r="AK11" s="654" t="s">
        <v>1666</v>
      </c>
      <c r="AL11" s="655"/>
      <c r="AM11" s="653"/>
      <c r="AN11" s="653"/>
      <c r="AO11" s="653" t="s">
        <v>20</v>
      </c>
      <c r="AP11" s="653" t="s">
        <v>20</v>
      </c>
      <c r="AQ11" s="653"/>
      <c r="AR11" s="654"/>
      <c r="AS11" s="656"/>
      <c r="AT11" s="860"/>
      <c r="AU11" s="864">
        <f t="shared" si="1"/>
        <v>4</v>
      </c>
      <c r="AV11" s="866">
        <f t="shared" si="2"/>
        <v>4</v>
      </c>
      <c r="AW11" s="877">
        <f t="shared" si="3"/>
        <v>6</v>
      </c>
      <c r="AX11" s="881">
        <f t="shared" si="0"/>
        <v>14</v>
      </c>
    </row>
    <row r="12" spans="1:50" s="62" customFormat="1" ht="19.5" customHeight="1" x14ac:dyDescent="0.3">
      <c r="A12" s="912"/>
      <c r="B12" s="560" t="s">
        <v>1178</v>
      </c>
      <c r="C12" s="657" t="s">
        <v>20</v>
      </c>
      <c r="D12" s="658" t="s">
        <v>20</v>
      </c>
      <c r="E12" s="658" t="s">
        <v>44</v>
      </c>
      <c r="F12" s="971" t="s">
        <v>40</v>
      </c>
      <c r="G12" s="971" t="s">
        <v>24</v>
      </c>
      <c r="H12" s="971" t="s">
        <v>24</v>
      </c>
      <c r="I12" s="669" t="s">
        <v>1646</v>
      </c>
      <c r="J12" s="657" t="s">
        <v>29</v>
      </c>
      <c r="K12" s="578" t="s">
        <v>29</v>
      </c>
      <c r="L12" s="658" t="s">
        <v>44</v>
      </c>
      <c r="M12" s="658" t="s">
        <v>1658</v>
      </c>
      <c r="N12" s="658" t="s">
        <v>1654</v>
      </c>
      <c r="O12" s="658" t="s">
        <v>1660</v>
      </c>
      <c r="P12" s="669" t="s">
        <v>1071</v>
      </c>
      <c r="Q12" s="578" t="s">
        <v>20</v>
      </c>
      <c r="R12" s="658" t="s">
        <v>20</v>
      </c>
      <c r="S12" s="658" t="s">
        <v>86</v>
      </c>
      <c r="T12" s="658" t="s">
        <v>24</v>
      </c>
      <c r="U12" s="851" t="s">
        <v>24</v>
      </c>
      <c r="V12" s="658" t="s">
        <v>29</v>
      </c>
      <c r="W12" s="669" t="s">
        <v>29</v>
      </c>
      <c r="X12" s="578" t="s">
        <v>1647</v>
      </c>
      <c r="Y12" s="658" t="s">
        <v>1647</v>
      </c>
      <c r="Z12" s="658" t="s">
        <v>1653</v>
      </c>
      <c r="AA12" s="658" t="s">
        <v>20</v>
      </c>
      <c r="AB12" s="658" t="s">
        <v>20</v>
      </c>
      <c r="AC12" s="658" t="s">
        <v>24</v>
      </c>
      <c r="AD12" s="669" t="s">
        <v>24</v>
      </c>
      <c r="AE12" s="658" t="s">
        <v>1658</v>
      </c>
      <c r="AF12" s="658" t="s">
        <v>1649</v>
      </c>
      <c r="AG12" s="658" t="s">
        <v>1648</v>
      </c>
      <c r="AH12" s="658" t="s">
        <v>1648</v>
      </c>
      <c r="AI12" s="658" t="s">
        <v>24</v>
      </c>
      <c r="AJ12" s="658" t="s">
        <v>1669</v>
      </c>
      <c r="AK12" s="669" t="s">
        <v>24</v>
      </c>
      <c r="AL12" s="657" t="s">
        <v>1668</v>
      </c>
      <c r="AM12" s="658" t="s">
        <v>20</v>
      </c>
      <c r="AN12" s="658" t="s">
        <v>20</v>
      </c>
      <c r="AO12" s="658"/>
      <c r="AP12" s="658"/>
      <c r="AQ12" s="658"/>
      <c r="AR12" s="669"/>
      <c r="AS12" s="651"/>
      <c r="AT12" s="860"/>
      <c r="AU12" s="864">
        <f t="shared" si="1"/>
        <v>2</v>
      </c>
      <c r="AV12" s="866">
        <f t="shared" si="2"/>
        <v>7</v>
      </c>
      <c r="AW12" s="877">
        <f t="shared" si="3"/>
        <v>4</v>
      </c>
      <c r="AX12" s="882">
        <f t="shared" si="0"/>
        <v>13</v>
      </c>
    </row>
    <row r="13" spans="1:50" s="43" customFormat="1" ht="19.5" customHeight="1" x14ac:dyDescent="0.3">
      <c r="A13" s="912"/>
      <c r="B13" s="565" t="s">
        <v>1179</v>
      </c>
      <c r="C13" s="655" t="s">
        <v>44</v>
      </c>
      <c r="D13" s="653" t="s">
        <v>44</v>
      </c>
      <c r="E13" s="653" t="s">
        <v>44</v>
      </c>
      <c r="F13" s="653" t="s">
        <v>40</v>
      </c>
      <c r="G13" s="653" t="s">
        <v>44</v>
      </c>
      <c r="H13" s="965" t="s">
        <v>24</v>
      </c>
      <c r="I13" s="966" t="s">
        <v>24</v>
      </c>
      <c r="J13" s="1004" t="s">
        <v>44</v>
      </c>
      <c r="K13" s="968" t="s">
        <v>44</v>
      </c>
      <c r="L13" s="965" t="s">
        <v>44</v>
      </c>
      <c r="M13" s="653" t="s">
        <v>20</v>
      </c>
      <c r="N13" s="653" t="s">
        <v>20</v>
      </c>
      <c r="O13" s="653" t="s">
        <v>1071</v>
      </c>
      <c r="P13" s="654" t="s">
        <v>1071</v>
      </c>
      <c r="Q13" s="652" t="s">
        <v>1646</v>
      </c>
      <c r="R13" s="653" t="s">
        <v>29</v>
      </c>
      <c r="S13" s="653" t="s">
        <v>29</v>
      </c>
      <c r="T13" s="653" t="s">
        <v>24</v>
      </c>
      <c r="U13" s="653" t="s">
        <v>1648</v>
      </c>
      <c r="V13" s="658" t="s">
        <v>27</v>
      </c>
      <c r="W13" s="1006" t="s">
        <v>1649</v>
      </c>
      <c r="X13" s="652" t="s">
        <v>86</v>
      </c>
      <c r="Y13" s="653" t="s">
        <v>20</v>
      </c>
      <c r="Z13" s="653" t="s">
        <v>20</v>
      </c>
      <c r="AA13" s="653" t="s">
        <v>24</v>
      </c>
      <c r="AB13" s="653" t="s">
        <v>24</v>
      </c>
      <c r="AC13" s="653" t="s">
        <v>1648</v>
      </c>
      <c r="AD13" s="654" t="s">
        <v>27</v>
      </c>
      <c r="AE13" s="974" t="s">
        <v>27</v>
      </c>
      <c r="AF13" s="972" t="s">
        <v>27</v>
      </c>
      <c r="AG13" s="972" t="s">
        <v>1656</v>
      </c>
      <c r="AH13" s="972" t="s">
        <v>24</v>
      </c>
      <c r="AI13" s="653" t="s">
        <v>1069</v>
      </c>
      <c r="AJ13" s="653" t="s">
        <v>24</v>
      </c>
      <c r="AK13" s="654" t="s">
        <v>20</v>
      </c>
      <c r="AL13" s="655" t="s">
        <v>20</v>
      </c>
      <c r="AM13" s="653"/>
      <c r="AN13" s="653"/>
      <c r="AO13" s="653"/>
      <c r="AP13" s="653"/>
      <c r="AQ13" s="653"/>
      <c r="AR13" s="654"/>
      <c r="AS13" s="656"/>
      <c r="AT13" s="860"/>
      <c r="AU13" s="864">
        <f t="shared" si="1"/>
        <v>6</v>
      </c>
      <c r="AV13" s="866">
        <f t="shared" si="2"/>
        <v>3</v>
      </c>
      <c r="AW13" s="877">
        <f t="shared" si="3"/>
        <v>4</v>
      </c>
      <c r="AX13" s="881">
        <f t="shared" si="0"/>
        <v>13</v>
      </c>
    </row>
    <row r="14" spans="1:50" s="62" customFormat="1" ht="19.5" customHeight="1" thickBot="1" x14ac:dyDescent="0.35">
      <c r="A14" s="913"/>
      <c r="B14" s="564" t="s">
        <v>1180</v>
      </c>
      <c r="C14" s="665" t="s">
        <v>74</v>
      </c>
      <c r="D14" s="662" t="s">
        <v>24</v>
      </c>
      <c r="E14" s="662" t="s">
        <v>27</v>
      </c>
      <c r="F14" s="662" t="s">
        <v>1648</v>
      </c>
      <c r="G14" s="662" t="s">
        <v>1648</v>
      </c>
      <c r="H14" s="662" t="s">
        <v>1648</v>
      </c>
      <c r="I14" s="663" t="s">
        <v>1649</v>
      </c>
      <c r="J14" s="665" t="s">
        <v>40</v>
      </c>
      <c r="K14" s="661" t="s">
        <v>20</v>
      </c>
      <c r="L14" s="662" t="s">
        <v>20</v>
      </c>
      <c r="M14" s="662" t="s">
        <v>44</v>
      </c>
      <c r="N14" s="662" t="s">
        <v>1069</v>
      </c>
      <c r="O14" s="662" t="s">
        <v>1071</v>
      </c>
      <c r="P14" s="663" t="s">
        <v>1071</v>
      </c>
      <c r="Q14" s="661" t="s">
        <v>1069</v>
      </c>
      <c r="R14" s="662" t="s">
        <v>27</v>
      </c>
      <c r="S14" s="662" t="s">
        <v>27</v>
      </c>
      <c r="T14" s="662" t="s">
        <v>1648</v>
      </c>
      <c r="U14" s="662" t="s">
        <v>1649</v>
      </c>
      <c r="V14" s="662" t="s">
        <v>24</v>
      </c>
      <c r="W14" s="663" t="s">
        <v>20</v>
      </c>
      <c r="X14" s="661" t="s">
        <v>20</v>
      </c>
      <c r="Y14" s="662" t="s">
        <v>1653</v>
      </c>
      <c r="Z14" s="662" t="s">
        <v>24</v>
      </c>
      <c r="AA14" s="662" t="s">
        <v>27</v>
      </c>
      <c r="AB14" s="662" t="s">
        <v>27</v>
      </c>
      <c r="AC14" s="662" t="s">
        <v>1649</v>
      </c>
      <c r="AD14" s="663" t="s">
        <v>1647</v>
      </c>
      <c r="AE14" s="661" t="s">
        <v>1647</v>
      </c>
      <c r="AF14" s="958" t="s">
        <v>1647</v>
      </c>
      <c r="AG14" s="662" t="s">
        <v>44</v>
      </c>
      <c r="AH14" s="662" t="s">
        <v>24</v>
      </c>
      <c r="AI14" s="662" t="s">
        <v>20</v>
      </c>
      <c r="AJ14" s="662" t="s">
        <v>20</v>
      </c>
      <c r="AK14" s="663" t="s">
        <v>24</v>
      </c>
      <c r="AL14" s="665"/>
      <c r="AM14" s="662"/>
      <c r="AN14" s="662"/>
      <c r="AO14" s="662"/>
      <c r="AP14" s="662"/>
      <c r="AQ14" s="662"/>
      <c r="AR14" s="663"/>
      <c r="AS14" s="664"/>
      <c r="AT14" s="860"/>
      <c r="AU14" s="864">
        <f t="shared" si="1"/>
        <v>8</v>
      </c>
      <c r="AV14" s="866">
        <f t="shared" si="2"/>
        <v>3</v>
      </c>
      <c r="AW14" s="877">
        <f t="shared" si="3"/>
        <v>4</v>
      </c>
      <c r="AX14" s="882">
        <f t="shared" si="0"/>
        <v>15</v>
      </c>
    </row>
    <row r="15" spans="1:50" s="62" customFormat="1" ht="20.25" customHeight="1" x14ac:dyDescent="0.3">
      <c r="A15" s="914"/>
      <c r="B15" s="942" t="s">
        <v>1641</v>
      </c>
      <c r="C15" s="934" t="s">
        <v>27</v>
      </c>
      <c r="D15" s="929" t="s">
        <v>27</v>
      </c>
      <c r="E15" s="929" t="s">
        <v>44</v>
      </c>
      <c r="F15" s="929" t="s">
        <v>1648</v>
      </c>
      <c r="G15" s="929" t="s">
        <v>1648</v>
      </c>
      <c r="H15" s="975" t="s">
        <v>24</v>
      </c>
      <c r="I15" s="976" t="s">
        <v>24</v>
      </c>
      <c r="J15" s="1005" t="s">
        <v>1636</v>
      </c>
      <c r="K15" s="932" t="s">
        <v>1636</v>
      </c>
      <c r="L15" s="929" t="s">
        <v>1655</v>
      </c>
      <c r="M15" s="929" t="s">
        <v>1657</v>
      </c>
      <c r="N15" s="929" t="s">
        <v>1650</v>
      </c>
      <c r="O15" s="929" t="s">
        <v>1650</v>
      </c>
      <c r="P15" s="930" t="s">
        <v>1659</v>
      </c>
      <c r="Q15" s="932" t="s">
        <v>1647</v>
      </c>
      <c r="R15" s="929" t="s">
        <v>1652</v>
      </c>
      <c r="S15" s="929" t="s">
        <v>1652</v>
      </c>
      <c r="T15" s="929" t="s">
        <v>1650</v>
      </c>
      <c r="U15" s="929" t="s">
        <v>1650</v>
      </c>
      <c r="V15" s="929" t="s">
        <v>1636</v>
      </c>
      <c r="W15" s="930" t="s">
        <v>1636</v>
      </c>
      <c r="X15" s="932" t="s">
        <v>1661</v>
      </c>
      <c r="Y15" s="929" t="s">
        <v>1661</v>
      </c>
      <c r="Z15" s="929" t="s">
        <v>1662</v>
      </c>
      <c r="AA15" s="929" t="s">
        <v>1651</v>
      </c>
      <c r="AB15" s="929" t="s">
        <v>1651</v>
      </c>
      <c r="AC15" s="929" t="s">
        <v>1650</v>
      </c>
      <c r="AD15" s="930" t="s">
        <v>1650</v>
      </c>
      <c r="AE15" s="932" t="s">
        <v>1651</v>
      </c>
      <c r="AF15" s="929" t="s">
        <v>1651</v>
      </c>
      <c r="AG15" s="929" t="s">
        <v>1663</v>
      </c>
      <c r="AH15" s="929" t="s">
        <v>1636</v>
      </c>
      <c r="AI15" s="929" t="s">
        <v>1636</v>
      </c>
      <c r="AJ15" s="929" t="s">
        <v>1650</v>
      </c>
      <c r="AK15" s="930" t="s">
        <v>1650</v>
      </c>
      <c r="AL15" s="934"/>
      <c r="AM15" s="929"/>
      <c r="AN15" s="929"/>
      <c r="AO15" s="929"/>
      <c r="AP15" s="929"/>
      <c r="AQ15" s="929"/>
      <c r="AR15" s="930"/>
      <c r="AS15" s="935"/>
      <c r="AT15" s="782"/>
      <c r="AU15" s="864">
        <f t="shared" si="1"/>
        <v>6</v>
      </c>
      <c r="AV15" s="866">
        <f t="shared" si="2"/>
        <v>3</v>
      </c>
      <c r="AW15" s="877">
        <f t="shared" si="3"/>
        <v>5</v>
      </c>
      <c r="AX15" s="882">
        <f t="shared" si="0"/>
        <v>14</v>
      </c>
    </row>
    <row r="16" spans="1:50" s="589" customFormat="1" ht="19.5" customHeight="1" x14ac:dyDescent="0.3">
      <c r="A16" s="912"/>
      <c r="B16" s="716" t="s">
        <v>1638</v>
      </c>
      <c r="C16" s="657" t="s">
        <v>74</v>
      </c>
      <c r="D16" s="658" t="s">
        <v>20</v>
      </c>
      <c r="E16" s="658" t="s">
        <v>20</v>
      </c>
      <c r="F16" s="658" t="s">
        <v>24</v>
      </c>
      <c r="G16" s="658" t="s">
        <v>24</v>
      </c>
      <c r="H16" s="658" t="s">
        <v>1648</v>
      </c>
      <c r="I16" s="669" t="s">
        <v>1648</v>
      </c>
      <c r="J16" s="657" t="s">
        <v>1664</v>
      </c>
      <c r="K16" s="578" t="s">
        <v>1652</v>
      </c>
      <c r="L16" s="658" t="s">
        <v>1652</v>
      </c>
      <c r="M16" s="658" t="s">
        <v>1652</v>
      </c>
      <c r="N16" s="658" t="s">
        <v>1654</v>
      </c>
      <c r="O16" s="658" t="s">
        <v>1659</v>
      </c>
      <c r="P16" s="669" t="s">
        <v>1636</v>
      </c>
      <c r="Q16" s="578" t="s">
        <v>1636</v>
      </c>
      <c r="R16" s="658" t="s">
        <v>1660</v>
      </c>
      <c r="S16" s="658" t="s">
        <v>1656</v>
      </c>
      <c r="T16" s="658" t="s">
        <v>1652</v>
      </c>
      <c r="U16" s="658" t="s">
        <v>1652</v>
      </c>
      <c r="V16" s="658" t="s">
        <v>1650</v>
      </c>
      <c r="W16" s="669" t="s">
        <v>1650</v>
      </c>
      <c r="X16" s="578" t="s">
        <v>1662</v>
      </c>
      <c r="Y16" s="658" t="s">
        <v>1651</v>
      </c>
      <c r="Z16" s="658" t="s">
        <v>1651</v>
      </c>
      <c r="AA16" s="658" t="s">
        <v>1650</v>
      </c>
      <c r="AB16" s="851" t="s">
        <v>1636</v>
      </c>
      <c r="AC16" s="658" t="s">
        <v>1636</v>
      </c>
      <c r="AD16" s="669" t="s">
        <v>1650</v>
      </c>
      <c r="AE16" s="578" t="s">
        <v>1663</v>
      </c>
      <c r="AF16" s="658" t="s">
        <v>1663</v>
      </c>
      <c r="AG16" s="658" t="s">
        <v>1651</v>
      </c>
      <c r="AH16" s="658" t="s">
        <v>1651</v>
      </c>
      <c r="AI16" s="658" t="s">
        <v>1654</v>
      </c>
      <c r="AJ16" s="658" t="s">
        <v>1650</v>
      </c>
      <c r="AK16" s="669" t="s">
        <v>1650</v>
      </c>
      <c r="AL16" s="657"/>
      <c r="AM16" s="658"/>
      <c r="AN16" s="658"/>
      <c r="AO16" s="658"/>
      <c r="AP16" s="658"/>
      <c r="AQ16" s="658"/>
      <c r="AR16" s="669"/>
      <c r="AS16" s="651"/>
      <c r="AT16" s="860"/>
      <c r="AU16" s="864">
        <f t="shared" si="1"/>
        <v>6</v>
      </c>
      <c r="AV16" s="866">
        <f t="shared" si="2"/>
        <v>5</v>
      </c>
      <c r="AW16" s="877">
        <f t="shared" si="3"/>
        <v>4</v>
      </c>
      <c r="AX16" s="882">
        <f t="shared" si="0"/>
        <v>15</v>
      </c>
    </row>
    <row r="17" spans="1:50" s="589" customFormat="1" ht="19.5" customHeight="1" x14ac:dyDescent="0.3">
      <c r="A17" s="913"/>
      <c r="B17" s="597" t="s">
        <v>1643</v>
      </c>
      <c r="C17" s="655" t="s">
        <v>20</v>
      </c>
      <c r="D17" s="653" t="s">
        <v>1658</v>
      </c>
      <c r="E17" s="653" t="s">
        <v>1649</v>
      </c>
      <c r="F17" s="653" t="s">
        <v>1655</v>
      </c>
      <c r="G17" s="653" t="s">
        <v>1647</v>
      </c>
      <c r="H17" s="653" t="s">
        <v>1647</v>
      </c>
      <c r="I17" s="654" t="s">
        <v>1645</v>
      </c>
      <c r="J17" s="655" t="s">
        <v>1658</v>
      </c>
      <c r="K17" s="652" t="s">
        <v>1658</v>
      </c>
      <c r="L17" s="653" t="s">
        <v>1636</v>
      </c>
      <c r="M17" s="653" t="s">
        <v>1636</v>
      </c>
      <c r="N17" s="653" t="s">
        <v>1654</v>
      </c>
      <c r="O17" s="653" t="s">
        <v>1659</v>
      </c>
      <c r="P17" s="654" t="s">
        <v>1659</v>
      </c>
      <c r="Q17" s="652" t="s">
        <v>1654</v>
      </c>
      <c r="R17" s="653" t="s">
        <v>1651</v>
      </c>
      <c r="S17" s="653" t="s">
        <v>1651</v>
      </c>
      <c r="T17" s="653" t="s">
        <v>1663</v>
      </c>
      <c r="U17" s="653" t="s">
        <v>1650</v>
      </c>
      <c r="V17" s="653" t="s">
        <v>1650</v>
      </c>
      <c r="W17" s="654" t="s">
        <v>1651</v>
      </c>
      <c r="X17" s="652" t="s">
        <v>1651</v>
      </c>
      <c r="Y17" s="653" t="s">
        <v>1662</v>
      </c>
      <c r="Z17" s="653" t="s">
        <v>1636</v>
      </c>
      <c r="AA17" s="653" t="s">
        <v>1636</v>
      </c>
      <c r="AB17" s="653" t="s">
        <v>1650</v>
      </c>
      <c r="AC17" s="673" t="s">
        <v>1650</v>
      </c>
      <c r="AD17" s="674" t="s">
        <v>1652</v>
      </c>
      <c r="AE17" s="652" t="s">
        <v>1652</v>
      </c>
      <c r="AF17" s="653" t="s">
        <v>1652</v>
      </c>
      <c r="AG17" s="653" t="s">
        <v>1663</v>
      </c>
      <c r="AH17" s="653" t="s">
        <v>1650</v>
      </c>
      <c r="AI17" s="653" t="s">
        <v>1652</v>
      </c>
      <c r="AJ17" s="653" t="s">
        <v>1652</v>
      </c>
      <c r="AK17" s="654" t="s">
        <v>1650</v>
      </c>
      <c r="AL17" s="655" t="s">
        <v>1636</v>
      </c>
      <c r="AM17" s="653" t="s">
        <v>1636</v>
      </c>
      <c r="AN17" s="653"/>
      <c r="AO17" s="653"/>
      <c r="AP17" s="653"/>
      <c r="AQ17" s="653"/>
      <c r="AR17" s="654"/>
      <c r="AS17" s="656"/>
      <c r="AT17" s="860"/>
      <c r="AU17" s="864">
        <f t="shared" si="1"/>
        <v>4</v>
      </c>
      <c r="AV17" s="866">
        <f t="shared" si="2"/>
        <v>5</v>
      </c>
      <c r="AW17" s="877">
        <f t="shared" si="3"/>
        <v>4</v>
      </c>
      <c r="AX17" s="882">
        <f t="shared" si="0"/>
        <v>13</v>
      </c>
    </row>
    <row r="18" spans="1:50" s="589" customFormat="1" ht="19.5" customHeight="1" x14ac:dyDescent="0.3">
      <c r="A18" s="912"/>
      <c r="B18" s="597" t="s">
        <v>1642</v>
      </c>
      <c r="C18" s="655" t="s">
        <v>74</v>
      </c>
      <c r="D18" s="653" t="s">
        <v>27</v>
      </c>
      <c r="E18" s="653" t="s">
        <v>29</v>
      </c>
      <c r="F18" s="653" t="s">
        <v>1646</v>
      </c>
      <c r="G18" s="653" t="s">
        <v>24</v>
      </c>
      <c r="H18" s="653" t="s">
        <v>1645</v>
      </c>
      <c r="I18" s="654" t="s">
        <v>1646</v>
      </c>
      <c r="J18" s="655" t="s">
        <v>1646</v>
      </c>
      <c r="K18" s="974" t="s">
        <v>1655</v>
      </c>
      <c r="L18" s="972" t="s">
        <v>1657</v>
      </c>
      <c r="M18" s="972" t="s">
        <v>1658</v>
      </c>
      <c r="N18" s="653" t="s">
        <v>1636</v>
      </c>
      <c r="O18" s="653" t="s">
        <v>1636</v>
      </c>
      <c r="P18" s="654" t="s">
        <v>1659</v>
      </c>
      <c r="Q18" s="652" t="s">
        <v>1654</v>
      </c>
      <c r="R18" s="653" t="s">
        <v>1661</v>
      </c>
      <c r="S18" s="653" t="s">
        <v>1650</v>
      </c>
      <c r="T18" s="653" t="s">
        <v>1651</v>
      </c>
      <c r="U18" s="653" t="s">
        <v>1651</v>
      </c>
      <c r="V18" s="653" t="s">
        <v>1651</v>
      </c>
      <c r="W18" s="973" t="s">
        <v>1650</v>
      </c>
      <c r="X18" s="652" t="s">
        <v>1636</v>
      </c>
      <c r="Y18" s="653" t="s">
        <v>1636</v>
      </c>
      <c r="Z18" s="653" t="s">
        <v>1662</v>
      </c>
      <c r="AA18" s="653" t="s">
        <v>1650</v>
      </c>
      <c r="AB18" s="754" t="s">
        <v>1652</v>
      </c>
      <c r="AC18" s="653" t="s">
        <v>1652</v>
      </c>
      <c r="AD18" s="654" t="s">
        <v>1650</v>
      </c>
      <c r="AE18" s="974" t="s">
        <v>1650</v>
      </c>
      <c r="AF18" s="653" t="s">
        <v>1650</v>
      </c>
      <c r="AG18" s="653" t="s">
        <v>1652</v>
      </c>
      <c r="AH18" s="653" t="s">
        <v>1652</v>
      </c>
      <c r="AI18" s="653" t="s">
        <v>1654</v>
      </c>
      <c r="AJ18" s="653" t="s">
        <v>1636</v>
      </c>
      <c r="AK18" s="654" t="s">
        <v>1636</v>
      </c>
      <c r="AL18" s="655" t="s">
        <v>1650</v>
      </c>
      <c r="AM18" s="653" t="s">
        <v>1650</v>
      </c>
      <c r="AN18" s="653"/>
      <c r="AO18" s="653"/>
      <c r="AP18" s="653"/>
      <c r="AQ18" s="653"/>
      <c r="AR18" s="654"/>
      <c r="AS18" s="656"/>
      <c r="AT18" s="860"/>
      <c r="AU18" s="864">
        <f t="shared" si="1"/>
        <v>3</v>
      </c>
      <c r="AV18" s="866">
        <f t="shared" si="2"/>
        <v>7</v>
      </c>
      <c r="AW18" s="877">
        <f t="shared" si="3"/>
        <v>4</v>
      </c>
      <c r="AX18" s="882">
        <f t="shared" si="0"/>
        <v>14</v>
      </c>
    </row>
    <row r="19" spans="1:50" s="589" customFormat="1" ht="19.5" customHeight="1" x14ac:dyDescent="0.3">
      <c r="A19" s="912"/>
      <c r="B19" s="597" t="s">
        <v>1640</v>
      </c>
      <c r="C19" s="655" t="s">
        <v>27</v>
      </c>
      <c r="D19" s="653" t="s">
        <v>29</v>
      </c>
      <c r="E19" s="653" t="s">
        <v>44</v>
      </c>
      <c r="F19" s="653" t="s">
        <v>1645</v>
      </c>
      <c r="G19" s="653" t="s">
        <v>1645</v>
      </c>
      <c r="H19" s="653" t="s">
        <v>1636</v>
      </c>
      <c r="I19" s="654" t="s">
        <v>1636</v>
      </c>
      <c r="J19" s="655" t="s">
        <v>1664</v>
      </c>
      <c r="K19" s="652" t="s">
        <v>1659</v>
      </c>
      <c r="L19" s="653" t="s">
        <v>1651</v>
      </c>
      <c r="M19" s="653" t="s">
        <v>1651</v>
      </c>
      <c r="N19" s="653" t="s">
        <v>1652</v>
      </c>
      <c r="O19" s="653" t="s">
        <v>1652</v>
      </c>
      <c r="P19" s="654" t="s">
        <v>1659</v>
      </c>
      <c r="Q19" s="652" t="s">
        <v>1654</v>
      </c>
      <c r="R19" s="653" t="s">
        <v>1661</v>
      </c>
      <c r="S19" s="653" t="s">
        <v>1663</v>
      </c>
      <c r="T19" s="653" t="s">
        <v>1636</v>
      </c>
      <c r="U19" s="653" t="s">
        <v>1636</v>
      </c>
      <c r="V19" s="653" t="s">
        <v>1650</v>
      </c>
      <c r="W19" s="654" t="s">
        <v>1650</v>
      </c>
      <c r="X19" s="652" t="s">
        <v>1662</v>
      </c>
      <c r="Y19" s="653" t="s">
        <v>1663</v>
      </c>
      <c r="Z19" s="653" t="s">
        <v>1652</v>
      </c>
      <c r="AA19" s="653" t="s">
        <v>1652</v>
      </c>
      <c r="AB19" s="653" t="s">
        <v>1650</v>
      </c>
      <c r="AC19" s="658" t="s">
        <v>1651</v>
      </c>
      <c r="AD19" s="669" t="s">
        <v>1650</v>
      </c>
      <c r="AE19" s="652" t="s">
        <v>1663</v>
      </c>
      <c r="AF19" s="653" t="s">
        <v>1636</v>
      </c>
      <c r="AG19" s="653" t="s">
        <v>1636</v>
      </c>
      <c r="AH19" s="653" t="s">
        <v>1650</v>
      </c>
      <c r="AI19" s="653" t="s">
        <v>1654</v>
      </c>
      <c r="AJ19" s="653" t="s">
        <v>1650</v>
      </c>
      <c r="AK19" s="654" t="s">
        <v>1652</v>
      </c>
      <c r="AL19" s="655"/>
      <c r="AM19" s="653"/>
      <c r="AN19" s="653"/>
      <c r="AO19" s="653"/>
      <c r="AP19" s="653"/>
      <c r="AQ19" s="653"/>
      <c r="AR19" s="654"/>
      <c r="AS19" s="656"/>
      <c r="AT19" s="860"/>
      <c r="AU19" s="864">
        <f t="shared" si="1"/>
        <v>3</v>
      </c>
      <c r="AV19" s="866">
        <f t="shared" si="2"/>
        <v>4</v>
      </c>
      <c r="AW19" s="877">
        <f t="shared" si="3"/>
        <v>6</v>
      </c>
      <c r="AX19" s="882">
        <f t="shared" si="0"/>
        <v>13</v>
      </c>
    </row>
    <row r="20" spans="1:50" s="589" customFormat="1" ht="19.5" customHeight="1" x14ac:dyDescent="0.3">
      <c r="A20" s="913"/>
      <c r="B20" s="597" t="s">
        <v>1639</v>
      </c>
      <c r="C20" s="655" t="s">
        <v>29</v>
      </c>
      <c r="D20" s="653" t="s">
        <v>74</v>
      </c>
      <c r="E20" s="653" t="s">
        <v>27</v>
      </c>
      <c r="F20" s="653" t="s">
        <v>1636</v>
      </c>
      <c r="G20" s="653" t="s">
        <v>1636</v>
      </c>
      <c r="H20" s="653" t="s">
        <v>1645</v>
      </c>
      <c r="I20" s="654" t="s">
        <v>1645</v>
      </c>
      <c r="J20" s="655" t="s">
        <v>1651</v>
      </c>
      <c r="K20" s="652" t="s">
        <v>1651</v>
      </c>
      <c r="L20" s="653" t="s">
        <v>1659</v>
      </c>
      <c r="M20" s="653" t="s">
        <v>1660</v>
      </c>
      <c r="N20" s="653" t="s">
        <v>1651</v>
      </c>
      <c r="O20" s="662" t="s">
        <v>1651</v>
      </c>
      <c r="P20" s="663" t="s">
        <v>1652</v>
      </c>
      <c r="Q20" s="652" t="s">
        <v>1654</v>
      </c>
      <c r="R20" s="653" t="s">
        <v>1636</v>
      </c>
      <c r="S20" s="653" t="s">
        <v>1636</v>
      </c>
      <c r="T20" s="653" t="s">
        <v>1661</v>
      </c>
      <c r="U20" s="653" t="s">
        <v>1650</v>
      </c>
      <c r="V20" s="653" t="s">
        <v>1650</v>
      </c>
      <c r="W20" s="654" t="s">
        <v>1652</v>
      </c>
      <c r="X20" s="652" t="s">
        <v>1652</v>
      </c>
      <c r="Y20" s="653" t="s">
        <v>1652</v>
      </c>
      <c r="Z20" s="653" t="s">
        <v>1664</v>
      </c>
      <c r="AA20" s="653" t="s">
        <v>1662</v>
      </c>
      <c r="AB20" s="653" t="s">
        <v>1650</v>
      </c>
      <c r="AC20" s="653" t="s">
        <v>1650</v>
      </c>
      <c r="AD20" s="654" t="s">
        <v>1636</v>
      </c>
      <c r="AE20" s="652" t="s">
        <v>1636</v>
      </c>
      <c r="AF20" s="653" t="s">
        <v>1663</v>
      </c>
      <c r="AG20" s="653" t="s">
        <v>1650</v>
      </c>
      <c r="AH20" s="653" t="s">
        <v>1650</v>
      </c>
      <c r="AI20" s="653" t="s">
        <v>1666</v>
      </c>
      <c r="AJ20" s="653" t="s">
        <v>1651</v>
      </c>
      <c r="AK20" s="654" t="s">
        <v>1667</v>
      </c>
      <c r="AL20" s="655"/>
      <c r="AM20" s="653"/>
      <c r="AN20" s="653"/>
      <c r="AO20" s="653"/>
      <c r="AP20" s="653"/>
      <c r="AQ20" s="653"/>
      <c r="AR20" s="654"/>
      <c r="AS20" s="656"/>
      <c r="AT20" s="860"/>
      <c r="AU20" s="864">
        <f t="shared" si="1"/>
        <v>4</v>
      </c>
      <c r="AV20" s="866">
        <f t="shared" si="2"/>
        <v>4</v>
      </c>
      <c r="AW20" s="877">
        <f t="shared" si="3"/>
        <v>6</v>
      </c>
      <c r="AX20" s="882">
        <f t="shared" si="0"/>
        <v>14</v>
      </c>
    </row>
    <row r="21" spans="1:50" s="62" customFormat="1" ht="19.5" customHeight="1" x14ac:dyDescent="0.3">
      <c r="A21" s="908"/>
      <c r="B21" s="562"/>
      <c r="C21" s="898"/>
      <c r="D21" s="667"/>
      <c r="E21" s="667"/>
      <c r="F21" s="667"/>
      <c r="G21" s="667"/>
      <c r="H21" s="667"/>
      <c r="I21" s="668"/>
      <c r="J21" s="898"/>
      <c r="K21" s="666"/>
      <c r="L21" s="667"/>
      <c r="M21" s="667"/>
      <c r="N21" s="1007" t="s">
        <v>1069</v>
      </c>
      <c r="O21" s="1008" t="s">
        <v>1107</v>
      </c>
      <c r="P21" s="1009" t="s">
        <v>1107</v>
      </c>
      <c r="Q21" s="1010" t="s">
        <v>1069</v>
      </c>
      <c r="R21" s="667"/>
      <c r="S21" s="667"/>
      <c r="T21" s="667"/>
      <c r="U21" s="667"/>
      <c r="V21" s="667"/>
      <c r="W21" s="668"/>
      <c r="X21" s="666"/>
      <c r="Y21" s="667"/>
      <c r="Z21" s="667"/>
      <c r="AA21" s="667"/>
      <c r="AB21" s="667"/>
      <c r="AC21" s="667"/>
      <c r="AD21" s="668"/>
      <c r="AE21" s="666"/>
      <c r="AF21" s="667"/>
      <c r="AG21" s="667"/>
      <c r="AH21" s="667"/>
      <c r="AI21" s="1008" t="s">
        <v>1069</v>
      </c>
      <c r="AJ21" s="667"/>
      <c r="AK21" s="668"/>
      <c r="AL21" s="898"/>
      <c r="AM21" s="667"/>
      <c r="AN21" s="667"/>
      <c r="AO21" s="667"/>
      <c r="AP21" s="667"/>
      <c r="AQ21" s="667"/>
      <c r="AR21" s="668"/>
      <c r="AS21" s="804"/>
      <c r="AT21" s="782"/>
      <c r="AU21" s="864">
        <f t="shared" si="1"/>
        <v>0</v>
      </c>
      <c r="AV21" s="866">
        <f t="shared" si="2"/>
        <v>0</v>
      </c>
      <c r="AW21" s="877">
        <f t="shared" si="3"/>
        <v>0</v>
      </c>
      <c r="AX21" s="883">
        <f t="shared" si="0"/>
        <v>0</v>
      </c>
    </row>
    <row r="22" spans="1:50" s="34" customFormat="1" ht="15.75" customHeight="1" x14ac:dyDescent="0.3">
      <c r="A22" s="56"/>
      <c r="B22" s="567" t="s">
        <v>27</v>
      </c>
      <c r="C22" s="76">
        <f t="shared" ref="C22:AR23" si="4">COUNTIF(C3:C21,"D")</f>
        <v>3</v>
      </c>
      <c r="D22" s="76">
        <f t="shared" si="4"/>
        <v>3</v>
      </c>
      <c r="E22" s="76">
        <f t="shared" si="4"/>
        <v>3</v>
      </c>
      <c r="F22" s="814">
        <f t="shared" si="4"/>
        <v>3</v>
      </c>
      <c r="G22" s="76">
        <f t="shared" si="4"/>
        <v>3</v>
      </c>
      <c r="H22" s="76">
        <f t="shared" si="4"/>
        <v>3</v>
      </c>
      <c r="I22" s="771">
        <f t="shared" si="4"/>
        <v>2</v>
      </c>
      <c r="J22" s="76">
        <f t="shared" si="4"/>
        <v>3</v>
      </c>
      <c r="K22" s="76">
        <f t="shared" si="4"/>
        <v>3</v>
      </c>
      <c r="L22" s="76">
        <f t="shared" si="4"/>
        <v>3</v>
      </c>
      <c r="M22" s="76">
        <f t="shared" si="4"/>
        <v>3</v>
      </c>
      <c r="N22" s="76">
        <f t="shared" si="4"/>
        <v>2</v>
      </c>
      <c r="O22" s="76">
        <f t="shared" si="4"/>
        <v>2</v>
      </c>
      <c r="P22" s="771">
        <f t="shared" si="4"/>
        <v>2</v>
      </c>
      <c r="Q22" s="76">
        <f t="shared" si="4"/>
        <v>2</v>
      </c>
      <c r="R22" s="76">
        <f t="shared" si="4"/>
        <v>3</v>
      </c>
      <c r="S22" s="76">
        <f t="shared" si="4"/>
        <v>3</v>
      </c>
      <c r="T22" s="76">
        <f t="shared" si="4"/>
        <v>3</v>
      </c>
      <c r="U22" s="76">
        <f t="shared" si="4"/>
        <v>3</v>
      </c>
      <c r="V22" s="76">
        <f t="shared" si="4"/>
        <v>3</v>
      </c>
      <c r="W22" s="771">
        <f t="shared" si="4"/>
        <v>2</v>
      </c>
      <c r="X22" s="76">
        <f t="shared" si="4"/>
        <v>3</v>
      </c>
      <c r="Y22" s="76">
        <f t="shared" si="4"/>
        <v>3</v>
      </c>
      <c r="Z22" s="76">
        <f t="shared" si="4"/>
        <v>3</v>
      </c>
      <c r="AA22" s="76">
        <f t="shared" si="4"/>
        <v>3</v>
      </c>
      <c r="AB22" s="76">
        <f t="shared" si="4"/>
        <v>3</v>
      </c>
      <c r="AC22" s="76">
        <f t="shared" si="4"/>
        <v>3</v>
      </c>
      <c r="AD22" s="771">
        <f t="shared" si="4"/>
        <v>2</v>
      </c>
      <c r="AE22" s="76">
        <f t="shared" si="4"/>
        <v>3</v>
      </c>
      <c r="AF22" s="76">
        <f t="shared" si="4"/>
        <v>3</v>
      </c>
      <c r="AG22" s="76">
        <f t="shared" si="4"/>
        <v>3</v>
      </c>
      <c r="AH22" s="76">
        <f t="shared" si="4"/>
        <v>3</v>
      </c>
      <c r="AI22" s="76">
        <f t="shared" si="4"/>
        <v>2</v>
      </c>
      <c r="AJ22" s="76">
        <f t="shared" si="4"/>
        <v>2</v>
      </c>
      <c r="AK22" s="691">
        <f t="shared" si="4"/>
        <v>2</v>
      </c>
      <c r="AL22" s="902">
        <f t="shared" si="4"/>
        <v>0</v>
      </c>
      <c r="AM22" s="903">
        <f t="shared" si="4"/>
        <v>0</v>
      </c>
      <c r="AN22" s="903">
        <f t="shared" si="4"/>
        <v>0</v>
      </c>
      <c r="AO22" s="903">
        <f t="shared" si="4"/>
        <v>0</v>
      </c>
      <c r="AP22" s="903">
        <f t="shared" si="4"/>
        <v>0</v>
      </c>
      <c r="AQ22" s="903">
        <f t="shared" si="4"/>
        <v>0</v>
      </c>
      <c r="AR22" s="904">
        <f t="shared" si="4"/>
        <v>0</v>
      </c>
      <c r="AS22" s="691"/>
      <c r="AT22" s="861"/>
      <c r="AU22" s="62"/>
      <c r="AV22" s="62"/>
      <c r="AW22" s="62"/>
    </row>
    <row r="23" spans="1:50" ht="15.75" customHeight="1" x14ac:dyDescent="0.3">
      <c r="A23" s="5"/>
      <c r="B23" s="568" t="s">
        <v>18</v>
      </c>
      <c r="C23" s="76">
        <f t="shared" si="4"/>
        <v>3</v>
      </c>
      <c r="D23" s="143">
        <f t="shared" ref="D23:AR23" si="5">COUNTIF(D3:D21,"E")</f>
        <v>3</v>
      </c>
      <c r="E23" s="143">
        <f t="shared" si="5"/>
        <v>3</v>
      </c>
      <c r="F23" s="815">
        <f t="shared" si="5"/>
        <v>3</v>
      </c>
      <c r="G23" s="143">
        <f t="shared" si="5"/>
        <v>3</v>
      </c>
      <c r="H23" s="143">
        <f t="shared" si="5"/>
        <v>2</v>
      </c>
      <c r="I23" s="720">
        <f t="shared" si="5"/>
        <v>3</v>
      </c>
      <c r="J23" s="143">
        <f t="shared" si="5"/>
        <v>3</v>
      </c>
      <c r="K23" s="143">
        <f t="shared" si="5"/>
        <v>3</v>
      </c>
      <c r="L23" s="143">
        <f t="shared" si="5"/>
        <v>3</v>
      </c>
      <c r="M23" s="143">
        <f t="shared" si="5"/>
        <v>3</v>
      </c>
      <c r="N23" s="143">
        <f t="shared" si="5"/>
        <v>3</v>
      </c>
      <c r="O23" s="143">
        <f t="shared" si="5"/>
        <v>3</v>
      </c>
      <c r="P23" s="720">
        <f t="shared" si="5"/>
        <v>3</v>
      </c>
      <c r="Q23" s="143">
        <f t="shared" si="5"/>
        <v>3</v>
      </c>
      <c r="R23" s="143">
        <f t="shared" si="5"/>
        <v>3</v>
      </c>
      <c r="S23" s="143">
        <f t="shared" si="5"/>
        <v>3</v>
      </c>
      <c r="T23" s="143">
        <f t="shared" si="5"/>
        <v>3</v>
      </c>
      <c r="U23" s="143">
        <f t="shared" si="5"/>
        <v>3</v>
      </c>
      <c r="V23" s="143">
        <f t="shared" si="5"/>
        <v>2</v>
      </c>
      <c r="W23" s="720">
        <f t="shared" si="5"/>
        <v>3</v>
      </c>
      <c r="X23" s="143">
        <f t="shared" si="5"/>
        <v>3</v>
      </c>
      <c r="Y23" s="143">
        <f t="shared" si="5"/>
        <v>3</v>
      </c>
      <c r="Z23" s="143">
        <f t="shared" si="5"/>
        <v>3</v>
      </c>
      <c r="AA23" s="143">
        <f t="shared" si="5"/>
        <v>3</v>
      </c>
      <c r="AB23" s="143">
        <f t="shared" si="5"/>
        <v>3</v>
      </c>
      <c r="AC23" s="143">
        <f t="shared" si="5"/>
        <v>2</v>
      </c>
      <c r="AD23" s="720">
        <f t="shared" si="5"/>
        <v>3</v>
      </c>
      <c r="AE23" s="143">
        <f t="shared" si="5"/>
        <v>3</v>
      </c>
      <c r="AF23" s="143">
        <f t="shared" si="5"/>
        <v>3</v>
      </c>
      <c r="AG23" s="143">
        <f t="shared" si="5"/>
        <v>3</v>
      </c>
      <c r="AH23" s="143">
        <f t="shared" si="5"/>
        <v>3</v>
      </c>
      <c r="AI23" s="143">
        <f t="shared" si="5"/>
        <v>3</v>
      </c>
      <c r="AJ23" s="143">
        <f t="shared" si="5"/>
        <v>3</v>
      </c>
      <c r="AK23" s="825">
        <f t="shared" si="5"/>
        <v>3</v>
      </c>
      <c r="AL23" s="905">
        <f t="shared" si="5"/>
        <v>0</v>
      </c>
      <c r="AM23" s="78">
        <f t="shared" si="5"/>
        <v>0</v>
      </c>
      <c r="AN23" s="78">
        <f t="shared" si="5"/>
        <v>0</v>
      </c>
      <c r="AO23" s="78">
        <f t="shared" si="5"/>
        <v>0</v>
      </c>
      <c r="AP23" s="78">
        <f t="shared" si="5"/>
        <v>0</v>
      </c>
      <c r="AQ23" s="78">
        <f t="shared" si="5"/>
        <v>0</v>
      </c>
      <c r="AR23" s="720">
        <f t="shared" si="5"/>
        <v>0</v>
      </c>
      <c r="AS23" s="825"/>
      <c r="AT23" s="862"/>
    </row>
    <row r="24" spans="1:50" ht="15.75" customHeight="1" thickBot="1" x14ac:dyDescent="0.35">
      <c r="A24" s="5"/>
      <c r="B24" s="568" t="s">
        <v>1</v>
      </c>
      <c r="C24" s="76">
        <f>COUNTIF(C3:C23,"D")</f>
        <v>3</v>
      </c>
      <c r="D24" s="144">
        <f t="shared" ref="D24:AR24" si="6">COUNTIF(D3:D21,"N")</f>
        <v>3</v>
      </c>
      <c r="E24" s="144">
        <f t="shared" si="6"/>
        <v>3</v>
      </c>
      <c r="F24" s="816">
        <f t="shared" si="6"/>
        <v>3</v>
      </c>
      <c r="G24" s="144">
        <f t="shared" si="6"/>
        <v>3</v>
      </c>
      <c r="H24" s="144">
        <f t="shared" si="6"/>
        <v>3</v>
      </c>
      <c r="I24" s="721">
        <f t="shared" si="6"/>
        <v>3</v>
      </c>
      <c r="J24" s="144">
        <f t="shared" si="6"/>
        <v>3</v>
      </c>
      <c r="K24" s="144">
        <f t="shared" si="6"/>
        <v>3</v>
      </c>
      <c r="L24" s="144">
        <f t="shared" si="6"/>
        <v>3</v>
      </c>
      <c r="M24" s="144">
        <f t="shared" si="6"/>
        <v>3</v>
      </c>
      <c r="N24" s="144">
        <f t="shared" si="6"/>
        <v>3</v>
      </c>
      <c r="O24" s="144">
        <f t="shared" si="6"/>
        <v>3</v>
      </c>
      <c r="P24" s="721">
        <f t="shared" si="6"/>
        <v>3</v>
      </c>
      <c r="Q24" s="144">
        <f t="shared" si="6"/>
        <v>3</v>
      </c>
      <c r="R24" s="144">
        <f t="shared" si="6"/>
        <v>3</v>
      </c>
      <c r="S24" s="144">
        <f t="shared" si="6"/>
        <v>3</v>
      </c>
      <c r="T24" s="144">
        <f t="shared" si="6"/>
        <v>3</v>
      </c>
      <c r="U24" s="144">
        <f t="shared" si="6"/>
        <v>3</v>
      </c>
      <c r="V24" s="144">
        <f t="shared" si="6"/>
        <v>3</v>
      </c>
      <c r="W24" s="721">
        <f t="shared" si="6"/>
        <v>3</v>
      </c>
      <c r="X24" s="144">
        <f t="shared" si="6"/>
        <v>3</v>
      </c>
      <c r="Y24" s="144">
        <f t="shared" si="6"/>
        <v>3</v>
      </c>
      <c r="Z24" s="144">
        <f t="shared" si="6"/>
        <v>3</v>
      </c>
      <c r="AA24" s="144">
        <f t="shared" si="6"/>
        <v>3</v>
      </c>
      <c r="AB24" s="144">
        <f t="shared" si="6"/>
        <v>3</v>
      </c>
      <c r="AC24" s="144">
        <f t="shared" si="6"/>
        <v>3</v>
      </c>
      <c r="AD24" s="721">
        <f t="shared" si="6"/>
        <v>3</v>
      </c>
      <c r="AE24" s="144">
        <f t="shared" si="6"/>
        <v>3</v>
      </c>
      <c r="AF24" s="144">
        <f t="shared" si="6"/>
        <v>3</v>
      </c>
      <c r="AG24" s="144">
        <f t="shared" si="6"/>
        <v>3</v>
      </c>
      <c r="AH24" s="144">
        <f t="shared" si="6"/>
        <v>3</v>
      </c>
      <c r="AI24" s="107">
        <f t="shared" si="6"/>
        <v>3</v>
      </c>
      <c r="AJ24" s="690">
        <f t="shared" si="6"/>
        <v>3</v>
      </c>
      <c r="AK24" s="827">
        <f t="shared" si="6"/>
        <v>3</v>
      </c>
      <c r="AL24" s="906">
        <f t="shared" si="6"/>
        <v>3</v>
      </c>
      <c r="AM24" s="107">
        <f t="shared" si="6"/>
        <v>3</v>
      </c>
      <c r="AN24" s="107">
        <f t="shared" si="6"/>
        <v>2</v>
      </c>
      <c r="AO24" s="107">
        <f t="shared" si="6"/>
        <v>2</v>
      </c>
      <c r="AP24" s="107">
        <f t="shared" si="6"/>
        <v>2</v>
      </c>
      <c r="AQ24" s="107">
        <f t="shared" si="6"/>
        <v>2</v>
      </c>
      <c r="AR24" s="692">
        <f t="shared" si="6"/>
        <v>2</v>
      </c>
      <c r="AS24" s="826"/>
      <c r="AT24" s="863"/>
    </row>
    <row r="25" spans="1:50" s="683" customFormat="1" ht="24.75" customHeight="1" x14ac:dyDescent="0.3">
      <c r="A25" s="679"/>
      <c r="B25" s="680"/>
      <c r="C25" s="1013"/>
      <c r="D25" s="1013"/>
      <c r="E25" s="1013"/>
      <c r="F25" s="1013"/>
      <c r="G25" s="1013"/>
      <c r="H25" s="805"/>
      <c r="I25" s="805"/>
      <c r="J25" s="805"/>
      <c r="K25" s="1013"/>
      <c r="L25" s="1013"/>
      <c r="M25" s="806"/>
      <c r="N25" s="1013"/>
      <c r="O25" s="1013"/>
      <c r="P25" s="1013"/>
      <c r="Q25" s="1013"/>
      <c r="R25" s="1153"/>
      <c r="S25" s="1153"/>
      <c r="T25" s="1013"/>
      <c r="U25" s="682"/>
      <c r="V25" s="1013"/>
      <c r="W25" s="1013"/>
      <c r="X25" s="1013"/>
      <c r="Y25" s="1153"/>
      <c r="Z25" s="1153"/>
      <c r="AA25" s="1013"/>
      <c r="AB25" s="1013"/>
      <c r="AC25" s="1013"/>
      <c r="AD25" s="1013"/>
      <c r="AE25" s="1013"/>
      <c r="AF25" s="806"/>
      <c r="AG25" s="1013"/>
      <c r="AH25" s="1013"/>
      <c r="AI25" s="778"/>
      <c r="AJ25" s="778"/>
      <c r="AK25" s="778"/>
      <c r="AL25" s="778"/>
      <c r="AM25" s="778"/>
      <c r="AN25" s="778"/>
      <c r="AO25" s="778"/>
      <c r="AP25" s="778"/>
      <c r="AQ25" s="778"/>
      <c r="AR25" s="778"/>
      <c r="AS25" s="779"/>
      <c r="AT25" s="778"/>
      <c r="AX25" s="662" t="s">
        <v>27</v>
      </c>
    </row>
    <row r="26" spans="1:50" s="688" customFormat="1" ht="21" customHeight="1" x14ac:dyDescent="0.3">
      <c r="A26" s="684"/>
      <c r="B26" s="685"/>
      <c r="C26" s="782"/>
      <c r="D26" s="686"/>
      <c r="E26" s="686"/>
      <c r="F26" s="686"/>
      <c r="G26" s="686"/>
      <c r="H26" s="686"/>
      <c r="I26" s="686"/>
      <c r="J26" s="686"/>
      <c r="K26" s="686"/>
      <c r="L26" s="686"/>
      <c r="M26" s="686"/>
      <c r="N26" s="686"/>
      <c r="O26" s="686"/>
      <c r="P26" s="686"/>
      <c r="Q26" s="686"/>
      <c r="R26" s="686"/>
      <c r="S26" s="687"/>
      <c r="T26" s="686"/>
      <c r="U26" s="686"/>
      <c r="V26" s="686"/>
      <c r="W26" s="686"/>
      <c r="X26" s="686"/>
      <c r="Y26" s="686"/>
      <c r="Z26" s="686"/>
      <c r="AA26" s="686"/>
      <c r="AB26" s="686"/>
      <c r="AC26" s="686"/>
      <c r="AD26" s="686"/>
      <c r="AE26" s="686"/>
      <c r="AF26" s="686"/>
      <c r="AG26" s="686"/>
      <c r="AH26" s="686"/>
      <c r="AI26" s="686"/>
      <c r="AJ26" s="686"/>
      <c r="AK26" s="686"/>
      <c r="AL26" s="686"/>
      <c r="AM26" s="686"/>
      <c r="AN26" s="686"/>
      <c r="AO26" s="686"/>
      <c r="AP26" s="686"/>
      <c r="AQ26" s="686"/>
      <c r="AR26" s="686"/>
      <c r="AS26" s="686"/>
      <c r="AT26" s="686"/>
    </row>
    <row r="27" spans="1:50" ht="19.5" customHeight="1" x14ac:dyDescent="0.3">
      <c r="H27" s="807"/>
      <c r="I27" s="807"/>
      <c r="J27" s="807"/>
      <c r="K27" s="807"/>
      <c r="L27" s="807"/>
      <c r="M27" s="807"/>
      <c r="N27" s="807"/>
      <c r="O27" s="807"/>
      <c r="P27" s="807"/>
      <c r="Q27" s="807"/>
      <c r="R27" s="807"/>
      <c r="S27" s="807"/>
      <c r="T27" s="807"/>
      <c r="U27" s="807"/>
      <c r="V27" s="807"/>
      <c r="W27" s="807"/>
      <c r="X27" s="807"/>
      <c r="Y27" s="807"/>
      <c r="Z27" s="807"/>
      <c r="AA27" s="807"/>
      <c r="AB27" s="807"/>
      <c r="AC27" s="807"/>
      <c r="AD27" s="807"/>
      <c r="AE27" s="807"/>
      <c r="AF27" s="807"/>
      <c r="AG27" s="807"/>
    </row>
    <row r="28" spans="1:50" ht="19.5" customHeight="1" x14ac:dyDescent="0.3"/>
    <row r="29" spans="1:50" s="84" customFormat="1" ht="19.5" customHeight="1" x14ac:dyDescent="0.3">
      <c r="A29" s="91"/>
      <c r="B29" s="523"/>
    </row>
    <row r="30" spans="1:50" ht="19.5" customHeight="1" x14ac:dyDescent="0.3"/>
    <row r="31" spans="1:50" ht="19.5" customHeight="1" x14ac:dyDescent="0.3"/>
    <row r="32" spans="1:50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</sheetData>
  <mergeCells count="3">
    <mergeCell ref="B1:B2"/>
    <mergeCell ref="R25:S25"/>
    <mergeCell ref="Y25:Z25"/>
  </mergeCells>
  <phoneticPr fontId="3" type="noConversion"/>
  <conditionalFormatting sqref="C26 K10:P10 R10:V10 L15:N15 K20:P20 R20:V20 J12:AT12">
    <cfRule type="cellIs" dxfId="410" priority="64" operator="equal">
      <formula>"N"</formula>
    </cfRule>
    <cfRule type="cellIs" dxfId="409" priority="65" operator="equal">
      <formula>"L"</formula>
    </cfRule>
    <cfRule type="cellIs" dxfId="408" priority="66" operator="equal">
      <formula>"Q"</formula>
    </cfRule>
  </conditionalFormatting>
  <conditionalFormatting sqref="C26 J3:AT5 AS6:AT6 J7:AT21">
    <cfRule type="cellIs" dxfId="407" priority="62" operator="equal">
      <formula>"W"</formula>
    </cfRule>
    <cfRule type="cellIs" dxfId="406" priority="63" operator="equal">
      <formula>"P"</formula>
    </cfRule>
  </conditionalFormatting>
  <conditionalFormatting sqref="C26 X8:AT9 R10:AT10 J9:Q10 J8:W8 R9:W9 J3:AT5 J7:AT7 AS6:AT6 J11:AT21">
    <cfRule type="cellIs" dxfId="405" priority="61" operator="equal">
      <formula>"N"</formula>
    </cfRule>
  </conditionalFormatting>
  <conditionalFormatting sqref="C26 X8:AT9 R10:AT10 J9:Q10 J8:W8 R9:W9 J3:AT5 J7:AT7 AS6:AT6 J11:AT21">
    <cfRule type="cellIs" dxfId="404" priority="60" operator="equal">
      <formula>"V"</formula>
    </cfRule>
  </conditionalFormatting>
  <conditionalFormatting sqref="C26 J3:AT5 AS6:AT6 J7:AT21">
    <cfRule type="cellIs" dxfId="403" priority="59" operator="equal">
      <formula>"L"</formula>
    </cfRule>
  </conditionalFormatting>
  <conditionalFormatting sqref="C26 X8:AT9 R10:AT10 J9:Q10 J8:W8 R9:W9 J3:AT5 J7:AT7 AS6:AT6 J11:AT21">
    <cfRule type="cellIs" dxfId="402" priority="58" operator="equal">
      <formula>"N"</formula>
    </cfRule>
  </conditionalFormatting>
  <conditionalFormatting sqref="R13:S17 T17:AT17 M7:N7 S8:W8 P9:Q9 L11:N11 R7 O5:P5 X9:AT9 W3:AT4 J17:Q17 J9 J3:L4 J18:AT21">
    <cfRule type="cellIs" dxfId="401" priority="57" operator="equal">
      <formula>"대"</formula>
    </cfRule>
  </conditionalFormatting>
  <conditionalFormatting sqref="R13:S17 T17:AT17 K10:P10 R10:V10 M7:N7 S8:W8 P9:Q9 L11:N11 R7 O5:P5 Q17 Q18:AT21 P11:P19 X9:AT9 W3:AT4 J17:O19 J9 J3:L4 J20:P21">
    <cfRule type="cellIs" dxfId="400" priority="56" operator="equal">
      <formula>"N"</formula>
    </cfRule>
  </conditionalFormatting>
  <conditionalFormatting sqref="C26 O7:Q7 X8:AT8 S7:AT7 O11:AT11 J7:L7 J5:N5 R20:S21 J10:AT10 J11:K12 J3:J4 J9:O9 M3:V4 J8:R8 AN12:AT21 R9:W9 Q5:AT5 L12:AM12 AS6:AT6 J13:Q21 T13:AM21">
    <cfRule type="cellIs" dxfId="399" priority="55" operator="equal">
      <formula>"N"</formula>
    </cfRule>
  </conditionalFormatting>
  <conditionalFormatting sqref="C26 O15 W10:AT10 X8:AT9 Q9:Q10 J11:AT11 J9:P9 J8:W8 J13:K15 N12:O12 J10 R9:W9 J3:AT5 J7:AT7 AS6:AT6 L13:O14 J16:AT21 P13:AT15">
    <cfRule type="cellIs" dxfId="398" priority="54" operator="equal">
      <formula>"Q"</formula>
    </cfRule>
  </conditionalFormatting>
  <conditionalFormatting sqref="C26 J3:AT5 AS6:AT6 J7:AT21">
    <cfRule type="cellIs" dxfId="397" priority="53" operator="equal">
      <formula>"대1"</formula>
    </cfRule>
  </conditionalFormatting>
  <conditionalFormatting sqref="J6:AD6">
    <cfRule type="cellIs" dxfId="396" priority="51" operator="equal">
      <formula>"W"</formula>
    </cfRule>
    <cfRule type="cellIs" dxfId="395" priority="52" operator="equal">
      <formula>"P"</formula>
    </cfRule>
  </conditionalFormatting>
  <conditionalFormatting sqref="J6:AD6">
    <cfRule type="cellIs" dxfId="394" priority="50" operator="equal">
      <formula>"N"</formula>
    </cfRule>
  </conditionalFormatting>
  <conditionalFormatting sqref="J6:AD6">
    <cfRule type="cellIs" dxfId="393" priority="49" operator="equal">
      <formula>"V"</formula>
    </cfRule>
  </conditionalFormatting>
  <conditionalFormatting sqref="J6:AD6">
    <cfRule type="cellIs" dxfId="392" priority="48" operator="equal">
      <formula>"L"</formula>
    </cfRule>
  </conditionalFormatting>
  <conditionalFormatting sqref="J6:AD6">
    <cfRule type="cellIs" dxfId="391" priority="47" operator="equal">
      <formula>"N"</formula>
    </cfRule>
  </conditionalFormatting>
  <conditionalFormatting sqref="O6:P6">
    <cfRule type="cellIs" dxfId="390" priority="46" operator="equal">
      <formula>"대"</formula>
    </cfRule>
  </conditionalFormatting>
  <conditionalFormatting sqref="O6:P6">
    <cfRule type="cellIs" dxfId="389" priority="45" operator="equal">
      <formula>"N"</formula>
    </cfRule>
  </conditionalFormatting>
  <conditionalFormatting sqref="J6:N6 Q6:AD6">
    <cfRule type="cellIs" dxfId="388" priority="44" operator="equal">
      <formula>"N"</formula>
    </cfRule>
  </conditionalFormatting>
  <conditionalFormatting sqref="J6:AD6">
    <cfRule type="cellIs" dxfId="387" priority="43" operator="equal">
      <formula>"Q"</formula>
    </cfRule>
  </conditionalFormatting>
  <conditionalFormatting sqref="J6:AD6">
    <cfRule type="cellIs" dxfId="386" priority="42" operator="equal">
      <formula>"대1"</formula>
    </cfRule>
  </conditionalFormatting>
  <conditionalFormatting sqref="AE6:AR6">
    <cfRule type="cellIs" dxfId="385" priority="40" operator="equal">
      <formula>"W"</formula>
    </cfRule>
    <cfRule type="cellIs" dxfId="384" priority="41" operator="equal">
      <formula>"P"</formula>
    </cfRule>
  </conditionalFormatting>
  <conditionalFormatting sqref="AE6:AR6">
    <cfRule type="cellIs" dxfId="383" priority="39" operator="equal">
      <formula>"N"</formula>
    </cfRule>
  </conditionalFormatting>
  <conditionalFormatting sqref="AE6:AR6">
    <cfRule type="cellIs" dxfId="382" priority="38" operator="equal">
      <formula>"V"</formula>
    </cfRule>
  </conditionalFormatting>
  <conditionalFormatting sqref="AE6:AR6">
    <cfRule type="cellIs" dxfId="381" priority="37" operator="equal">
      <formula>"L"</formula>
    </cfRule>
  </conditionalFormatting>
  <conditionalFormatting sqref="AE6:AR6">
    <cfRule type="cellIs" dxfId="380" priority="36" operator="equal">
      <formula>"N"</formula>
    </cfRule>
  </conditionalFormatting>
  <conditionalFormatting sqref="AE6:AR6">
    <cfRule type="cellIs" dxfId="379" priority="35" operator="equal">
      <formula>"N"</formula>
    </cfRule>
  </conditionalFormatting>
  <conditionalFormatting sqref="AE6:AR6">
    <cfRule type="cellIs" dxfId="378" priority="34" operator="equal">
      <formula>"Q"</formula>
    </cfRule>
  </conditionalFormatting>
  <conditionalFormatting sqref="AE6:AR6">
    <cfRule type="cellIs" dxfId="377" priority="33" operator="equal">
      <formula>"대1"</formula>
    </cfRule>
  </conditionalFormatting>
  <conditionalFormatting sqref="C12:I12">
    <cfRule type="cellIs" dxfId="376" priority="30" operator="equal">
      <formula>"N"</formula>
    </cfRule>
    <cfRule type="cellIs" dxfId="375" priority="31" operator="equal">
      <formula>"L"</formula>
    </cfRule>
    <cfRule type="cellIs" dxfId="374" priority="32" operator="equal">
      <formula>"Q"</formula>
    </cfRule>
  </conditionalFormatting>
  <conditionalFormatting sqref="C3:I5 C7:I21">
    <cfRule type="cellIs" dxfId="373" priority="28" operator="equal">
      <formula>"W"</formula>
    </cfRule>
    <cfRule type="cellIs" dxfId="372" priority="29" operator="equal">
      <formula>"P"</formula>
    </cfRule>
  </conditionalFormatting>
  <conditionalFormatting sqref="C3:I5 C7:I21">
    <cfRule type="cellIs" dxfId="371" priority="27" operator="equal">
      <formula>"N"</formula>
    </cfRule>
  </conditionalFormatting>
  <conditionalFormatting sqref="C3:I5 C7:I21">
    <cfRule type="cellIs" dxfId="370" priority="26" operator="equal">
      <formula>"V"</formula>
    </cfRule>
  </conditionalFormatting>
  <conditionalFormatting sqref="C3:I5 C7:I21">
    <cfRule type="cellIs" dxfId="369" priority="25" operator="equal">
      <formula>"L"</formula>
    </cfRule>
  </conditionalFormatting>
  <conditionalFormatting sqref="C3:I5 C7:I21">
    <cfRule type="cellIs" dxfId="368" priority="24" operator="equal">
      <formula>"N"</formula>
    </cfRule>
  </conditionalFormatting>
  <conditionalFormatting sqref="C9:I9 C3:I4 C17:I21">
    <cfRule type="cellIs" dxfId="367" priority="23" operator="equal">
      <formula>"대"</formula>
    </cfRule>
  </conditionalFormatting>
  <conditionalFormatting sqref="C17:I21 C9:I9 C3:I4">
    <cfRule type="cellIs" dxfId="366" priority="22" operator="equal">
      <formula>"N"</formula>
    </cfRule>
  </conditionalFormatting>
  <conditionalFormatting sqref="C7:I8 C5:I5 C10:I21">
    <cfRule type="cellIs" dxfId="365" priority="21" operator="equal">
      <formula>"N"</formula>
    </cfRule>
  </conditionalFormatting>
  <conditionalFormatting sqref="C3:I5 C7:I11 C13:I21">
    <cfRule type="cellIs" dxfId="364" priority="20" operator="equal">
      <formula>"Q"</formula>
    </cfRule>
  </conditionalFormatting>
  <conditionalFormatting sqref="C3:I5 C7:I21">
    <cfRule type="cellIs" dxfId="363" priority="19" operator="equal">
      <formula>"대1"</formula>
    </cfRule>
  </conditionalFormatting>
  <conditionalFormatting sqref="C6:I6">
    <cfRule type="cellIs" dxfId="362" priority="17" operator="equal">
      <formula>"W"</formula>
    </cfRule>
    <cfRule type="cellIs" dxfId="361" priority="18" operator="equal">
      <formula>"P"</formula>
    </cfRule>
  </conditionalFormatting>
  <conditionalFormatting sqref="C6:I6">
    <cfRule type="cellIs" dxfId="360" priority="16" operator="equal">
      <formula>"N"</formula>
    </cfRule>
  </conditionalFormatting>
  <conditionalFormatting sqref="C6:I6">
    <cfRule type="cellIs" dxfId="359" priority="15" operator="equal">
      <formula>"V"</formula>
    </cfRule>
  </conditionalFormatting>
  <conditionalFormatting sqref="C6:I6">
    <cfRule type="cellIs" dxfId="358" priority="14" operator="equal">
      <formula>"L"</formula>
    </cfRule>
  </conditionalFormatting>
  <conditionalFormatting sqref="C6:I6">
    <cfRule type="cellIs" dxfId="357" priority="13" operator="equal">
      <formula>"N"</formula>
    </cfRule>
  </conditionalFormatting>
  <conditionalFormatting sqref="C6:I6">
    <cfRule type="cellIs" dxfId="356" priority="12" operator="equal">
      <formula>"N"</formula>
    </cfRule>
  </conditionalFormatting>
  <conditionalFormatting sqref="C6:I6">
    <cfRule type="cellIs" dxfId="355" priority="11" operator="equal">
      <formula>"Q"</formula>
    </cfRule>
  </conditionalFormatting>
  <conditionalFormatting sqref="C6:I6">
    <cfRule type="cellIs" dxfId="354" priority="10" operator="equal">
      <formula>"대1"</formula>
    </cfRule>
  </conditionalFormatting>
  <conditionalFormatting sqref="AX25">
    <cfRule type="cellIs" dxfId="353" priority="8" operator="equal">
      <formula>"W"</formula>
    </cfRule>
    <cfRule type="cellIs" dxfId="352" priority="9" operator="equal">
      <formula>"P"</formula>
    </cfRule>
  </conditionalFormatting>
  <conditionalFormatting sqref="AX25">
    <cfRule type="cellIs" dxfId="351" priority="7" operator="equal">
      <formula>"N"</formula>
    </cfRule>
  </conditionalFormatting>
  <conditionalFormatting sqref="AX25">
    <cfRule type="cellIs" dxfId="350" priority="6" operator="equal">
      <formula>"V"</formula>
    </cfRule>
  </conditionalFormatting>
  <conditionalFormatting sqref="AX25">
    <cfRule type="cellIs" dxfId="349" priority="5" operator="equal">
      <formula>"L"</formula>
    </cfRule>
  </conditionalFormatting>
  <conditionalFormatting sqref="AX25">
    <cfRule type="cellIs" dxfId="348" priority="4" operator="equal">
      <formula>"N"</formula>
    </cfRule>
  </conditionalFormatting>
  <conditionalFormatting sqref="AX25">
    <cfRule type="cellIs" dxfId="347" priority="3" operator="equal">
      <formula>"N"</formula>
    </cfRule>
  </conditionalFormatting>
  <conditionalFormatting sqref="AX25">
    <cfRule type="cellIs" dxfId="346" priority="2" operator="equal">
      <formula>"Q"</formula>
    </cfRule>
  </conditionalFormatting>
  <conditionalFormatting sqref="AX25">
    <cfRule type="cellIs" dxfId="345" priority="1" operator="equal">
      <formula>"대1"</formula>
    </cfRule>
  </conditionalFormatting>
  <pageMargins left="0.25" right="0.25" top="0.75" bottom="0.75" header="0.3" footer="0.3"/>
  <pageSetup paperSize="9" scale="76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AX41"/>
  <sheetViews>
    <sheetView zoomScale="120" zoomScaleNormal="12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M25" sqref="AM25"/>
    </sheetView>
  </sheetViews>
  <sheetFormatPr defaultColWidth="3.875" defaultRowHeight="15.75" customHeight="1" x14ac:dyDescent="0.3"/>
  <cols>
    <col min="1" max="1" width="3.25" style="4" customWidth="1"/>
    <col min="2" max="2" width="12" style="522" customWidth="1"/>
    <col min="3" max="45" width="3.75" style="4" customWidth="1"/>
    <col min="46" max="46" width="0.625" style="4" customWidth="1"/>
    <col min="47" max="49" width="3.625" style="4" customWidth="1"/>
    <col min="50" max="16384" width="3.875" style="4"/>
  </cols>
  <sheetData>
    <row r="1" spans="1:50" ht="19.5" customHeight="1" thickBot="1" x14ac:dyDescent="0.35">
      <c r="A1" s="1"/>
      <c r="B1" s="1166" t="s">
        <v>1678</v>
      </c>
      <c r="C1" s="1030">
        <v>26</v>
      </c>
      <c r="D1" s="818">
        <v>27</v>
      </c>
      <c r="E1" s="789">
        <v>28</v>
      </c>
      <c r="F1" s="818">
        <v>29</v>
      </c>
      <c r="G1" s="819">
        <v>1</v>
      </c>
      <c r="H1" s="894">
        <v>2</v>
      </c>
      <c r="I1" s="895">
        <v>3</v>
      </c>
      <c r="J1" s="791">
        <v>4</v>
      </c>
      <c r="K1" s="789">
        <v>5</v>
      </c>
      <c r="L1" s="899">
        <v>6</v>
      </c>
      <c r="M1" s="899">
        <v>7</v>
      </c>
      <c r="N1" s="899">
        <v>8</v>
      </c>
      <c r="O1" s="900">
        <v>9</v>
      </c>
      <c r="P1" s="901">
        <v>10</v>
      </c>
      <c r="Q1" s="791">
        <v>11</v>
      </c>
      <c r="R1" s="789">
        <v>12</v>
      </c>
      <c r="S1" s="899">
        <v>13</v>
      </c>
      <c r="T1" s="899">
        <v>14</v>
      </c>
      <c r="U1" s="899">
        <v>15</v>
      </c>
      <c r="V1" s="900">
        <v>16</v>
      </c>
      <c r="W1" s="901">
        <v>17</v>
      </c>
      <c r="X1" s="791">
        <v>18</v>
      </c>
      <c r="Y1" s="1031">
        <v>19</v>
      </c>
      <c r="Z1" s="899">
        <v>20</v>
      </c>
      <c r="AA1" s="899">
        <v>21</v>
      </c>
      <c r="AB1" s="899">
        <v>22</v>
      </c>
      <c r="AC1" s="900">
        <v>23</v>
      </c>
      <c r="AD1" s="901">
        <v>24</v>
      </c>
      <c r="AE1" s="791">
        <v>25</v>
      </c>
      <c r="AF1" s="1032">
        <v>26</v>
      </c>
      <c r="AG1" s="1033">
        <v>27</v>
      </c>
      <c r="AH1" s="1033">
        <v>28</v>
      </c>
      <c r="AI1" s="1033">
        <v>29</v>
      </c>
      <c r="AJ1" s="900">
        <v>30</v>
      </c>
      <c r="AK1" s="901">
        <v>31</v>
      </c>
      <c r="AL1" s="791">
        <v>1</v>
      </c>
      <c r="AM1" s="1032">
        <v>2</v>
      </c>
      <c r="AN1" s="1033">
        <v>3</v>
      </c>
      <c r="AO1" s="1033">
        <v>4</v>
      </c>
      <c r="AP1" s="1033">
        <v>5</v>
      </c>
      <c r="AQ1" s="900">
        <v>6</v>
      </c>
      <c r="AR1" s="901">
        <v>7</v>
      </c>
      <c r="AS1" s="870"/>
      <c r="AT1" s="858"/>
    </row>
    <row r="2" spans="1:50" ht="19.5" customHeight="1" thickBot="1" x14ac:dyDescent="0.35">
      <c r="A2" s="5"/>
      <c r="B2" s="1167"/>
      <c r="C2" s="1016" t="s">
        <v>3</v>
      </c>
      <c r="D2" s="1016" t="s">
        <v>4</v>
      </c>
      <c r="E2" s="1017" t="s">
        <v>5</v>
      </c>
      <c r="F2" s="1016" t="s">
        <v>6</v>
      </c>
      <c r="G2" s="1018" t="s">
        <v>7</v>
      </c>
      <c r="H2" s="1019" t="s">
        <v>8</v>
      </c>
      <c r="I2" s="1020" t="s">
        <v>1266</v>
      </c>
      <c r="J2" s="1021" t="s">
        <v>1197</v>
      </c>
      <c r="K2" s="1017" t="s">
        <v>1257</v>
      </c>
      <c r="L2" s="1017" t="s">
        <v>1260</v>
      </c>
      <c r="M2" s="1017" t="s">
        <v>1256</v>
      </c>
      <c r="N2" s="1017" t="s">
        <v>474</v>
      </c>
      <c r="O2" s="1022" t="s">
        <v>1262</v>
      </c>
      <c r="P2" s="1023" t="s">
        <v>1266</v>
      </c>
      <c r="Q2" s="1021" t="s">
        <v>1197</v>
      </c>
      <c r="R2" s="1017" t="s">
        <v>1257</v>
      </c>
      <c r="S2" s="1017" t="s">
        <v>1260</v>
      </c>
      <c r="T2" s="1017" t="s">
        <v>1256</v>
      </c>
      <c r="U2" s="1017" t="s">
        <v>474</v>
      </c>
      <c r="V2" s="1022" t="s">
        <v>1262</v>
      </c>
      <c r="W2" s="1023" t="s">
        <v>1266</v>
      </c>
      <c r="X2" s="1021" t="s">
        <v>1197</v>
      </c>
      <c r="Y2" s="1024" t="s">
        <v>1257</v>
      </c>
      <c r="Z2" s="1017" t="s">
        <v>1260</v>
      </c>
      <c r="AA2" s="1017" t="s">
        <v>1256</v>
      </c>
      <c r="AB2" s="1017" t="s">
        <v>474</v>
      </c>
      <c r="AC2" s="1022" t="s">
        <v>1262</v>
      </c>
      <c r="AD2" s="1023" t="s">
        <v>1266</v>
      </c>
      <c r="AE2" s="1021" t="s">
        <v>1197</v>
      </c>
      <c r="AF2" s="1034" t="s">
        <v>1257</v>
      </c>
      <c r="AG2" s="1034" t="s">
        <v>1260</v>
      </c>
      <c r="AH2" s="1034" t="s">
        <v>1256</v>
      </c>
      <c r="AI2" s="1034" t="s">
        <v>474</v>
      </c>
      <c r="AJ2" s="1022" t="s">
        <v>1262</v>
      </c>
      <c r="AK2" s="1023" t="s">
        <v>1266</v>
      </c>
      <c r="AL2" s="1021" t="s">
        <v>3</v>
      </c>
      <c r="AM2" s="1034" t="s">
        <v>4</v>
      </c>
      <c r="AN2" s="1034" t="s">
        <v>5</v>
      </c>
      <c r="AO2" s="1034" t="s">
        <v>6</v>
      </c>
      <c r="AP2" s="1034" t="s">
        <v>7</v>
      </c>
      <c r="AQ2" s="1022" t="s">
        <v>8</v>
      </c>
      <c r="AR2" s="1023" t="s">
        <v>9</v>
      </c>
      <c r="AS2" s="796"/>
      <c r="AT2" s="859"/>
      <c r="AU2" s="868" t="s">
        <v>27</v>
      </c>
      <c r="AV2" s="869" t="s">
        <v>29</v>
      </c>
      <c r="AW2" s="876" t="s">
        <v>20</v>
      </c>
      <c r="AX2" s="884"/>
    </row>
    <row r="3" spans="1:50" s="589" customFormat="1" ht="19.5" customHeight="1" x14ac:dyDescent="0.3">
      <c r="A3" s="909"/>
      <c r="B3" s="583" t="s">
        <v>51</v>
      </c>
      <c r="C3" s="578" t="s">
        <v>41</v>
      </c>
      <c r="D3" s="658" t="s">
        <v>20</v>
      </c>
      <c r="E3" s="658" t="s">
        <v>20</v>
      </c>
      <c r="F3" s="658" t="s">
        <v>44</v>
      </c>
      <c r="G3" s="658" t="s">
        <v>1069</v>
      </c>
      <c r="H3" s="658" t="s">
        <v>24</v>
      </c>
      <c r="I3" s="669" t="s">
        <v>24</v>
      </c>
      <c r="J3" s="896" t="s">
        <v>27</v>
      </c>
      <c r="K3" s="897" t="s">
        <v>27</v>
      </c>
      <c r="L3" s="897" t="s">
        <v>27</v>
      </c>
      <c r="M3" s="897" t="s">
        <v>40</v>
      </c>
      <c r="N3" s="897" t="s">
        <v>26</v>
      </c>
      <c r="O3" s="897" t="s">
        <v>24</v>
      </c>
      <c r="P3" s="775" t="s">
        <v>20</v>
      </c>
      <c r="Q3" s="578" t="s">
        <v>20</v>
      </c>
      <c r="R3" s="658" t="s">
        <v>1767</v>
      </c>
      <c r="S3" s="658" t="s">
        <v>1771</v>
      </c>
      <c r="T3" s="658" t="s">
        <v>1688</v>
      </c>
      <c r="U3" s="658" t="s">
        <v>1687</v>
      </c>
      <c r="V3" s="658" t="s">
        <v>1689</v>
      </c>
      <c r="W3" s="669" t="s">
        <v>24</v>
      </c>
      <c r="X3" s="578" t="s">
        <v>1750</v>
      </c>
      <c r="Y3" s="658" t="s">
        <v>1690</v>
      </c>
      <c r="Z3" s="658" t="s">
        <v>1690</v>
      </c>
      <c r="AA3" s="658" t="s">
        <v>28</v>
      </c>
      <c r="AB3" s="658" t="s">
        <v>1670</v>
      </c>
      <c r="AC3" s="658" t="s">
        <v>1670</v>
      </c>
      <c r="AD3" s="669" t="s">
        <v>24</v>
      </c>
      <c r="AE3" s="578" t="s">
        <v>58</v>
      </c>
      <c r="AF3" s="658" t="s">
        <v>1689</v>
      </c>
      <c r="AG3" s="658" t="s">
        <v>1687</v>
      </c>
      <c r="AH3" s="658" t="s">
        <v>1767</v>
      </c>
      <c r="AI3" s="658" t="s">
        <v>1763</v>
      </c>
      <c r="AJ3" s="658" t="s">
        <v>1688</v>
      </c>
      <c r="AK3" s="669" t="s">
        <v>1688</v>
      </c>
      <c r="AL3" s="896" t="s">
        <v>1773</v>
      </c>
      <c r="AM3" s="897" t="s">
        <v>1767</v>
      </c>
      <c r="AN3" s="897" t="s">
        <v>20</v>
      </c>
      <c r="AO3" s="897" t="s">
        <v>1670</v>
      </c>
      <c r="AP3" s="897" t="s">
        <v>1694</v>
      </c>
      <c r="AQ3" s="897" t="s">
        <v>1688</v>
      </c>
      <c r="AR3" s="775"/>
      <c r="AS3" s="651"/>
      <c r="AT3" s="860"/>
      <c r="AU3" s="864">
        <f>COUNTIF(G3:AK3,"D")</f>
        <v>6</v>
      </c>
      <c r="AV3" s="866">
        <f>COUNTIF(G3:AK3,"E")</f>
        <v>4</v>
      </c>
      <c r="AW3" s="877">
        <f>COUNTIF(G3:AK3,"N")</f>
        <v>4</v>
      </c>
      <c r="AX3" s="879">
        <f t="shared" ref="AX3:AX21" si="0">SUM(AU3:AW3)</f>
        <v>14</v>
      </c>
    </row>
    <row r="4" spans="1:50" s="590" customFormat="1" ht="19.5" customHeight="1" x14ac:dyDescent="0.3">
      <c r="A4" s="909"/>
      <c r="B4" s="831" t="s">
        <v>224</v>
      </c>
      <c r="C4" s="652" t="s">
        <v>27</v>
      </c>
      <c r="D4" s="653" t="s">
        <v>27</v>
      </c>
      <c r="E4" s="653" t="s">
        <v>44</v>
      </c>
      <c r="F4" s="653" t="s">
        <v>20</v>
      </c>
      <c r="G4" s="653" t="s">
        <v>20</v>
      </c>
      <c r="H4" s="653" t="s">
        <v>24</v>
      </c>
      <c r="I4" s="654" t="s">
        <v>24</v>
      </c>
      <c r="J4" s="655" t="s">
        <v>40</v>
      </c>
      <c r="K4" s="653" t="s">
        <v>1686</v>
      </c>
      <c r="L4" s="653" t="s">
        <v>1686</v>
      </c>
      <c r="M4" s="653" t="s">
        <v>1684</v>
      </c>
      <c r="N4" s="653" t="s">
        <v>86</v>
      </c>
      <c r="O4" s="653" t="s">
        <v>1685</v>
      </c>
      <c r="P4" s="654" t="s">
        <v>1683</v>
      </c>
      <c r="Q4" s="652" t="s">
        <v>58</v>
      </c>
      <c r="R4" s="653" t="s">
        <v>1670</v>
      </c>
      <c r="S4" s="653" t="s">
        <v>20</v>
      </c>
      <c r="T4" s="653" t="s">
        <v>1772</v>
      </c>
      <c r="U4" s="653" t="s">
        <v>1673</v>
      </c>
      <c r="V4" s="653" t="s">
        <v>1688</v>
      </c>
      <c r="W4" s="654" t="s">
        <v>1738</v>
      </c>
      <c r="X4" s="652" t="s">
        <v>1689</v>
      </c>
      <c r="Y4" s="653" t="s">
        <v>29</v>
      </c>
      <c r="Z4" s="653" t="s">
        <v>1688</v>
      </c>
      <c r="AA4" s="653" t="s">
        <v>1690</v>
      </c>
      <c r="AB4" s="653" t="s">
        <v>1690</v>
      </c>
      <c r="AC4" s="653" t="s">
        <v>1694</v>
      </c>
      <c r="AD4" s="654" t="s">
        <v>1556</v>
      </c>
      <c r="AE4" s="652" t="s">
        <v>1670</v>
      </c>
      <c r="AF4" s="653" t="s">
        <v>58</v>
      </c>
      <c r="AG4" s="653" t="s">
        <v>24</v>
      </c>
      <c r="AH4" s="653" t="s">
        <v>1688</v>
      </c>
      <c r="AI4" s="653" t="s">
        <v>1690</v>
      </c>
      <c r="AJ4" s="653" t="s">
        <v>1690</v>
      </c>
      <c r="AK4" s="654" t="s">
        <v>1696</v>
      </c>
      <c r="AL4" s="655" t="s">
        <v>1689</v>
      </c>
      <c r="AM4" s="653" t="s">
        <v>40</v>
      </c>
      <c r="AN4" s="653" t="s">
        <v>1767</v>
      </c>
      <c r="AO4" s="653" t="s">
        <v>1688</v>
      </c>
      <c r="AP4" s="653" t="s">
        <v>1670</v>
      </c>
      <c r="AQ4" s="653" t="s">
        <v>20</v>
      </c>
      <c r="AR4" s="654" t="s">
        <v>1688</v>
      </c>
      <c r="AS4" s="656"/>
      <c r="AT4" s="860"/>
      <c r="AU4" s="864">
        <f t="shared" ref="AU4:AU7" si="1">COUNTIF(G4:AK4,"D")</f>
        <v>4</v>
      </c>
      <c r="AV4" s="866">
        <f t="shared" ref="AV4:AV7" si="2">COUNTIF(G4:AK4,"E")</f>
        <v>7</v>
      </c>
      <c r="AW4" s="877">
        <f t="shared" ref="AW4:AW7" si="3">COUNTIF(G4:AK4,"N")</f>
        <v>5</v>
      </c>
      <c r="AX4" s="880">
        <f t="shared" si="0"/>
        <v>16</v>
      </c>
    </row>
    <row r="5" spans="1:50" s="43" customFormat="1" ht="19.5" customHeight="1" x14ac:dyDescent="0.3">
      <c r="A5" s="910"/>
      <c r="B5" s="557" t="s">
        <v>1399</v>
      </c>
      <c r="C5" s="652" t="s">
        <v>29</v>
      </c>
      <c r="D5" s="653" t="s">
        <v>29</v>
      </c>
      <c r="E5" s="653" t="s">
        <v>24</v>
      </c>
      <c r="F5" s="653" t="s">
        <v>24</v>
      </c>
      <c r="G5" s="653" t="s">
        <v>1069</v>
      </c>
      <c r="H5" s="653" t="s">
        <v>20</v>
      </c>
      <c r="I5" s="654" t="s">
        <v>20</v>
      </c>
      <c r="J5" s="655" t="s">
        <v>1774</v>
      </c>
      <c r="K5" s="653" t="s">
        <v>1775</v>
      </c>
      <c r="L5" s="918" t="s">
        <v>58</v>
      </c>
      <c r="M5" s="918" t="s">
        <v>1683</v>
      </c>
      <c r="N5" s="918" t="s">
        <v>1683</v>
      </c>
      <c r="O5" s="918" t="s">
        <v>1681</v>
      </c>
      <c r="P5" s="919" t="s">
        <v>1681</v>
      </c>
      <c r="Q5" s="920" t="s">
        <v>1682</v>
      </c>
      <c r="R5" s="918" t="s">
        <v>58</v>
      </c>
      <c r="S5" s="918" t="s">
        <v>41</v>
      </c>
      <c r="T5" s="653" t="s">
        <v>20</v>
      </c>
      <c r="U5" s="653" t="s">
        <v>20</v>
      </c>
      <c r="V5" s="653" t="s">
        <v>1673</v>
      </c>
      <c r="W5" s="654" t="s">
        <v>28</v>
      </c>
      <c r="X5" s="920" t="s">
        <v>58</v>
      </c>
      <c r="Y5" s="1051" t="s">
        <v>1737</v>
      </c>
      <c r="Z5" s="653" t="s">
        <v>1689</v>
      </c>
      <c r="AA5" s="653" t="s">
        <v>1689</v>
      </c>
      <c r="AB5" s="653" t="s">
        <v>1689</v>
      </c>
      <c r="AC5" s="653" t="s">
        <v>1688</v>
      </c>
      <c r="AD5" s="654" t="s">
        <v>1688</v>
      </c>
      <c r="AE5" s="652" t="s">
        <v>1767</v>
      </c>
      <c r="AF5" s="653" t="s">
        <v>1670</v>
      </c>
      <c r="AG5" s="653" t="s">
        <v>20</v>
      </c>
      <c r="AH5" s="653" t="s">
        <v>1767</v>
      </c>
      <c r="AI5" s="653" t="s">
        <v>28</v>
      </c>
      <c r="AJ5" s="653" t="s">
        <v>1688</v>
      </c>
      <c r="AK5" s="654" t="s">
        <v>1690</v>
      </c>
      <c r="AL5" s="655" t="s">
        <v>1693</v>
      </c>
      <c r="AM5" s="653" t="s">
        <v>1690</v>
      </c>
      <c r="AN5" s="653" t="s">
        <v>1776</v>
      </c>
      <c r="AO5" s="653" t="s">
        <v>58</v>
      </c>
      <c r="AP5" s="653" t="s">
        <v>1694</v>
      </c>
      <c r="AQ5" s="653" t="s">
        <v>1688</v>
      </c>
      <c r="AR5" s="654" t="s">
        <v>1670</v>
      </c>
      <c r="AS5" s="656"/>
      <c r="AT5" s="860"/>
      <c r="AU5" s="864">
        <f t="shared" si="1"/>
        <v>3</v>
      </c>
      <c r="AV5" s="866">
        <f t="shared" si="2"/>
        <v>4</v>
      </c>
      <c r="AW5" s="877">
        <f t="shared" si="3"/>
        <v>6</v>
      </c>
      <c r="AX5" s="881">
        <f t="shared" si="0"/>
        <v>13</v>
      </c>
    </row>
    <row r="6" spans="1:50" s="43" customFormat="1" ht="19.5" customHeight="1" x14ac:dyDescent="0.3">
      <c r="A6" s="909"/>
      <c r="B6" s="557" t="s">
        <v>140</v>
      </c>
      <c r="C6" s="652" t="s">
        <v>44</v>
      </c>
      <c r="D6" s="653" t="s">
        <v>24</v>
      </c>
      <c r="E6" s="653" t="s">
        <v>27</v>
      </c>
      <c r="F6" s="653" t="s">
        <v>27</v>
      </c>
      <c r="G6" s="653" t="s">
        <v>50</v>
      </c>
      <c r="H6" s="653" t="s">
        <v>50</v>
      </c>
      <c r="I6" s="654" t="s">
        <v>24</v>
      </c>
      <c r="J6" s="655" t="s">
        <v>20</v>
      </c>
      <c r="K6" s="653" t="s">
        <v>20</v>
      </c>
      <c r="L6" s="653" t="s">
        <v>28</v>
      </c>
      <c r="M6" s="653" t="s">
        <v>1673</v>
      </c>
      <c r="N6" s="653" t="s">
        <v>1746</v>
      </c>
      <c r="O6" s="653" t="s">
        <v>1686</v>
      </c>
      <c r="P6" s="654" t="s">
        <v>1686</v>
      </c>
      <c r="Q6" s="652" t="s">
        <v>40</v>
      </c>
      <c r="R6" s="653" t="s">
        <v>1688</v>
      </c>
      <c r="S6" s="653" t="s">
        <v>1693</v>
      </c>
      <c r="T6" s="653" t="s">
        <v>1690</v>
      </c>
      <c r="U6" s="653" t="s">
        <v>1694</v>
      </c>
      <c r="V6" s="653" t="s">
        <v>20</v>
      </c>
      <c r="W6" s="654" t="s">
        <v>20</v>
      </c>
      <c r="X6" s="652" t="s">
        <v>86</v>
      </c>
      <c r="Y6" s="653" t="s">
        <v>1772</v>
      </c>
      <c r="Z6" s="653" t="s">
        <v>58</v>
      </c>
      <c r="AA6" s="653" t="s">
        <v>1688</v>
      </c>
      <c r="AB6" s="653" t="s">
        <v>1741</v>
      </c>
      <c r="AC6" s="653" t="s">
        <v>1693</v>
      </c>
      <c r="AD6" s="654" t="s">
        <v>1742</v>
      </c>
      <c r="AE6" s="652" t="s">
        <v>58</v>
      </c>
      <c r="AF6" s="653" t="s">
        <v>58</v>
      </c>
      <c r="AG6" s="653" t="s">
        <v>1767</v>
      </c>
      <c r="AH6" s="653" t="s">
        <v>1670</v>
      </c>
      <c r="AI6" s="653" t="s">
        <v>20</v>
      </c>
      <c r="AJ6" s="653" t="s">
        <v>1673</v>
      </c>
      <c r="AK6" s="919" t="s">
        <v>1673</v>
      </c>
      <c r="AL6" s="655" t="s">
        <v>1777</v>
      </c>
      <c r="AM6" s="653" t="s">
        <v>1687</v>
      </c>
      <c r="AN6" s="653" t="s">
        <v>1689</v>
      </c>
      <c r="AO6" s="653" t="s">
        <v>1697</v>
      </c>
      <c r="AP6" s="653" t="s">
        <v>1694</v>
      </c>
      <c r="AQ6" s="653" t="s">
        <v>1690</v>
      </c>
      <c r="AR6" s="654" t="s">
        <v>1693</v>
      </c>
      <c r="AS6" s="656"/>
      <c r="AT6" s="860"/>
      <c r="AU6" s="864">
        <f t="shared" si="1"/>
        <v>4</v>
      </c>
      <c r="AV6" s="866">
        <f t="shared" si="2"/>
        <v>5</v>
      </c>
      <c r="AW6" s="877">
        <f t="shared" si="3"/>
        <v>6</v>
      </c>
      <c r="AX6" s="881">
        <f t="shared" si="0"/>
        <v>15</v>
      </c>
    </row>
    <row r="7" spans="1:50" s="43" customFormat="1" ht="19.5" customHeight="1" x14ac:dyDescent="0.3">
      <c r="A7" s="909"/>
      <c r="B7" s="557" t="s">
        <v>1401</v>
      </c>
      <c r="C7" s="652" t="s">
        <v>44</v>
      </c>
      <c r="D7" s="653" t="s">
        <v>24</v>
      </c>
      <c r="E7" s="653" t="s">
        <v>29</v>
      </c>
      <c r="F7" s="653" t="s">
        <v>29</v>
      </c>
      <c r="G7" s="918" t="s">
        <v>1069</v>
      </c>
      <c r="H7" s="918" t="s">
        <v>24</v>
      </c>
      <c r="I7" s="919" t="s">
        <v>27</v>
      </c>
      <c r="J7" s="1039" t="s">
        <v>40</v>
      </c>
      <c r="K7" s="918" t="s">
        <v>1767</v>
      </c>
      <c r="L7" s="653" t="s">
        <v>20</v>
      </c>
      <c r="M7" s="653" t="s">
        <v>20</v>
      </c>
      <c r="N7" s="653" t="s">
        <v>58</v>
      </c>
      <c r="O7" s="653" t="s">
        <v>1673</v>
      </c>
      <c r="P7" s="654" t="s">
        <v>1685</v>
      </c>
      <c r="Q7" s="652" t="s">
        <v>1690</v>
      </c>
      <c r="R7" s="653" t="s">
        <v>1690</v>
      </c>
      <c r="S7" s="918" t="s">
        <v>1767</v>
      </c>
      <c r="T7" s="653" t="s">
        <v>1688</v>
      </c>
      <c r="U7" s="653" t="s">
        <v>1690</v>
      </c>
      <c r="V7" s="653" t="s">
        <v>1693</v>
      </c>
      <c r="W7" s="1015" t="s">
        <v>1694</v>
      </c>
      <c r="X7" s="652" t="s">
        <v>1670</v>
      </c>
      <c r="Y7" s="653" t="s">
        <v>20</v>
      </c>
      <c r="Z7" s="653" t="s">
        <v>41</v>
      </c>
      <c r="AA7" s="808" t="s">
        <v>24</v>
      </c>
      <c r="AB7" s="653" t="s">
        <v>1688</v>
      </c>
      <c r="AC7" s="653" t="s">
        <v>1687</v>
      </c>
      <c r="AD7" s="654" t="s">
        <v>1689</v>
      </c>
      <c r="AE7" s="652" t="s">
        <v>1689</v>
      </c>
      <c r="AF7" s="653" t="s">
        <v>1694</v>
      </c>
      <c r="AG7" s="653" t="s">
        <v>1690</v>
      </c>
      <c r="AH7" s="653" t="s">
        <v>1690</v>
      </c>
      <c r="AI7" s="653" t="s">
        <v>1695</v>
      </c>
      <c r="AJ7" s="653" t="s">
        <v>20</v>
      </c>
      <c r="AK7" s="654" t="s">
        <v>1670</v>
      </c>
      <c r="AL7" s="655" t="s">
        <v>1776</v>
      </c>
      <c r="AM7" s="653" t="s">
        <v>1767</v>
      </c>
      <c r="AN7" s="653" t="s">
        <v>1693</v>
      </c>
      <c r="AO7" s="653" t="s">
        <v>1693</v>
      </c>
      <c r="AP7" s="653" t="s">
        <v>1693</v>
      </c>
      <c r="AQ7" s="653" t="s">
        <v>1694</v>
      </c>
      <c r="AR7" s="654" t="s">
        <v>1688</v>
      </c>
      <c r="AS7" s="656"/>
      <c r="AT7" s="860"/>
      <c r="AU7" s="864">
        <f t="shared" si="1"/>
        <v>7</v>
      </c>
      <c r="AV7" s="866">
        <f t="shared" si="2"/>
        <v>3</v>
      </c>
      <c r="AW7" s="877">
        <f t="shared" si="3"/>
        <v>6</v>
      </c>
      <c r="AX7" s="881">
        <f t="shared" si="0"/>
        <v>16</v>
      </c>
    </row>
    <row r="8" spans="1:50" s="43" customFormat="1" ht="19.5" customHeight="1" thickBot="1" x14ac:dyDescent="0.35">
      <c r="A8" s="910"/>
      <c r="B8" s="957" t="s">
        <v>113</v>
      </c>
      <c r="C8" s="661" t="s">
        <v>20</v>
      </c>
      <c r="D8" s="662" t="s">
        <v>41</v>
      </c>
      <c r="E8" s="662" t="s">
        <v>1759</v>
      </c>
      <c r="F8" s="662" t="s">
        <v>24</v>
      </c>
      <c r="G8" s="662" t="s">
        <v>1698</v>
      </c>
      <c r="H8" s="662" t="s">
        <v>27</v>
      </c>
      <c r="I8" s="663" t="s">
        <v>1691</v>
      </c>
      <c r="J8" s="665" t="s">
        <v>50</v>
      </c>
      <c r="K8" s="662" t="s">
        <v>1776</v>
      </c>
      <c r="L8" s="662" t="s">
        <v>1778</v>
      </c>
      <c r="M8" s="662" t="s">
        <v>1743</v>
      </c>
      <c r="N8" s="662" t="s">
        <v>20</v>
      </c>
      <c r="O8" s="662" t="s">
        <v>20</v>
      </c>
      <c r="P8" s="663" t="s">
        <v>1674</v>
      </c>
      <c r="Q8" s="661" t="s">
        <v>58</v>
      </c>
      <c r="R8" s="662" t="s">
        <v>1689</v>
      </c>
      <c r="S8" s="662" t="s">
        <v>1689</v>
      </c>
      <c r="T8" s="662" t="s">
        <v>1692</v>
      </c>
      <c r="U8" s="662" t="s">
        <v>1767</v>
      </c>
      <c r="V8" s="925" t="s">
        <v>1688</v>
      </c>
      <c r="W8" s="924" t="s">
        <v>1742</v>
      </c>
      <c r="X8" s="1050" t="s">
        <v>1771</v>
      </c>
      <c r="Y8" s="662" t="s">
        <v>58</v>
      </c>
      <c r="Z8" s="662" t="s">
        <v>20</v>
      </c>
      <c r="AA8" s="662" t="s">
        <v>1670</v>
      </c>
      <c r="AB8" s="662" t="s">
        <v>24</v>
      </c>
      <c r="AC8" s="662" t="s">
        <v>1673</v>
      </c>
      <c r="AD8" s="663" t="s">
        <v>1739</v>
      </c>
      <c r="AE8" s="661" t="s">
        <v>1748</v>
      </c>
      <c r="AF8" s="662" t="s">
        <v>1749</v>
      </c>
      <c r="AG8" s="662" t="s">
        <v>1699</v>
      </c>
      <c r="AH8" s="662" t="s">
        <v>1740</v>
      </c>
      <c r="AI8" s="662" t="s">
        <v>1740</v>
      </c>
      <c r="AJ8" s="662" t="s">
        <v>1740</v>
      </c>
      <c r="AK8" s="663" t="s">
        <v>1688</v>
      </c>
      <c r="AL8" s="665" t="s">
        <v>20</v>
      </c>
      <c r="AM8" s="662" t="s">
        <v>1670</v>
      </c>
      <c r="AN8" s="662" t="s">
        <v>1694</v>
      </c>
      <c r="AO8" s="662" t="s">
        <v>1688</v>
      </c>
      <c r="AP8" s="662" t="s">
        <v>1689</v>
      </c>
      <c r="AQ8" s="662" t="s">
        <v>1689</v>
      </c>
      <c r="AR8" s="663" t="s">
        <v>1689</v>
      </c>
      <c r="AS8" s="656"/>
      <c r="AT8" s="860"/>
      <c r="AU8" s="864">
        <f t="shared" ref="AU8:AU21" si="4">COUNTIF(G8:AK8,"D")</f>
        <v>5</v>
      </c>
      <c r="AV8" s="866">
        <f t="shared" ref="AV8:AV21" si="5">COUNTIF(G8:AK8,"E")</f>
        <v>8</v>
      </c>
      <c r="AW8" s="877">
        <f t="shared" ref="AW8:AW21" si="6">COUNTIF(G8:AK8,"N")</f>
        <v>4</v>
      </c>
      <c r="AX8" s="881">
        <f t="shared" si="0"/>
        <v>17</v>
      </c>
    </row>
    <row r="9" spans="1:50" s="43" customFormat="1" ht="19.5" customHeight="1" x14ac:dyDescent="0.3">
      <c r="A9" s="911"/>
      <c r="B9" s="963" t="s">
        <v>1045</v>
      </c>
      <c r="C9" s="932" t="s">
        <v>44</v>
      </c>
      <c r="D9" s="929" t="s">
        <v>58</v>
      </c>
      <c r="E9" s="929" t="s">
        <v>20</v>
      </c>
      <c r="F9" s="929" t="s">
        <v>20</v>
      </c>
      <c r="G9" s="929" t="s">
        <v>1069</v>
      </c>
      <c r="H9" s="929" t="s">
        <v>24</v>
      </c>
      <c r="I9" s="930" t="s">
        <v>1759</v>
      </c>
      <c r="J9" s="934" t="s">
        <v>29</v>
      </c>
      <c r="K9" s="929" t="s">
        <v>1745</v>
      </c>
      <c r="L9" s="929" t="s">
        <v>1776</v>
      </c>
      <c r="M9" s="929" t="s">
        <v>27</v>
      </c>
      <c r="N9" s="929" t="s">
        <v>27</v>
      </c>
      <c r="O9" s="1043" t="s">
        <v>1702</v>
      </c>
      <c r="P9" s="1049" t="s">
        <v>1702</v>
      </c>
      <c r="Q9" s="932" t="s">
        <v>1670</v>
      </c>
      <c r="R9" s="929" t="s">
        <v>1670</v>
      </c>
      <c r="S9" s="929" t="s">
        <v>1767</v>
      </c>
      <c r="T9" s="929" t="s">
        <v>1779</v>
      </c>
      <c r="U9" s="929" t="s">
        <v>27</v>
      </c>
      <c r="V9" s="1043" t="s">
        <v>24</v>
      </c>
      <c r="W9" s="1049" t="s">
        <v>24</v>
      </c>
      <c r="X9" s="932" t="s">
        <v>1706</v>
      </c>
      <c r="Y9" s="929" t="s">
        <v>1706</v>
      </c>
      <c r="Z9" s="929" t="s">
        <v>1780</v>
      </c>
      <c r="AA9" s="929" t="s">
        <v>1702</v>
      </c>
      <c r="AB9" s="929" t="s">
        <v>1742</v>
      </c>
      <c r="AC9" s="929" t="s">
        <v>20</v>
      </c>
      <c r="AD9" s="930" t="s">
        <v>20</v>
      </c>
      <c r="AE9" s="932" t="s">
        <v>1767</v>
      </c>
      <c r="AF9" s="929" t="s">
        <v>1767</v>
      </c>
      <c r="AG9" s="929" t="s">
        <v>58</v>
      </c>
      <c r="AH9" s="929" t="s">
        <v>1738</v>
      </c>
      <c r="AI9" s="929" t="s">
        <v>1738</v>
      </c>
      <c r="AJ9" s="1043" t="s">
        <v>1743</v>
      </c>
      <c r="AK9" s="1049" t="s">
        <v>1742</v>
      </c>
      <c r="AL9" s="934" t="s">
        <v>1700</v>
      </c>
      <c r="AM9" s="929" t="s">
        <v>1709</v>
      </c>
      <c r="AN9" s="929" t="s">
        <v>1776</v>
      </c>
      <c r="AO9" s="929" t="s">
        <v>1670</v>
      </c>
      <c r="AP9" s="929" t="s">
        <v>20</v>
      </c>
      <c r="AQ9" s="929" t="s">
        <v>1703</v>
      </c>
      <c r="AR9" s="930" t="s">
        <v>1702</v>
      </c>
      <c r="AS9" s="1026"/>
      <c r="AT9" s="782"/>
      <c r="AU9" s="864">
        <f t="shared" si="4"/>
        <v>3</v>
      </c>
      <c r="AV9" s="866">
        <f t="shared" si="5"/>
        <v>6</v>
      </c>
      <c r="AW9" s="877">
        <f t="shared" si="6"/>
        <v>4</v>
      </c>
      <c r="AX9" s="881">
        <f t="shared" si="0"/>
        <v>13</v>
      </c>
    </row>
    <row r="10" spans="1:50" s="43" customFormat="1" ht="19.5" customHeight="1" x14ac:dyDescent="0.3">
      <c r="A10" s="909"/>
      <c r="B10" s="565" t="s">
        <v>53</v>
      </c>
      <c r="C10" s="655" t="s">
        <v>20</v>
      </c>
      <c r="D10" s="653" t="s">
        <v>20</v>
      </c>
      <c r="E10" s="653" t="s">
        <v>58</v>
      </c>
      <c r="F10" s="653" t="s">
        <v>1770</v>
      </c>
      <c r="G10" s="918" t="s">
        <v>1069</v>
      </c>
      <c r="H10" s="918" t="s">
        <v>24</v>
      </c>
      <c r="I10" s="654" t="s">
        <v>1699</v>
      </c>
      <c r="J10" s="655" t="s">
        <v>1739</v>
      </c>
      <c r="K10" s="653" t="s">
        <v>1739</v>
      </c>
      <c r="L10" s="653" t="s">
        <v>1744</v>
      </c>
      <c r="M10" s="653" t="s">
        <v>1742</v>
      </c>
      <c r="N10" s="653" t="s">
        <v>1702</v>
      </c>
      <c r="O10" s="653" t="s">
        <v>20</v>
      </c>
      <c r="P10" s="654" t="s">
        <v>20</v>
      </c>
      <c r="Q10" s="652" t="s">
        <v>1781</v>
      </c>
      <c r="R10" s="653" t="s">
        <v>58</v>
      </c>
      <c r="S10" s="653" t="s">
        <v>1702</v>
      </c>
      <c r="T10" s="653" t="s">
        <v>1705</v>
      </c>
      <c r="U10" s="653" t="s">
        <v>1705</v>
      </c>
      <c r="V10" s="653" t="s">
        <v>1703</v>
      </c>
      <c r="W10" s="654" t="s">
        <v>27</v>
      </c>
      <c r="X10" s="652" t="s">
        <v>1700</v>
      </c>
      <c r="Y10" s="653" t="s">
        <v>1700</v>
      </c>
      <c r="Z10" s="653" t="s">
        <v>1772</v>
      </c>
      <c r="AA10" s="653" t="s">
        <v>20</v>
      </c>
      <c r="AB10" s="653" t="s">
        <v>1670</v>
      </c>
      <c r="AC10" s="653" t="s">
        <v>24</v>
      </c>
      <c r="AD10" s="919" t="s">
        <v>24</v>
      </c>
      <c r="AE10" s="1039" t="s">
        <v>58</v>
      </c>
      <c r="AF10" s="653" t="s">
        <v>1700</v>
      </c>
      <c r="AG10" s="653" t="s">
        <v>1700</v>
      </c>
      <c r="AH10" s="653" t="s">
        <v>1704</v>
      </c>
      <c r="AI10" s="653" t="s">
        <v>58</v>
      </c>
      <c r="AJ10" s="653" t="s">
        <v>1751</v>
      </c>
      <c r="AK10" s="654" t="s">
        <v>1752</v>
      </c>
      <c r="AL10" s="655" t="s">
        <v>40</v>
      </c>
      <c r="AM10" s="653" t="s">
        <v>1672</v>
      </c>
      <c r="AN10" s="653" t="s">
        <v>20</v>
      </c>
      <c r="AO10" s="653" t="s">
        <v>1767</v>
      </c>
      <c r="AP10" s="653" t="s">
        <v>58</v>
      </c>
      <c r="AQ10" s="653" t="s">
        <v>1703</v>
      </c>
      <c r="AR10" s="654" t="s">
        <v>1702</v>
      </c>
      <c r="AS10" s="1027"/>
      <c r="AT10" s="860"/>
      <c r="AU10" s="864">
        <f t="shared" si="4"/>
        <v>9</v>
      </c>
      <c r="AV10" s="866">
        <f t="shared" si="5"/>
        <v>2</v>
      </c>
      <c r="AW10" s="877">
        <f t="shared" si="6"/>
        <v>4</v>
      </c>
      <c r="AX10" s="881">
        <f t="shared" si="0"/>
        <v>15</v>
      </c>
    </row>
    <row r="11" spans="1:50" s="43" customFormat="1" ht="19.5" customHeight="1" x14ac:dyDescent="0.3">
      <c r="A11" s="910"/>
      <c r="B11" s="565" t="s">
        <v>1404</v>
      </c>
      <c r="C11" s="652" t="s">
        <v>44</v>
      </c>
      <c r="D11" s="653" t="s">
        <v>1768</v>
      </c>
      <c r="E11" s="653" t="s">
        <v>1764</v>
      </c>
      <c r="F11" s="653" t="s">
        <v>1764</v>
      </c>
      <c r="G11" s="754" t="s">
        <v>1757</v>
      </c>
      <c r="H11" s="653" t="s">
        <v>1685</v>
      </c>
      <c r="I11" s="654" t="s">
        <v>1719</v>
      </c>
      <c r="J11" s="655" t="s">
        <v>1705</v>
      </c>
      <c r="K11" s="653" t="s">
        <v>1706</v>
      </c>
      <c r="L11" s="653" t="s">
        <v>1776</v>
      </c>
      <c r="M11" s="653" t="s">
        <v>20</v>
      </c>
      <c r="N11" s="653" t="s">
        <v>20</v>
      </c>
      <c r="O11" s="653" t="s">
        <v>24</v>
      </c>
      <c r="P11" s="654" t="s">
        <v>24</v>
      </c>
      <c r="Q11" s="652" t="s">
        <v>1700</v>
      </c>
      <c r="R11" s="653" t="s">
        <v>1700</v>
      </c>
      <c r="S11" s="653" t="s">
        <v>1700</v>
      </c>
      <c r="T11" s="653" t="s">
        <v>1707</v>
      </c>
      <c r="U11" s="653" t="s">
        <v>1702</v>
      </c>
      <c r="V11" s="653" t="s">
        <v>1700</v>
      </c>
      <c r="W11" s="654" t="s">
        <v>1740</v>
      </c>
      <c r="X11" s="652" t="s">
        <v>41</v>
      </c>
      <c r="Y11" s="653" t="s">
        <v>1556</v>
      </c>
      <c r="Z11" s="653" t="s">
        <v>20</v>
      </c>
      <c r="AA11" s="653" t="s">
        <v>1761</v>
      </c>
      <c r="AB11" s="653" t="s">
        <v>58</v>
      </c>
      <c r="AC11" s="918" t="s">
        <v>1702</v>
      </c>
      <c r="AD11" s="654" t="s">
        <v>24</v>
      </c>
      <c r="AE11" s="920" t="s">
        <v>1782</v>
      </c>
      <c r="AF11" s="918" t="s">
        <v>58</v>
      </c>
      <c r="AG11" s="918" t="s">
        <v>58</v>
      </c>
      <c r="AH11" s="918" t="s">
        <v>1767</v>
      </c>
      <c r="AI11" s="1040" t="s">
        <v>1703</v>
      </c>
      <c r="AJ11" s="653" t="s">
        <v>1702</v>
      </c>
      <c r="AK11" s="654" t="s">
        <v>20</v>
      </c>
      <c r="AL11" s="655" t="s">
        <v>20</v>
      </c>
      <c r="AM11" s="653" t="s">
        <v>1703</v>
      </c>
      <c r="AN11" s="653" t="s">
        <v>1702</v>
      </c>
      <c r="AO11" s="1046" t="s">
        <v>1732</v>
      </c>
      <c r="AP11" s="653" t="s">
        <v>1705</v>
      </c>
      <c r="AQ11" s="653" t="s">
        <v>1706</v>
      </c>
      <c r="AR11" s="654" t="s">
        <v>1705</v>
      </c>
      <c r="AS11" s="664"/>
      <c r="AT11" s="860"/>
      <c r="AU11" s="864">
        <f t="shared" si="4"/>
        <v>4</v>
      </c>
      <c r="AV11" s="866">
        <f t="shared" si="5"/>
        <v>5</v>
      </c>
      <c r="AW11" s="877">
        <f t="shared" si="6"/>
        <v>5</v>
      </c>
      <c r="AX11" s="881">
        <f t="shared" si="0"/>
        <v>14</v>
      </c>
    </row>
    <row r="12" spans="1:50" s="62" customFormat="1" ht="19.5" customHeight="1" x14ac:dyDescent="0.3">
      <c r="A12" s="912"/>
      <c r="B12" s="560" t="s">
        <v>1178</v>
      </c>
      <c r="C12" s="658" t="s">
        <v>1758</v>
      </c>
      <c r="D12" s="658" t="s">
        <v>29</v>
      </c>
      <c r="E12" s="658" t="s">
        <v>29</v>
      </c>
      <c r="F12" s="658" t="s">
        <v>1762</v>
      </c>
      <c r="G12" s="658" t="s">
        <v>1069</v>
      </c>
      <c r="H12" s="658" t="s">
        <v>24</v>
      </c>
      <c r="I12" s="669" t="s">
        <v>24</v>
      </c>
      <c r="J12" s="657" t="s">
        <v>1783</v>
      </c>
      <c r="K12" s="658" t="s">
        <v>20</v>
      </c>
      <c r="L12" s="658" t="s">
        <v>20</v>
      </c>
      <c r="M12" s="658" t="s">
        <v>1767</v>
      </c>
      <c r="N12" s="658" t="s">
        <v>28</v>
      </c>
      <c r="O12" s="658" t="s">
        <v>1724</v>
      </c>
      <c r="P12" s="669" t="s">
        <v>1705</v>
      </c>
      <c r="Q12" s="578" t="s">
        <v>1706</v>
      </c>
      <c r="R12" s="658" t="s">
        <v>29</v>
      </c>
      <c r="S12" s="658" t="s">
        <v>1707</v>
      </c>
      <c r="T12" s="658" t="s">
        <v>1700</v>
      </c>
      <c r="U12" s="851" t="s">
        <v>1701</v>
      </c>
      <c r="V12" s="658" t="s">
        <v>1702</v>
      </c>
      <c r="W12" s="669" t="s">
        <v>20</v>
      </c>
      <c r="X12" s="578" t="s">
        <v>1670</v>
      </c>
      <c r="Y12" s="658" t="s">
        <v>1771</v>
      </c>
      <c r="Z12" s="658" t="s">
        <v>58</v>
      </c>
      <c r="AA12" s="658" t="s">
        <v>58</v>
      </c>
      <c r="AB12" s="1041" t="s">
        <v>1767</v>
      </c>
      <c r="AC12" s="1041" t="s">
        <v>1703</v>
      </c>
      <c r="AD12" s="1042" t="s">
        <v>1702</v>
      </c>
      <c r="AE12" s="658" t="s">
        <v>1705</v>
      </c>
      <c r="AF12" s="658" t="s">
        <v>1706</v>
      </c>
      <c r="AG12" s="658" t="s">
        <v>1706</v>
      </c>
      <c r="AH12" s="658" t="s">
        <v>1702</v>
      </c>
      <c r="AI12" s="658" t="s">
        <v>20</v>
      </c>
      <c r="AJ12" s="658" t="s">
        <v>20</v>
      </c>
      <c r="AK12" s="669" t="s">
        <v>24</v>
      </c>
      <c r="AL12" s="657" t="s">
        <v>40</v>
      </c>
      <c r="AM12" s="1044" t="s">
        <v>1732</v>
      </c>
      <c r="AN12" s="658" t="s">
        <v>1700</v>
      </c>
      <c r="AO12" s="658" t="s">
        <v>1701</v>
      </c>
      <c r="AP12" s="658" t="s">
        <v>1700</v>
      </c>
      <c r="AQ12" s="658" t="s">
        <v>1702</v>
      </c>
      <c r="AR12" s="669" t="s">
        <v>1703</v>
      </c>
      <c r="AS12" s="670"/>
      <c r="AT12" s="860"/>
      <c r="AU12" s="864">
        <f t="shared" si="4"/>
        <v>2</v>
      </c>
      <c r="AV12" s="866">
        <f t="shared" si="5"/>
        <v>6</v>
      </c>
      <c r="AW12" s="877">
        <f t="shared" si="6"/>
        <v>6</v>
      </c>
      <c r="AX12" s="882">
        <f t="shared" si="0"/>
        <v>14</v>
      </c>
    </row>
    <row r="13" spans="1:50" s="43" customFormat="1" ht="19.5" customHeight="1" x14ac:dyDescent="0.3">
      <c r="A13" s="912"/>
      <c r="B13" s="565" t="s">
        <v>1179</v>
      </c>
      <c r="C13" s="974" t="s">
        <v>27</v>
      </c>
      <c r="D13" s="972" t="s">
        <v>27</v>
      </c>
      <c r="E13" s="972" t="s">
        <v>86</v>
      </c>
      <c r="F13" s="972" t="s">
        <v>24</v>
      </c>
      <c r="G13" s="653" t="s">
        <v>1069</v>
      </c>
      <c r="H13" s="653" t="s">
        <v>24</v>
      </c>
      <c r="I13" s="654" t="s">
        <v>20</v>
      </c>
      <c r="J13" s="655" t="s">
        <v>20</v>
      </c>
      <c r="K13" s="653" t="s">
        <v>1776</v>
      </c>
      <c r="L13" s="653" t="s">
        <v>1675</v>
      </c>
      <c r="M13" s="653" t="s">
        <v>1747</v>
      </c>
      <c r="N13" s="653" t="s">
        <v>1701</v>
      </c>
      <c r="O13" s="653" t="s">
        <v>1701</v>
      </c>
      <c r="P13" s="654" t="s">
        <v>1724</v>
      </c>
      <c r="Q13" s="652" t="s">
        <v>1761</v>
      </c>
      <c r="R13" s="653" t="s">
        <v>58</v>
      </c>
      <c r="S13" s="653" t="s">
        <v>1705</v>
      </c>
      <c r="T13" s="653" t="s">
        <v>1703</v>
      </c>
      <c r="U13" s="653" t="s">
        <v>1670</v>
      </c>
      <c r="V13" s="658" t="s">
        <v>1557</v>
      </c>
      <c r="W13" s="669" t="s">
        <v>1673</v>
      </c>
      <c r="X13" s="652" t="s">
        <v>28</v>
      </c>
      <c r="Y13" s="1051" t="s">
        <v>1756</v>
      </c>
      <c r="Z13" s="653" t="s">
        <v>1729</v>
      </c>
      <c r="AA13" s="653" t="s">
        <v>27</v>
      </c>
      <c r="AB13" s="653" t="s">
        <v>1742</v>
      </c>
      <c r="AC13" s="653" t="s">
        <v>1727</v>
      </c>
      <c r="AD13" s="654" t="s">
        <v>1740</v>
      </c>
      <c r="AE13" s="652" t="s">
        <v>29</v>
      </c>
      <c r="AF13" s="653" t="s">
        <v>1780</v>
      </c>
      <c r="AG13" s="653" t="s">
        <v>1671</v>
      </c>
      <c r="AH13" s="653" t="s">
        <v>20</v>
      </c>
      <c r="AI13" s="653" t="s">
        <v>24</v>
      </c>
      <c r="AJ13" s="653" t="s">
        <v>1674</v>
      </c>
      <c r="AK13" s="654" t="s">
        <v>1740</v>
      </c>
      <c r="AL13" s="655" t="s">
        <v>1706</v>
      </c>
      <c r="AM13" s="653" t="s">
        <v>1705</v>
      </c>
      <c r="AN13" s="653" t="s">
        <v>1702</v>
      </c>
      <c r="AO13" s="653" t="s">
        <v>1702</v>
      </c>
      <c r="AP13" s="1046" t="s">
        <v>1734</v>
      </c>
      <c r="AQ13" s="653" t="s">
        <v>1700</v>
      </c>
      <c r="AR13" s="654" t="s">
        <v>1701</v>
      </c>
      <c r="AS13" s="656"/>
      <c r="AT13" s="860"/>
      <c r="AU13" s="864">
        <f t="shared" si="4"/>
        <v>6</v>
      </c>
      <c r="AV13" s="866">
        <f t="shared" si="5"/>
        <v>4</v>
      </c>
      <c r="AW13" s="877">
        <f t="shared" si="6"/>
        <v>6</v>
      </c>
      <c r="AX13" s="881">
        <f t="shared" si="0"/>
        <v>16</v>
      </c>
    </row>
    <row r="14" spans="1:50" s="62" customFormat="1" ht="19.5" customHeight="1" thickBot="1" x14ac:dyDescent="0.35">
      <c r="A14" s="913"/>
      <c r="B14" s="564" t="s">
        <v>1180</v>
      </c>
      <c r="C14" s="661" t="s">
        <v>29</v>
      </c>
      <c r="D14" s="958" t="s">
        <v>29</v>
      </c>
      <c r="E14" s="662" t="s">
        <v>44</v>
      </c>
      <c r="F14" s="662" t="s">
        <v>24</v>
      </c>
      <c r="G14" s="662" t="s">
        <v>20</v>
      </c>
      <c r="H14" s="662" t="s">
        <v>20</v>
      </c>
      <c r="I14" s="663" t="s">
        <v>24</v>
      </c>
      <c r="J14" s="665" t="s">
        <v>1776</v>
      </c>
      <c r="K14" s="662" t="s">
        <v>58</v>
      </c>
      <c r="L14" s="662" t="s">
        <v>1705</v>
      </c>
      <c r="M14" s="662" t="s">
        <v>1705</v>
      </c>
      <c r="N14" s="662" t="s">
        <v>1706</v>
      </c>
      <c r="O14" s="662" t="s">
        <v>1702</v>
      </c>
      <c r="P14" s="663" t="s">
        <v>1702</v>
      </c>
      <c r="Q14" s="661" t="s">
        <v>58</v>
      </c>
      <c r="R14" s="662" t="s">
        <v>1784</v>
      </c>
      <c r="S14" s="662" t="s">
        <v>1556</v>
      </c>
      <c r="T14" s="662" t="s">
        <v>1670</v>
      </c>
      <c r="U14" s="662" t="s">
        <v>1767</v>
      </c>
      <c r="V14" s="662" t="s">
        <v>1673</v>
      </c>
      <c r="W14" s="663" t="s">
        <v>1728</v>
      </c>
      <c r="X14" s="661" t="s">
        <v>29</v>
      </c>
      <c r="Y14" s="662" t="s">
        <v>29</v>
      </c>
      <c r="Z14" s="662" t="s">
        <v>1726</v>
      </c>
      <c r="AA14" s="662" t="s">
        <v>1725</v>
      </c>
      <c r="AB14" s="662" t="s">
        <v>41</v>
      </c>
      <c r="AC14" s="662" t="s">
        <v>1724</v>
      </c>
      <c r="AD14" s="663" t="s">
        <v>1702</v>
      </c>
      <c r="AE14" s="661" t="s">
        <v>1670</v>
      </c>
      <c r="AF14" s="958" t="s">
        <v>20</v>
      </c>
      <c r="AG14" s="662" t="s">
        <v>1673</v>
      </c>
      <c r="AH14" s="662" t="s">
        <v>24</v>
      </c>
      <c r="AI14" s="662" t="s">
        <v>1700</v>
      </c>
      <c r="AJ14" s="662" t="s">
        <v>1700</v>
      </c>
      <c r="AK14" s="663" t="s">
        <v>27</v>
      </c>
      <c r="AL14" s="665" t="s">
        <v>1759</v>
      </c>
      <c r="AM14" s="1045" t="s">
        <v>1733</v>
      </c>
      <c r="AN14" s="662" t="s">
        <v>1711</v>
      </c>
      <c r="AO14" s="662" t="s">
        <v>1706</v>
      </c>
      <c r="AP14" s="662" t="s">
        <v>1702</v>
      </c>
      <c r="AQ14" s="662" t="s">
        <v>20</v>
      </c>
      <c r="AR14" s="663" t="s">
        <v>20</v>
      </c>
      <c r="AS14" s="656"/>
      <c r="AT14" s="860"/>
      <c r="AU14" s="864">
        <f t="shared" si="4"/>
        <v>3</v>
      </c>
      <c r="AV14" s="866">
        <f t="shared" si="5"/>
        <v>7</v>
      </c>
      <c r="AW14" s="877">
        <f t="shared" si="6"/>
        <v>6</v>
      </c>
      <c r="AX14" s="882">
        <f t="shared" si="0"/>
        <v>16</v>
      </c>
    </row>
    <row r="15" spans="1:50" s="62" customFormat="1" ht="20.25" customHeight="1" x14ac:dyDescent="0.3">
      <c r="A15" s="914"/>
      <c r="B15" s="942" t="s">
        <v>1641</v>
      </c>
      <c r="C15" s="932" t="s">
        <v>27</v>
      </c>
      <c r="D15" s="929" t="s">
        <v>27</v>
      </c>
      <c r="E15" s="929" t="s">
        <v>1610</v>
      </c>
      <c r="F15" s="929" t="s">
        <v>20</v>
      </c>
      <c r="G15" s="929" t="s">
        <v>20</v>
      </c>
      <c r="H15" s="929" t="s">
        <v>24</v>
      </c>
      <c r="I15" s="930" t="s">
        <v>24</v>
      </c>
      <c r="J15" s="964" t="s">
        <v>1776</v>
      </c>
      <c r="K15" s="1043" t="s">
        <v>1785</v>
      </c>
      <c r="L15" s="929" t="s">
        <v>1700</v>
      </c>
      <c r="M15" s="929" t="s">
        <v>1712</v>
      </c>
      <c r="N15" s="929" t="s">
        <v>1701</v>
      </c>
      <c r="O15" s="929" t="s">
        <v>1700</v>
      </c>
      <c r="P15" s="930" t="s">
        <v>1702</v>
      </c>
      <c r="Q15" s="932" t="s">
        <v>58</v>
      </c>
      <c r="R15" s="929" t="s">
        <v>20</v>
      </c>
      <c r="S15" s="929" t="s">
        <v>1670</v>
      </c>
      <c r="T15" s="929" t="s">
        <v>1675</v>
      </c>
      <c r="U15" s="929" t="s">
        <v>24</v>
      </c>
      <c r="V15" s="929" t="s">
        <v>1700</v>
      </c>
      <c r="W15" s="930" t="s">
        <v>1700</v>
      </c>
      <c r="X15" s="932" t="s">
        <v>27</v>
      </c>
      <c r="Y15" s="1052" t="s">
        <v>1735</v>
      </c>
      <c r="Z15" s="929" t="s">
        <v>1702</v>
      </c>
      <c r="AA15" s="929" t="s">
        <v>1706</v>
      </c>
      <c r="AB15" s="929" t="s">
        <v>1706</v>
      </c>
      <c r="AC15" s="1043" t="s">
        <v>26</v>
      </c>
      <c r="AD15" s="930" t="s">
        <v>1670</v>
      </c>
      <c r="AE15" s="932" t="s">
        <v>20</v>
      </c>
      <c r="AF15" s="929" t="s">
        <v>1772</v>
      </c>
      <c r="AG15" s="929" t="s">
        <v>1767</v>
      </c>
      <c r="AH15" s="929" t="s">
        <v>1702</v>
      </c>
      <c r="AI15" s="929" t="s">
        <v>1706</v>
      </c>
      <c r="AJ15" s="929" t="s">
        <v>1706</v>
      </c>
      <c r="AK15" s="930" t="s">
        <v>1752</v>
      </c>
      <c r="AL15" s="934" t="s">
        <v>1740</v>
      </c>
      <c r="AM15" s="929" t="s">
        <v>29</v>
      </c>
      <c r="AN15" s="929" t="s">
        <v>1703</v>
      </c>
      <c r="AO15" s="1047" t="s">
        <v>1732</v>
      </c>
      <c r="AP15" s="929" t="s">
        <v>20</v>
      </c>
      <c r="AQ15" s="929" t="s">
        <v>20</v>
      </c>
      <c r="AR15" s="930" t="s">
        <v>1703</v>
      </c>
      <c r="AS15" s="1028"/>
      <c r="AT15" s="782"/>
      <c r="AU15" s="864">
        <f t="shared" si="4"/>
        <v>7</v>
      </c>
      <c r="AV15" s="866">
        <f t="shared" si="5"/>
        <v>4</v>
      </c>
      <c r="AW15" s="877">
        <f t="shared" si="6"/>
        <v>5</v>
      </c>
      <c r="AX15" s="882">
        <f t="shared" si="0"/>
        <v>16</v>
      </c>
    </row>
    <row r="16" spans="1:50" s="589" customFormat="1" ht="19.5" customHeight="1" x14ac:dyDescent="0.3">
      <c r="A16" s="912"/>
      <c r="B16" s="716" t="s">
        <v>1638</v>
      </c>
      <c r="C16" s="578" t="s">
        <v>1610</v>
      </c>
      <c r="D16" s="658" t="s">
        <v>1610</v>
      </c>
      <c r="E16" s="658" t="s">
        <v>27</v>
      </c>
      <c r="F16" s="658" t="s">
        <v>27</v>
      </c>
      <c r="G16" s="658" t="s">
        <v>1765</v>
      </c>
      <c r="H16" s="658" t="s">
        <v>24</v>
      </c>
      <c r="I16" s="669" t="s">
        <v>24</v>
      </c>
      <c r="J16" s="657" t="s">
        <v>1774</v>
      </c>
      <c r="K16" s="658" t="s">
        <v>1767</v>
      </c>
      <c r="L16" s="658" t="s">
        <v>20</v>
      </c>
      <c r="M16" s="658" t="s">
        <v>20</v>
      </c>
      <c r="N16" s="658" t="s">
        <v>58</v>
      </c>
      <c r="O16" s="658" t="s">
        <v>24</v>
      </c>
      <c r="P16" s="669" t="s">
        <v>1703</v>
      </c>
      <c r="Q16" s="578" t="s">
        <v>1740</v>
      </c>
      <c r="R16" s="658" t="s">
        <v>1706</v>
      </c>
      <c r="S16" s="658" t="s">
        <v>1706</v>
      </c>
      <c r="T16" s="658" t="s">
        <v>1705</v>
      </c>
      <c r="U16" s="1041" t="s">
        <v>1767</v>
      </c>
      <c r="V16" s="1041" t="s">
        <v>1702</v>
      </c>
      <c r="W16" s="669" t="s">
        <v>1703</v>
      </c>
      <c r="X16" s="578" t="s">
        <v>20</v>
      </c>
      <c r="Y16" s="658" t="s">
        <v>20</v>
      </c>
      <c r="Z16" s="658" t="s">
        <v>1771</v>
      </c>
      <c r="AA16" s="658" t="s">
        <v>28</v>
      </c>
      <c r="AB16" s="851" t="s">
        <v>1702</v>
      </c>
      <c r="AC16" s="658" t="s">
        <v>1700</v>
      </c>
      <c r="AD16" s="669" t="s">
        <v>27</v>
      </c>
      <c r="AE16" s="578" t="s">
        <v>1739</v>
      </c>
      <c r="AF16" s="658" t="s">
        <v>1702</v>
      </c>
      <c r="AG16" s="658" t="s">
        <v>1706</v>
      </c>
      <c r="AH16" s="658" t="s">
        <v>1706</v>
      </c>
      <c r="AI16" s="658" t="s">
        <v>1702</v>
      </c>
      <c r="AJ16" s="658" t="s">
        <v>20</v>
      </c>
      <c r="AK16" s="669" t="s">
        <v>1670</v>
      </c>
      <c r="AL16" s="657" t="s">
        <v>1776</v>
      </c>
      <c r="AM16" s="658" t="s">
        <v>1767</v>
      </c>
      <c r="AN16" s="658" t="s">
        <v>1701</v>
      </c>
      <c r="AO16" s="658" t="s">
        <v>1717</v>
      </c>
      <c r="AP16" s="658" t="s">
        <v>58</v>
      </c>
      <c r="AQ16" s="658" t="s">
        <v>1703</v>
      </c>
      <c r="AR16" s="669" t="s">
        <v>1702</v>
      </c>
      <c r="AS16" s="1028"/>
      <c r="AT16" s="860"/>
      <c r="AU16" s="864">
        <f t="shared" si="4"/>
        <v>4</v>
      </c>
      <c r="AV16" s="866">
        <f t="shared" si="5"/>
        <v>6</v>
      </c>
      <c r="AW16" s="877">
        <f t="shared" si="6"/>
        <v>6</v>
      </c>
      <c r="AX16" s="882">
        <f t="shared" si="0"/>
        <v>16</v>
      </c>
    </row>
    <row r="17" spans="1:50" s="589" customFormat="1" ht="19.5" customHeight="1" x14ac:dyDescent="0.3">
      <c r="A17" s="913"/>
      <c r="B17" s="597" t="s">
        <v>1643</v>
      </c>
      <c r="C17" s="652" t="s">
        <v>29</v>
      </c>
      <c r="D17" s="653" t="s">
        <v>29</v>
      </c>
      <c r="E17" s="653" t="s">
        <v>1763</v>
      </c>
      <c r="F17" s="653" t="s">
        <v>24</v>
      </c>
      <c r="G17" s="653" t="s">
        <v>29</v>
      </c>
      <c r="H17" s="653" t="s">
        <v>29</v>
      </c>
      <c r="I17" s="654" t="s">
        <v>24</v>
      </c>
      <c r="J17" s="655" t="s">
        <v>20</v>
      </c>
      <c r="K17" s="653" t="s">
        <v>20</v>
      </c>
      <c r="L17" s="653" t="s">
        <v>40</v>
      </c>
      <c r="M17" s="653" t="s">
        <v>1676</v>
      </c>
      <c r="N17" s="653" t="s">
        <v>1703</v>
      </c>
      <c r="O17" s="653" t="s">
        <v>1706</v>
      </c>
      <c r="P17" s="654" t="s">
        <v>1706</v>
      </c>
      <c r="Q17" s="652" t="s">
        <v>1706</v>
      </c>
      <c r="R17" s="653" t="s">
        <v>1767</v>
      </c>
      <c r="S17" s="653" t="s">
        <v>1767</v>
      </c>
      <c r="T17" s="653" t="s">
        <v>1702</v>
      </c>
      <c r="U17" s="653" t="s">
        <v>1702</v>
      </c>
      <c r="V17" s="653" t="s">
        <v>20</v>
      </c>
      <c r="W17" s="654" t="s">
        <v>1670</v>
      </c>
      <c r="X17" s="652" t="s">
        <v>41</v>
      </c>
      <c r="Y17" s="653" t="s">
        <v>1767</v>
      </c>
      <c r="Z17" s="653" t="s">
        <v>1701</v>
      </c>
      <c r="AA17" s="653" t="s">
        <v>1700</v>
      </c>
      <c r="AB17" s="653" t="s">
        <v>27</v>
      </c>
      <c r="AC17" s="673" t="s">
        <v>1730</v>
      </c>
      <c r="AD17" s="674" t="s">
        <v>1703</v>
      </c>
      <c r="AE17" s="652" t="s">
        <v>1705</v>
      </c>
      <c r="AF17" s="653" t="s">
        <v>1705</v>
      </c>
      <c r="AG17" s="653" t="s">
        <v>1767</v>
      </c>
      <c r="AH17" s="653" t="s">
        <v>1670</v>
      </c>
      <c r="AI17" s="653" t="s">
        <v>1670</v>
      </c>
      <c r="AJ17" s="653" t="s">
        <v>1673</v>
      </c>
      <c r="AK17" s="654" t="s">
        <v>1673</v>
      </c>
      <c r="AL17" s="655" t="s">
        <v>1776</v>
      </c>
      <c r="AM17" s="653" t="s">
        <v>1705</v>
      </c>
      <c r="AN17" s="653" t="s">
        <v>1705</v>
      </c>
      <c r="AO17" s="653" t="s">
        <v>58</v>
      </c>
      <c r="AP17" s="1046" t="s">
        <v>1733</v>
      </c>
      <c r="AQ17" s="653" t="s">
        <v>1755</v>
      </c>
      <c r="AR17" s="654" t="s">
        <v>1730</v>
      </c>
      <c r="AS17" s="656"/>
      <c r="AT17" s="860"/>
      <c r="AU17" s="864">
        <f t="shared" si="4"/>
        <v>3</v>
      </c>
      <c r="AV17" s="866">
        <f t="shared" si="5"/>
        <v>7</v>
      </c>
      <c r="AW17" s="877">
        <f t="shared" si="6"/>
        <v>6</v>
      </c>
      <c r="AX17" s="882">
        <f t="shared" si="0"/>
        <v>16</v>
      </c>
    </row>
    <row r="18" spans="1:50" s="589" customFormat="1" ht="19.5" customHeight="1" x14ac:dyDescent="0.3">
      <c r="A18" s="912"/>
      <c r="B18" s="597" t="s">
        <v>1642</v>
      </c>
      <c r="C18" s="974" t="s">
        <v>28</v>
      </c>
      <c r="D18" s="653" t="s">
        <v>1760</v>
      </c>
      <c r="E18" s="653" t="s">
        <v>1757</v>
      </c>
      <c r="F18" s="653" t="s">
        <v>1758</v>
      </c>
      <c r="G18" s="653" t="s">
        <v>1069</v>
      </c>
      <c r="H18" s="653" t="s">
        <v>20</v>
      </c>
      <c r="I18" s="654" t="s">
        <v>20</v>
      </c>
      <c r="J18" s="655" t="s">
        <v>40</v>
      </c>
      <c r="K18" s="653" t="s">
        <v>1759</v>
      </c>
      <c r="L18" s="653" t="s">
        <v>1710</v>
      </c>
      <c r="M18" s="653" t="s">
        <v>1705</v>
      </c>
      <c r="N18" s="653" t="s">
        <v>1706</v>
      </c>
      <c r="O18" s="653" t="s">
        <v>1713</v>
      </c>
      <c r="P18" s="654" t="s">
        <v>1700</v>
      </c>
      <c r="Q18" s="652" t="s">
        <v>1700</v>
      </c>
      <c r="R18" s="653" t="s">
        <v>58</v>
      </c>
      <c r="S18" s="653" t="s">
        <v>1771</v>
      </c>
      <c r="T18" s="653" t="s">
        <v>1670</v>
      </c>
      <c r="U18" s="653" t="s">
        <v>1670</v>
      </c>
      <c r="V18" s="653" t="s">
        <v>24</v>
      </c>
      <c r="W18" s="654" t="s">
        <v>24</v>
      </c>
      <c r="X18" s="652" t="s">
        <v>1736</v>
      </c>
      <c r="Y18" s="653" t="s">
        <v>29</v>
      </c>
      <c r="Z18" s="653" t="s">
        <v>1718</v>
      </c>
      <c r="AA18" s="653" t="s">
        <v>1703</v>
      </c>
      <c r="AB18" s="754" t="s">
        <v>1725</v>
      </c>
      <c r="AC18" s="653" t="s">
        <v>1706</v>
      </c>
      <c r="AD18" s="654" t="s">
        <v>1725</v>
      </c>
      <c r="AE18" s="652" t="s">
        <v>58</v>
      </c>
      <c r="AF18" s="653" t="s">
        <v>20</v>
      </c>
      <c r="AG18" s="653" t="s">
        <v>1670</v>
      </c>
      <c r="AH18" s="653" t="s">
        <v>58</v>
      </c>
      <c r="AI18" s="653" t="s">
        <v>58</v>
      </c>
      <c r="AJ18" s="653" t="s">
        <v>1702</v>
      </c>
      <c r="AK18" s="654" t="s">
        <v>1742</v>
      </c>
      <c r="AL18" s="655" t="s">
        <v>1700</v>
      </c>
      <c r="AM18" s="653" t="s">
        <v>1715</v>
      </c>
      <c r="AN18" s="653" t="s">
        <v>1702</v>
      </c>
      <c r="AO18" s="653" t="s">
        <v>1706</v>
      </c>
      <c r="AP18" s="653" t="s">
        <v>1706</v>
      </c>
      <c r="AQ18" s="653" t="s">
        <v>1708</v>
      </c>
      <c r="AR18" s="654" t="s">
        <v>20</v>
      </c>
      <c r="AS18" s="656"/>
      <c r="AT18" s="860"/>
      <c r="AU18" s="864">
        <f t="shared" si="4"/>
        <v>2</v>
      </c>
      <c r="AV18" s="866">
        <f t="shared" si="5"/>
        <v>8</v>
      </c>
      <c r="AW18" s="877">
        <f t="shared" si="6"/>
        <v>6</v>
      </c>
      <c r="AX18" s="882">
        <f t="shared" si="0"/>
        <v>16</v>
      </c>
    </row>
    <row r="19" spans="1:50" s="589" customFormat="1" ht="19.5" customHeight="1" x14ac:dyDescent="0.3">
      <c r="A19" s="912"/>
      <c r="B19" s="597" t="s">
        <v>1640</v>
      </c>
      <c r="C19" s="652" t="s">
        <v>24</v>
      </c>
      <c r="D19" s="653" t="s">
        <v>20</v>
      </c>
      <c r="E19" s="653" t="s">
        <v>20</v>
      </c>
      <c r="F19" s="653" t="s">
        <v>24</v>
      </c>
      <c r="G19" s="653" t="s">
        <v>1069</v>
      </c>
      <c r="H19" s="653" t="s">
        <v>27</v>
      </c>
      <c r="I19" s="654" t="s">
        <v>27</v>
      </c>
      <c r="J19" s="655" t="s">
        <v>1701</v>
      </c>
      <c r="K19" s="653" t="s">
        <v>1701</v>
      </c>
      <c r="L19" s="653" t="s">
        <v>1773</v>
      </c>
      <c r="M19" s="653" t="s">
        <v>1767</v>
      </c>
      <c r="N19" s="653" t="s">
        <v>1702</v>
      </c>
      <c r="O19" s="653" t="s">
        <v>1702</v>
      </c>
      <c r="P19" s="654" t="s">
        <v>1670</v>
      </c>
      <c r="Q19" s="652" t="s">
        <v>20</v>
      </c>
      <c r="R19" s="653" t="s">
        <v>58</v>
      </c>
      <c r="S19" s="653" t="s">
        <v>24</v>
      </c>
      <c r="T19" s="653" t="s">
        <v>1702</v>
      </c>
      <c r="U19" s="653" t="s">
        <v>1740</v>
      </c>
      <c r="V19" s="653" t="s">
        <v>1706</v>
      </c>
      <c r="W19" s="654" t="s">
        <v>1706</v>
      </c>
      <c r="X19" s="652" t="s">
        <v>41</v>
      </c>
      <c r="Y19" s="653" t="s">
        <v>1731</v>
      </c>
      <c r="Z19" s="653" t="s">
        <v>1705</v>
      </c>
      <c r="AA19" s="653" t="s">
        <v>1703</v>
      </c>
      <c r="AB19" s="653" t="s">
        <v>20</v>
      </c>
      <c r="AC19" s="658" t="s">
        <v>1670</v>
      </c>
      <c r="AD19" s="669" t="s">
        <v>24</v>
      </c>
      <c r="AE19" s="652" t="s">
        <v>1761</v>
      </c>
      <c r="AF19" s="653" t="s">
        <v>1753</v>
      </c>
      <c r="AG19" s="653" t="s">
        <v>1739</v>
      </c>
      <c r="AH19" s="653" t="s">
        <v>1714</v>
      </c>
      <c r="AI19" s="653" t="s">
        <v>1743</v>
      </c>
      <c r="AJ19" s="653" t="s">
        <v>1742</v>
      </c>
      <c r="AK19" s="654" t="s">
        <v>29</v>
      </c>
      <c r="AL19" s="655" t="s">
        <v>29</v>
      </c>
      <c r="AM19" s="653" t="s">
        <v>1776</v>
      </c>
      <c r="AN19" s="653" t="s">
        <v>1557</v>
      </c>
      <c r="AO19" s="653" t="s">
        <v>20</v>
      </c>
      <c r="AP19" s="653" t="s">
        <v>1702</v>
      </c>
      <c r="AQ19" s="653" t="s">
        <v>1702</v>
      </c>
      <c r="AR19" s="654" t="s">
        <v>1740</v>
      </c>
      <c r="AS19" s="656"/>
      <c r="AT19" s="860"/>
      <c r="AU19" s="864">
        <f t="shared" si="4"/>
        <v>8</v>
      </c>
      <c r="AV19" s="866">
        <f t="shared" si="5"/>
        <v>5</v>
      </c>
      <c r="AW19" s="877">
        <f t="shared" si="6"/>
        <v>4</v>
      </c>
      <c r="AX19" s="882">
        <f t="shared" si="0"/>
        <v>17</v>
      </c>
    </row>
    <row r="20" spans="1:50" s="589" customFormat="1" ht="19.5" customHeight="1" x14ac:dyDescent="0.3">
      <c r="A20" s="913"/>
      <c r="B20" s="597" t="s">
        <v>1639</v>
      </c>
      <c r="C20" s="652" t="s">
        <v>20</v>
      </c>
      <c r="D20" s="653" t="s">
        <v>1610</v>
      </c>
      <c r="E20" s="653" t="s">
        <v>24</v>
      </c>
      <c r="F20" s="653" t="s">
        <v>1769</v>
      </c>
      <c r="G20" s="653" t="s">
        <v>1069</v>
      </c>
      <c r="H20" s="653" t="s">
        <v>29</v>
      </c>
      <c r="I20" s="654" t="s">
        <v>29</v>
      </c>
      <c r="J20" s="655" t="s">
        <v>1706</v>
      </c>
      <c r="K20" s="652" t="s">
        <v>1705</v>
      </c>
      <c r="L20" s="653" t="s">
        <v>1774</v>
      </c>
      <c r="M20" s="653" t="s">
        <v>1703</v>
      </c>
      <c r="N20" s="653" t="s">
        <v>20</v>
      </c>
      <c r="O20" s="653" t="s">
        <v>20</v>
      </c>
      <c r="P20" s="654" t="s">
        <v>1673</v>
      </c>
      <c r="Q20" s="652" t="s">
        <v>58</v>
      </c>
      <c r="R20" s="653" t="s">
        <v>1700</v>
      </c>
      <c r="S20" s="653" t="s">
        <v>1700</v>
      </c>
      <c r="T20" s="653" t="s">
        <v>1701</v>
      </c>
      <c r="U20" s="653" t="s">
        <v>1761</v>
      </c>
      <c r="V20" s="653" t="s">
        <v>28</v>
      </c>
      <c r="W20" s="654" t="s">
        <v>1702</v>
      </c>
      <c r="X20" s="652" t="s">
        <v>41</v>
      </c>
      <c r="Y20" s="1053" t="s">
        <v>1735</v>
      </c>
      <c r="Z20" s="653" t="s">
        <v>20</v>
      </c>
      <c r="AA20" s="653" t="s">
        <v>20</v>
      </c>
      <c r="AB20" s="653" t="s">
        <v>1767</v>
      </c>
      <c r="AC20" s="653" t="s">
        <v>24</v>
      </c>
      <c r="AD20" s="654" t="s">
        <v>1742</v>
      </c>
      <c r="AE20" s="652" t="s">
        <v>1727</v>
      </c>
      <c r="AF20" s="653" t="s">
        <v>1740</v>
      </c>
      <c r="AG20" s="653" t="s">
        <v>1761</v>
      </c>
      <c r="AH20" s="653" t="s">
        <v>1707</v>
      </c>
      <c r="AI20" s="653" t="s">
        <v>1754</v>
      </c>
      <c r="AJ20" s="653" t="s">
        <v>1748</v>
      </c>
      <c r="AK20" s="654" t="s">
        <v>1703</v>
      </c>
      <c r="AL20" s="655" t="s">
        <v>1556</v>
      </c>
      <c r="AM20" s="653" t="s">
        <v>20</v>
      </c>
      <c r="AN20" s="653" t="s">
        <v>1776</v>
      </c>
      <c r="AO20" s="653" t="s">
        <v>1673</v>
      </c>
      <c r="AP20" s="653" t="s">
        <v>1716</v>
      </c>
      <c r="AQ20" s="653" t="s">
        <v>1700</v>
      </c>
      <c r="AR20" s="654" t="s">
        <v>1742</v>
      </c>
      <c r="AS20" s="656"/>
      <c r="AT20" s="860"/>
      <c r="AU20" s="864">
        <f t="shared" si="4"/>
        <v>6</v>
      </c>
      <c r="AV20" s="866">
        <f t="shared" si="5"/>
        <v>5</v>
      </c>
      <c r="AW20" s="877">
        <f t="shared" si="6"/>
        <v>4</v>
      </c>
      <c r="AX20" s="882">
        <f t="shared" si="0"/>
        <v>15</v>
      </c>
    </row>
    <row r="21" spans="1:50" s="62" customFormat="1" ht="32.25" customHeight="1" x14ac:dyDescent="0.3">
      <c r="A21" s="908"/>
      <c r="B21" s="562"/>
      <c r="C21" s="666"/>
      <c r="D21" s="667"/>
      <c r="E21" s="667"/>
      <c r="F21" s="667"/>
      <c r="G21" s="1029" t="s">
        <v>1679</v>
      </c>
      <c r="H21" s="667"/>
      <c r="I21" s="668"/>
      <c r="J21" s="898"/>
      <c r="K21" s="666"/>
      <c r="L21" s="667"/>
      <c r="M21" s="667"/>
      <c r="N21" s="888"/>
      <c r="O21" s="667"/>
      <c r="P21" s="668"/>
      <c r="Q21" s="666"/>
      <c r="R21" s="667"/>
      <c r="S21" s="667"/>
      <c r="T21" s="667"/>
      <c r="U21" s="667"/>
      <c r="V21" s="667"/>
      <c r="W21" s="668"/>
      <c r="X21" s="666"/>
      <c r="Y21" s="1025" t="s">
        <v>1677</v>
      </c>
      <c r="Z21" s="667"/>
      <c r="AA21" s="667"/>
      <c r="AB21" s="667"/>
      <c r="AC21" s="667"/>
      <c r="AD21" s="668"/>
      <c r="AE21" s="666"/>
      <c r="AF21" s="1035" t="s">
        <v>1680</v>
      </c>
      <c r="AG21" s="1035" t="s">
        <v>1720</v>
      </c>
      <c r="AH21" s="1035" t="s">
        <v>1721</v>
      </c>
      <c r="AI21" s="1035" t="s">
        <v>1720</v>
      </c>
      <c r="AJ21" s="1036"/>
      <c r="AK21" s="1037"/>
      <c r="AL21" s="1038"/>
      <c r="AM21" s="1035" t="s">
        <v>1722</v>
      </c>
      <c r="AN21" s="1035" t="s">
        <v>1722</v>
      </c>
      <c r="AO21" s="1035" t="s">
        <v>1722</v>
      </c>
      <c r="AP21" s="1035" t="s">
        <v>1723</v>
      </c>
      <c r="AQ21" s="667"/>
      <c r="AR21" s="668"/>
      <c r="AS21" s="804"/>
      <c r="AT21" s="782"/>
      <c r="AU21" s="864">
        <f t="shared" si="4"/>
        <v>0</v>
      </c>
      <c r="AV21" s="866">
        <f t="shared" si="5"/>
        <v>0</v>
      </c>
      <c r="AW21" s="877">
        <f t="shared" si="6"/>
        <v>0</v>
      </c>
      <c r="AX21" s="883">
        <f t="shared" si="0"/>
        <v>0</v>
      </c>
    </row>
    <row r="22" spans="1:50" s="34" customFormat="1" ht="15.75" customHeight="1" x14ac:dyDescent="0.3">
      <c r="A22" s="56"/>
      <c r="B22" s="567" t="s">
        <v>27</v>
      </c>
      <c r="C22" s="76">
        <f t="shared" ref="C22:AR22" si="7">COUNTIF(C3:C21,"D")</f>
        <v>3</v>
      </c>
      <c r="D22" s="76">
        <f t="shared" si="7"/>
        <v>3</v>
      </c>
      <c r="E22" s="76">
        <f t="shared" si="7"/>
        <v>3</v>
      </c>
      <c r="F22" s="814">
        <f t="shared" si="7"/>
        <v>3</v>
      </c>
      <c r="G22" s="76">
        <f t="shared" si="7"/>
        <v>2</v>
      </c>
      <c r="H22" s="76">
        <f t="shared" si="7"/>
        <v>2</v>
      </c>
      <c r="I22" s="771">
        <f t="shared" si="7"/>
        <v>2</v>
      </c>
      <c r="J22" s="76">
        <f t="shared" si="7"/>
        <v>3</v>
      </c>
      <c r="K22" s="76">
        <f t="shared" si="7"/>
        <v>3</v>
      </c>
      <c r="L22" s="76">
        <f t="shared" si="7"/>
        <v>3</v>
      </c>
      <c r="M22" s="76">
        <f t="shared" si="7"/>
        <v>3</v>
      </c>
      <c r="N22" s="76">
        <f t="shared" si="7"/>
        <v>3</v>
      </c>
      <c r="O22" s="76">
        <f t="shared" si="7"/>
        <v>3</v>
      </c>
      <c r="P22" s="771">
        <f t="shared" si="7"/>
        <v>2</v>
      </c>
      <c r="Q22" s="76">
        <f t="shared" si="7"/>
        <v>3</v>
      </c>
      <c r="R22" s="76">
        <f t="shared" si="7"/>
        <v>3</v>
      </c>
      <c r="S22" s="76">
        <f t="shared" si="7"/>
        <v>3</v>
      </c>
      <c r="T22" s="76">
        <f t="shared" si="7"/>
        <v>3</v>
      </c>
      <c r="U22" s="76">
        <f t="shared" si="7"/>
        <v>3</v>
      </c>
      <c r="V22" s="76">
        <f t="shared" si="7"/>
        <v>3</v>
      </c>
      <c r="W22" s="771">
        <f t="shared" si="7"/>
        <v>2</v>
      </c>
      <c r="X22" s="76">
        <f t="shared" si="7"/>
        <v>3</v>
      </c>
      <c r="Y22" s="76">
        <f t="shared" si="7"/>
        <v>3</v>
      </c>
      <c r="Z22" s="76">
        <f t="shared" si="7"/>
        <v>3</v>
      </c>
      <c r="AA22" s="76">
        <f t="shared" si="7"/>
        <v>3</v>
      </c>
      <c r="AB22" s="76">
        <f t="shared" si="7"/>
        <v>3</v>
      </c>
      <c r="AC22" s="76">
        <f t="shared" si="7"/>
        <v>3</v>
      </c>
      <c r="AD22" s="771">
        <f t="shared" si="7"/>
        <v>2</v>
      </c>
      <c r="AE22" s="76">
        <f t="shared" si="7"/>
        <v>3</v>
      </c>
      <c r="AF22" s="76">
        <f t="shared" si="7"/>
        <v>3</v>
      </c>
      <c r="AG22" s="76">
        <f t="shared" si="7"/>
        <v>3</v>
      </c>
      <c r="AH22" s="76">
        <f t="shared" si="7"/>
        <v>3</v>
      </c>
      <c r="AI22" s="76">
        <f t="shared" si="7"/>
        <v>3</v>
      </c>
      <c r="AJ22" s="76">
        <f t="shared" si="7"/>
        <v>3</v>
      </c>
      <c r="AK22" s="691">
        <f t="shared" si="7"/>
        <v>2</v>
      </c>
      <c r="AL22" s="902">
        <f t="shared" si="7"/>
        <v>3</v>
      </c>
      <c r="AM22" s="903">
        <f t="shared" si="7"/>
        <v>3</v>
      </c>
      <c r="AN22" s="903">
        <f t="shared" si="7"/>
        <v>3</v>
      </c>
      <c r="AO22" s="903">
        <f t="shared" si="7"/>
        <v>3</v>
      </c>
      <c r="AP22" s="903">
        <f t="shared" si="7"/>
        <v>3</v>
      </c>
      <c r="AQ22" s="903">
        <f t="shared" si="7"/>
        <v>3</v>
      </c>
      <c r="AR22" s="904">
        <f t="shared" si="7"/>
        <v>2</v>
      </c>
      <c r="AS22" s="691"/>
      <c r="AT22" s="861"/>
      <c r="AU22" s="62"/>
      <c r="AV22" s="62"/>
      <c r="AW22" s="62"/>
    </row>
    <row r="23" spans="1:50" ht="15.75" customHeight="1" x14ac:dyDescent="0.3">
      <c r="A23" s="5"/>
      <c r="B23" s="568" t="s">
        <v>18</v>
      </c>
      <c r="C23" s="76">
        <f t="shared" ref="C23:AR23" si="8">COUNTIF(C3:C21,"E")</f>
        <v>4</v>
      </c>
      <c r="D23" s="143">
        <f t="shared" si="8"/>
        <v>4</v>
      </c>
      <c r="E23" s="143">
        <f t="shared" si="8"/>
        <v>3</v>
      </c>
      <c r="F23" s="815">
        <f t="shared" si="8"/>
        <v>3</v>
      </c>
      <c r="G23" s="143">
        <f t="shared" si="8"/>
        <v>3</v>
      </c>
      <c r="H23" s="143">
        <f t="shared" si="8"/>
        <v>3</v>
      </c>
      <c r="I23" s="720">
        <f t="shared" si="8"/>
        <v>3</v>
      </c>
      <c r="J23" s="143">
        <f t="shared" si="8"/>
        <v>4</v>
      </c>
      <c r="K23" s="143">
        <f t="shared" si="8"/>
        <v>4</v>
      </c>
      <c r="L23" s="143">
        <f t="shared" si="8"/>
        <v>3</v>
      </c>
      <c r="M23" s="143">
        <f t="shared" si="8"/>
        <v>3</v>
      </c>
      <c r="N23" s="143">
        <f t="shared" si="8"/>
        <v>3</v>
      </c>
      <c r="O23" s="143">
        <f t="shared" si="8"/>
        <v>2</v>
      </c>
      <c r="P23" s="720">
        <f t="shared" si="8"/>
        <v>3</v>
      </c>
      <c r="Q23" s="143">
        <f t="shared" si="8"/>
        <v>4</v>
      </c>
      <c r="R23" s="143">
        <f t="shared" si="8"/>
        <v>3</v>
      </c>
      <c r="S23" s="143">
        <f t="shared" si="8"/>
        <v>3</v>
      </c>
      <c r="T23" s="143">
        <f t="shared" si="8"/>
        <v>3</v>
      </c>
      <c r="U23" s="143">
        <f t="shared" si="8"/>
        <v>3</v>
      </c>
      <c r="V23" s="143">
        <f t="shared" si="8"/>
        <v>2</v>
      </c>
      <c r="W23" s="720">
        <f t="shared" si="8"/>
        <v>3</v>
      </c>
      <c r="X23" s="143">
        <f t="shared" si="8"/>
        <v>4</v>
      </c>
      <c r="Y23" s="143">
        <f t="shared" si="8"/>
        <v>4</v>
      </c>
      <c r="Z23" s="143">
        <f t="shared" si="8"/>
        <v>3</v>
      </c>
      <c r="AA23" s="143">
        <f t="shared" si="8"/>
        <v>3</v>
      </c>
      <c r="AB23" s="143">
        <f t="shared" si="8"/>
        <v>3</v>
      </c>
      <c r="AC23" s="143">
        <f t="shared" si="8"/>
        <v>2</v>
      </c>
      <c r="AD23" s="720">
        <f t="shared" si="8"/>
        <v>3</v>
      </c>
      <c r="AE23" s="143">
        <f t="shared" si="8"/>
        <v>4</v>
      </c>
      <c r="AF23" s="143">
        <f t="shared" si="8"/>
        <v>4</v>
      </c>
      <c r="AG23" s="143">
        <f t="shared" si="8"/>
        <v>3</v>
      </c>
      <c r="AH23" s="143">
        <f t="shared" si="8"/>
        <v>3</v>
      </c>
      <c r="AI23" s="143">
        <f t="shared" si="8"/>
        <v>3</v>
      </c>
      <c r="AJ23" s="143">
        <f t="shared" si="8"/>
        <v>2</v>
      </c>
      <c r="AK23" s="825">
        <f t="shared" si="8"/>
        <v>3</v>
      </c>
      <c r="AL23" s="905">
        <f t="shared" si="8"/>
        <v>4</v>
      </c>
      <c r="AM23" s="78">
        <f t="shared" si="8"/>
        <v>4</v>
      </c>
      <c r="AN23" s="78">
        <f t="shared" si="8"/>
        <v>3</v>
      </c>
      <c r="AO23" s="78">
        <f t="shared" si="8"/>
        <v>3</v>
      </c>
      <c r="AP23" s="78">
        <f t="shared" si="8"/>
        <v>3</v>
      </c>
      <c r="AQ23" s="78">
        <f t="shared" si="8"/>
        <v>2</v>
      </c>
      <c r="AR23" s="720">
        <f t="shared" si="8"/>
        <v>3</v>
      </c>
      <c r="AS23" s="825"/>
      <c r="AT23" s="862"/>
    </row>
    <row r="24" spans="1:50" ht="15.75" customHeight="1" thickBot="1" x14ac:dyDescent="0.35">
      <c r="A24" s="5"/>
      <c r="B24" s="568" t="s">
        <v>1</v>
      </c>
      <c r="C24" s="76">
        <f>COUNTIF(C5:C23,"N")</f>
        <v>3</v>
      </c>
      <c r="D24" s="144">
        <f t="shared" ref="D24:AR24" si="9">COUNTIF(D3:D21,"N")</f>
        <v>3</v>
      </c>
      <c r="E24" s="144">
        <f t="shared" si="9"/>
        <v>3</v>
      </c>
      <c r="F24" s="816">
        <f t="shared" si="9"/>
        <v>3</v>
      </c>
      <c r="G24" s="144">
        <f t="shared" si="9"/>
        <v>3</v>
      </c>
      <c r="H24" s="144">
        <f t="shared" si="9"/>
        <v>3</v>
      </c>
      <c r="I24" s="721">
        <f t="shared" si="9"/>
        <v>3</v>
      </c>
      <c r="J24" s="144">
        <f t="shared" si="9"/>
        <v>3</v>
      </c>
      <c r="K24" s="144">
        <f t="shared" si="9"/>
        <v>3</v>
      </c>
      <c r="L24" s="144">
        <f t="shared" si="9"/>
        <v>3</v>
      </c>
      <c r="M24" s="144">
        <f t="shared" si="9"/>
        <v>3</v>
      </c>
      <c r="N24" s="144">
        <f t="shared" si="9"/>
        <v>3</v>
      </c>
      <c r="O24" s="144">
        <f t="shared" si="9"/>
        <v>3</v>
      </c>
      <c r="P24" s="721">
        <f t="shared" si="9"/>
        <v>3</v>
      </c>
      <c r="Q24" s="144">
        <f t="shared" si="9"/>
        <v>3</v>
      </c>
      <c r="R24" s="144">
        <f t="shared" si="9"/>
        <v>3</v>
      </c>
      <c r="S24" s="144">
        <f t="shared" si="9"/>
        <v>3</v>
      </c>
      <c r="T24" s="144">
        <f t="shared" si="9"/>
        <v>3</v>
      </c>
      <c r="U24" s="144">
        <f t="shared" si="9"/>
        <v>3</v>
      </c>
      <c r="V24" s="144">
        <f t="shared" si="9"/>
        <v>3</v>
      </c>
      <c r="W24" s="721">
        <f t="shared" si="9"/>
        <v>3</v>
      </c>
      <c r="X24" s="144">
        <f t="shared" si="9"/>
        <v>3</v>
      </c>
      <c r="Y24" s="144">
        <f t="shared" si="9"/>
        <v>3</v>
      </c>
      <c r="Z24" s="144">
        <f t="shared" si="9"/>
        <v>3</v>
      </c>
      <c r="AA24" s="144">
        <f t="shared" si="9"/>
        <v>3</v>
      </c>
      <c r="AB24" s="144">
        <f t="shared" si="9"/>
        <v>3</v>
      </c>
      <c r="AC24" s="144">
        <f t="shared" si="9"/>
        <v>3</v>
      </c>
      <c r="AD24" s="721">
        <f t="shared" si="9"/>
        <v>3</v>
      </c>
      <c r="AE24" s="144">
        <f t="shared" si="9"/>
        <v>3</v>
      </c>
      <c r="AF24" s="144">
        <f t="shared" si="9"/>
        <v>3</v>
      </c>
      <c r="AG24" s="144">
        <f t="shared" si="9"/>
        <v>3</v>
      </c>
      <c r="AH24" s="144">
        <f t="shared" si="9"/>
        <v>3</v>
      </c>
      <c r="AI24" s="107">
        <f t="shared" si="9"/>
        <v>3</v>
      </c>
      <c r="AJ24" s="690">
        <f t="shared" si="9"/>
        <v>3</v>
      </c>
      <c r="AK24" s="827">
        <f t="shared" si="9"/>
        <v>3</v>
      </c>
      <c r="AL24" s="906">
        <f t="shared" si="9"/>
        <v>3</v>
      </c>
      <c r="AM24" s="107">
        <f t="shared" si="9"/>
        <v>3</v>
      </c>
      <c r="AN24" s="107">
        <f t="shared" si="9"/>
        <v>3</v>
      </c>
      <c r="AO24" s="107">
        <f t="shared" si="9"/>
        <v>3</v>
      </c>
      <c r="AP24" s="107">
        <f t="shared" si="9"/>
        <v>3</v>
      </c>
      <c r="AQ24" s="107">
        <f t="shared" si="9"/>
        <v>3</v>
      </c>
      <c r="AR24" s="692">
        <f t="shared" si="9"/>
        <v>3</v>
      </c>
      <c r="AS24" s="826"/>
      <c r="AT24" s="863"/>
    </row>
    <row r="25" spans="1:50" s="683" customFormat="1" ht="24.75" customHeight="1" x14ac:dyDescent="0.3">
      <c r="A25" s="679"/>
      <c r="B25" s="680"/>
      <c r="C25" s="1014"/>
      <c r="D25" s="1014"/>
      <c r="E25" s="1014"/>
      <c r="F25" s="1014"/>
      <c r="G25" s="1014"/>
      <c r="H25" s="805"/>
      <c r="I25" s="805"/>
      <c r="J25" s="805"/>
      <c r="K25" s="1014"/>
      <c r="L25" s="1014"/>
      <c r="M25" s="806"/>
      <c r="N25" s="1014"/>
      <c r="O25" s="1014"/>
      <c r="P25" s="1014"/>
      <c r="Q25" s="1014"/>
      <c r="R25" s="1153"/>
      <c r="S25" s="1153"/>
      <c r="T25" s="1014"/>
      <c r="U25" s="682"/>
      <c r="V25" s="1014"/>
      <c r="W25" s="1014"/>
      <c r="X25" s="1014"/>
      <c r="Y25" s="1153"/>
      <c r="Z25" s="1153"/>
      <c r="AA25" s="1014"/>
      <c r="AB25" s="1014"/>
      <c r="AC25" s="1014"/>
      <c r="AD25" s="1014"/>
      <c r="AE25" s="1014"/>
      <c r="AF25" s="806"/>
      <c r="AG25" s="1014"/>
      <c r="AH25" s="1014"/>
      <c r="AI25" s="778"/>
      <c r="AJ25" s="778"/>
      <c r="AK25" s="778"/>
      <c r="AL25" s="778"/>
      <c r="AM25" s="778"/>
      <c r="AN25" s="778"/>
      <c r="AO25" s="778"/>
      <c r="AP25" s="778"/>
      <c r="AQ25" s="778"/>
      <c r="AR25" s="778"/>
      <c r="AS25" s="779"/>
      <c r="AT25" s="778"/>
    </row>
    <row r="26" spans="1:50" s="688" customFormat="1" ht="21" customHeight="1" x14ac:dyDescent="0.3">
      <c r="A26" s="684"/>
      <c r="B26" s="685"/>
      <c r="C26" s="782"/>
      <c r="D26" s="686"/>
      <c r="E26" s="686"/>
      <c r="F26" s="686"/>
      <c r="G26" s="686"/>
      <c r="H26" s="686"/>
      <c r="I26" s="686"/>
      <c r="J26" s="686"/>
      <c r="K26" s="686"/>
      <c r="L26" s="686"/>
      <c r="M26" s="686"/>
      <c r="N26" s="686"/>
      <c r="O26" s="686"/>
      <c r="P26" s="686"/>
      <c r="Q26" s="686"/>
      <c r="R26" s="686"/>
      <c r="S26" s="687"/>
      <c r="T26" s="686"/>
      <c r="U26" s="686"/>
      <c r="V26" s="686"/>
      <c r="W26" s="686"/>
      <c r="X26" s="686"/>
      <c r="Y26" s="686"/>
      <c r="Z26" s="686"/>
      <c r="AA26" s="686"/>
      <c r="AB26" s="686"/>
      <c r="AC26" s="686"/>
      <c r="AD26" s="686"/>
      <c r="AE26" s="686"/>
      <c r="AF26" s="686"/>
      <c r="AG26" s="686"/>
      <c r="AH26" s="686"/>
      <c r="AI26" s="686"/>
      <c r="AJ26" s="686"/>
      <c r="AK26" s="686"/>
      <c r="AL26" s="686"/>
      <c r="AM26" s="686"/>
      <c r="AN26" s="686"/>
      <c r="AO26" s="686"/>
      <c r="AP26" s="686"/>
      <c r="AQ26" s="686"/>
      <c r="AR26" s="686"/>
      <c r="AS26" s="686"/>
      <c r="AT26" s="686"/>
    </row>
    <row r="27" spans="1:50" ht="19.5" customHeight="1" x14ac:dyDescent="0.3">
      <c r="H27" s="807"/>
      <c r="I27" s="807"/>
      <c r="J27" s="807"/>
      <c r="K27" s="807"/>
      <c r="L27" s="807"/>
      <c r="M27" s="807"/>
      <c r="N27" s="807"/>
      <c r="O27" s="807"/>
      <c r="P27" s="807"/>
      <c r="Q27" s="807"/>
      <c r="R27" s="807"/>
      <c r="S27" s="807"/>
      <c r="T27" s="807"/>
      <c r="U27" s="807"/>
      <c r="V27" s="807"/>
      <c r="W27" s="807"/>
      <c r="X27" s="807"/>
      <c r="Y27" s="807"/>
      <c r="Z27" s="807"/>
      <c r="AA27" s="807"/>
      <c r="AB27" s="807"/>
      <c r="AC27" s="807"/>
      <c r="AD27" s="807"/>
      <c r="AE27" s="807"/>
      <c r="AF27" s="807"/>
      <c r="AG27" s="807"/>
    </row>
    <row r="28" spans="1:50" ht="19.5" customHeight="1" x14ac:dyDescent="0.3"/>
    <row r="29" spans="1:50" s="84" customFormat="1" ht="19.5" customHeight="1" x14ac:dyDescent="0.3">
      <c r="A29" s="91"/>
      <c r="B29" s="523"/>
    </row>
    <row r="30" spans="1:50" ht="19.5" customHeight="1" x14ac:dyDescent="0.3"/>
    <row r="31" spans="1:50" ht="19.5" customHeight="1" x14ac:dyDescent="0.3"/>
    <row r="32" spans="1:50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</sheetData>
  <mergeCells count="3">
    <mergeCell ref="B1:B2"/>
    <mergeCell ref="R25:S25"/>
    <mergeCell ref="Y25:Z25"/>
  </mergeCells>
  <phoneticPr fontId="3" type="noConversion"/>
  <conditionalFormatting sqref="C26 AS12:AT12">
    <cfRule type="cellIs" dxfId="344" priority="67" operator="equal">
      <formula>"N"</formula>
    </cfRule>
    <cfRule type="cellIs" dxfId="343" priority="68" operator="equal">
      <formula>"L"</formula>
    </cfRule>
    <cfRule type="cellIs" dxfId="342" priority="69" operator="equal">
      <formula>"Q"</formula>
    </cfRule>
  </conditionalFormatting>
  <conditionalFormatting sqref="C26 AS3:AT20 C21:AT21">
    <cfRule type="cellIs" dxfId="341" priority="65" operator="equal">
      <formula>"W"</formula>
    </cfRule>
    <cfRule type="cellIs" dxfId="340" priority="66" operator="equal">
      <formula>"P"</formula>
    </cfRule>
  </conditionalFormatting>
  <conditionalFormatting sqref="C26 AS3:AT20 C21:AT21">
    <cfRule type="cellIs" dxfId="339" priority="64" operator="equal">
      <formula>"N"</formula>
    </cfRule>
  </conditionalFormatting>
  <conditionalFormatting sqref="C26 AS3:AT20 C21:AT21">
    <cfRule type="cellIs" dxfId="338" priority="63" operator="equal">
      <formula>"V"</formula>
    </cfRule>
  </conditionalFormatting>
  <conditionalFormatting sqref="C26 AS3:AT20 C21:AT21">
    <cfRule type="cellIs" dxfId="337" priority="62" operator="equal">
      <formula>"L"</formula>
    </cfRule>
  </conditionalFormatting>
  <conditionalFormatting sqref="C26 AS3:AT20 C21:AT21">
    <cfRule type="cellIs" dxfId="336" priority="61" operator="equal">
      <formula>"N"</formula>
    </cfRule>
  </conditionalFormatting>
  <conditionalFormatting sqref="AS9:AT9 AS3:AT4 AS17:AT20 C21:AT21">
    <cfRule type="cellIs" dxfId="335" priority="60" operator="equal">
      <formula>"대"</formula>
    </cfRule>
  </conditionalFormatting>
  <conditionalFormatting sqref="AS9:AT9 AS3:AT4 AS17:AT20 C21:AT21">
    <cfRule type="cellIs" dxfId="334" priority="59" operator="equal">
      <formula>"N"</formula>
    </cfRule>
  </conditionalFormatting>
  <conditionalFormatting sqref="C26 AS5:AT8 AS10:AT20 C21:AT21">
    <cfRule type="cellIs" dxfId="333" priority="58" operator="equal">
      <formula>"N"</formula>
    </cfRule>
  </conditionalFormatting>
  <conditionalFormatting sqref="C26 AS3:AT11 AS13:AT20 C21:AT21">
    <cfRule type="cellIs" dxfId="332" priority="57" operator="equal">
      <formula>"Q"</formula>
    </cfRule>
  </conditionalFormatting>
  <conditionalFormatting sqref="C26 AS3:AT20 C21:AT21">
    <cfRule type="cellIs" dxfId="331" priority="56" operator="equal">
      <formula>"대1"</formula>
    </cfRule>
  </conditionalFormatting>
  <conditionalFormatting sqref="R10:V10 R20:V20 Q12:AR12">
    <cfRule type="cellIs" dxfId="330" priority="53" operator="equal">
      <formula>"N"</formula>
    </cfRule>
    <cfRule type="cellIs" dxfId="329" priority="54" operator="equal">
      <formula>"L"</formula>
    </cfRule>
    <cfRule type="cellIs" dxfId="328" priority="55" operator="equal">
      <formula>"Q"</formula>
    </cfRule>
  </conditionalFormatting>
  <conditionalFormatting sqref="Q3:AR5 Q7:AR20">
    <cfRule type="cellIs" dxfId="327" priority="51" operator="equal">
      <formula>"W"</formula>
    </cfRule>
    <cfRule type="cellIs" dxfId="326" priority="52" operator="equal">
      <formula>"P"</formula>
    </cfRule>
  </conditionalFormatting>
  <conditionalFormatting sqref="X8:AR9 R10:AR10 Q9:Q10 Q8:W8 R9:W9 Q3:AR5 Q7:AR7 Q11:AR20">
    <cfRule type="cellIs" dxfId="325" priority="50" operator="equal">
      <formula>"N"</formula>
    </cfRule>
  </conditionalFormatting>
  <conditionalFormatting sqref="X8:AR9 R10:AR10 Q9:Q10 Q8:W8 R9:W9 Q3:AR5 Q7:AR7 Q11:AR20">
    <cfRule type="cellIs" dxfId="324" priority="49" operator="equal">
      <formula>"V"</formula>
    </cfRule>
  </conditionalFormatting>
  <conditionalFormatting sqref="Q3:AR5 Q7:AR20">
    <cfRule type="cellIs" dxfId="323" priority="48" operator="equal">
      <formula>"L"</formula>
    </cfRule>
  </conditionalFormatting>
  <conditionalFormatting sqref="X8:AR9 R10:AR10 Q9:Q10 Q8:W8 R9:W9 Q3:AR5 Q7:AR7 Q11:AR20">
    <cfRule type="cellIs" dxfId="322" priority="47" operator="equal">
      <formula>"N"</formula>
    </cfRule>
  </conditionalFormatting>
  <conditionalFormatting sqref="R13:S17 T17:AR17 S8:W8 Q9 R7 X9:AR9 W3:AR4 Q17 Q18:AR20">
    <cfRule type="cellIs" dxfId="321" priority="46" operator="equal">
      <formula>"대"</formula>
    </cfRule>
  </conditionalFormatting>
  <conditionalFormatting sqref="R13:S17 T17:AR17 R10:V10 S8:W8 Q9 R7 Q17 Q18:AR20 X9:AR9 W3:AR4">
    <cfRule type="cellIs" dxfId="320" priority="45" operator="equal">
      <formula>"N"</formula>
    </cfRule>
  </conditionalFormatting>
  <conditionalFormatting sqref="Q7 X8:AR8 S7:AR7 R20:S20 Q10:AR11 Q3:V4 Q8:R8 AN12:AR20 R9:W9 Q5:AR5 Q12:AM12 T13:AM20 Q13:Q20">
    <cfRule type="cellIs" dxfId="319" priority="44" operator="equal">
      <formula>"N"</formula>
    </cfRule>
  </conditionalFormatting>
  <conditionalFormatting sqref="W10:AR10 X8:AR9 Q9:Q10 Q11:AR11 Q8:W8 R9:W9 Q3:AR5 Q7:AR7 Q13:AR20">
    <cfRule type="cellIs" dxfId="318" priority="43" operator="equal">
      <formula>"Q"</formula>
    </cfRule>
  </conditionalFormatting>
  <conditionalFormatting sqref="Q3:AR5 Q7:AR20">
    <cfRule type="cellIs" dxfId="317" priority="42" operator="equal">
      <formula>"대1"</formula>
    </cfRule>
  </conditionalFormatting>
  <conditionalFormatting sqref="Q6:AD6">
    <cfRule type="cellIs" dxfId="316" priority="40" operator="equal">
      <formula>"W"</formula>
    </cfRule>
    <cfRule type="cellIs" dxfId="315" priority="41" operator="equal">
      <formula>"P"</formula>
    </cfRule>
  </conditionalFormatting>
  <conditionalFormatting sqref="Q6:AD6">
    <cfRule type="cellIs" dxfId="314" priority="39" operator="equal">
      <formula>"N"</formula>
    </cfRule>
  </conditionalFormatting>
  <conditionalFormatting sqref="Q6:AD6">
    <cfRule type="cellIs" dxfId="313" priority="38" operator="equal">
      <formula>"V"</formula>
    </cfRule>
  </conditionalFormatting>
  <conditionalFormatting sqref="Q6:AD6">
    <cfRule type="cellIs" dxfId="312" priority="37" operator="equal">
      <formula>"L"</formula>
    </cfRule>
  </conditionalFormatting>
  <conditionalFormatting sqref="Q6:AD6">
    <cfRule type="cellIs" dxfId="311" priority="36" operator="equal">
      <formula>"N"</formula>
    </cfRule>
  </conditionalFormatting>
  <conditionalFormatting sqref="Q6:AD6">
    <cfRule type="cellIs" dxfId="310" priority="35" operator="equal">
      <formula>"N"</formula>
    </cfRule>
  </conditionalFormatting>
  <conditionalFormatting sqref="Q6:AD6">
    <cfRule type="cellIs" dxfId="309" priority="34" operator="equal">
      <formula>"Q"</formula>
    </cfRule>
  </conditionalFormatting>
  <conditionalFormatting sqref="Q6:AD6">
    <cfRule type="cellIs" dxfId="308" priority="33" operator="equal">
      <formula>"대1"</formula>
    </cfRule>
  </conditionalFormatting>
  <conditionalFormatting sqref="AE6:AR6">
    <cfRule type="cellIs" dxfId="307" priority="31" operator="equal">
      <formula>"W"</formula>
    </cfRule>
    <cfRule type="cellIs" dxfId="306" priority="32" operator="equal">
      <formula>"P"</formula>
    </cfRule>
  </conditionalFormatting>
  <conditionalFormatting sqref="AE6:AR6">
    <cfRule type="cellIs" dxfId="305" priority="30" operator="equal">
      <formula>"N"</formula>
    </cfRule>
  </conditionalFormatting>
  <conditionalFormatting sqref="AE6:AR6">
    <cfRule type="cellIs" dxfId="304" priority="29" operator="equal">
      <formula>"V"</formula>
    </cfRule>
  </conditionalFormatting>
  <conditionalFormatting sqref="AE6:AR6">
    <cfRule type="cellIs" dxfId="303" priority="28" operator="equal">
      <formula>"L"</formula>
    </cfRule>
  </conditionalFormatting>
  <conditionalFormatting sqref="AE6:AR6">
    <cfRule type="cellIs" dxfId="302" priority="27" operator="equal">
      <formula>"N"</formula>
    </cfRule>
  </conditionalFormatting>
  <conditionalFormatting sqref="AE6:AR6">
    <cfRule type="cellIs" dxfId="301" priority="26" operator="equal">
      <formula>"N"</formula>
    </cfRule>
  </conditionalFormatting>
  <conditionalFormatting sqref="AE6:AR6">
    <cfRule type="cellIs" dxfId="300" priority="25" operator="equal">
      <formula>"Q"</formula>
    </cfRule>
  </conditionalFormatting>
  <conditionalFormatting sqref="AE6:AR6">
    <cfRule type="cellIs" dxfId="299" priority="24" operator="equal">
      <formula>"대1"</formula>
    </cfRule>
  </conditionalFormatting>
  <conditionalFormatting sqref="C12:P12">
    <cfRule type="cellIs" dxfId="298" priority="21" operator="equal">
      <formula>"N"</formula>
    </cfRule>
    <cfRule type="cellIs" dxfId="297" priority="22" operator="equal">
      <formula>"L"</formula>
    </cfRule>
    <cfRule type="cellIs" dxfId="296" priority="23" operator="equal">
      <formula>"Q"</formula>
    </cfRule>
  </conditionalFormatting>
  <conditionalFormatting sqref="C3:P5 C7:P20">
    <cfRule type="cellIs" dxfId="295" priority="19" operator="equal">
      <formula>"W"</formula>
    </cfRule>
    <cfRule type="cellIs" dxfId="294" priority="20" operator="equal">
      <formula>"P"</formula>
    </cfRule>
  </conditionalFormatting>
  <conditionalFormatting sqref="C3:P5 C7:P20">
    <cfRule type="cellIs" dxfId="293" priority="18" operator="equal">
      <formula>"N"</formula>
    </cfRule>
  </conditionalFormatting>
  <conditionalFormatting sqref="C3:P5 C7:P20">
    <cfRule type="cellIs" dxfId="292" priority="17" operator="equal">
      <formula>"V"</formula>
    </cfRule>
  </conditionalFormatting>
  <conditionalFormatting sqref="C3:P5 C7:P20">
    <cfRule type="cellIs" dxfId="291" priority="16" operator="equal">
      <formula>"L"</formula>
    </cfRule>
  </conditionalFormatting>
  <conditionalFormatting sqref="C3:P5 C7:P20">
    <cfRule type="cellIs" dxfId="290" priority="15" operator="equal">
      <formula>"N"</formula>
    </cfRule>
  </conditionalFormatting>
  <conditionalFormatting sqref="C9:P9 C3:P4 C17:P20">
    <cfRule type="cellIs" dxfId="289" priority="14" operator="equal">
      <formula>"대"</formula>
    </cfRule>
  </conditionalFormatting>
  <conditionalFormatting sqref="C17:P20 C9:P9 C3:P4">
    <cfRule type="cellIs" dxfId="288" priority="13" operator="equal">
      <formula>"N"</formula>
    </cfRule>
  </conditionalFormatting>
  <conditionalFormatting sqref="C7:P8 C5:P5 C10:P20">
    <cfRule type="cellIs" dxfId="287" priority="12" operator="equal">
      <formula>"N"</formula>
    </cfRule>
  </conditionalFormatting>
  <conditionalFormatting sqref="C3:P5 C7:P11 C13:P20">
    <cfRule type="cellIs" dxfId="286" priority="11" operator="equal">
      <formula>"Q"</formula>
    </cfRule>
  </conditionalFormatting>
  <conditionalFormatting sqref="C3:P5 C7:P20">
    <cfRule type="cellIs" dxfId="285" priority="10" operator="equal">
      <formula>"대1"</formula>
    </cfRule>
  </conditionalFormatting>
  <conditionalFormatting sqref="C6:P6">
    <cfRule type="cellIs" dxfId="284" priority="8" operator="equal">
      <formula>"W"</formula>
    </cfRule>
    <cfRule type="cellIs" dxfId="283" priority="9" operator="equal">
      <formula>"P"</formula>
    </cfRule>
  </conditionalFormatting>
  <conditionalFormatting sqref="C6:P6">
    <cfRule type="cellIs" dxfId="282" priority="7" operator="equal">
      <formula>"N"</formula>
    </cfRule>
  </conditionalFormatting>
  <conditionalFormatting sqref="C6:P6">
    <cfRule type="cellIs" dxfId="281" priority="6" operator="equal">
      <formula>"V"</formula>
    </cfRule>
  </conditionalFormatting>
  <conditionalFormatting sqref="C6:P6">
    <cfRule type="cellIs" dxfId="280" priority="5" operator="equal">
      <formula>"L"</formula>
    </cfRule>
  </conditionalFormatting>
  <conditionalFormatting sqref="C6:P6">
    <cfRule type="cellIs" dxfId="279" priority="4" operator="equal">
      <formula>"N"</formula>
    </cfRule>
  </conditionalFormatting>
  <conditionalFormatting sqref="C6:P6">
    <cfRule type="cellIs" dxfId="278" priority="3" operator="equal">
      <formula>"N"</formula>
    </cfRule>
  </conditionalFormatting>
  <conditionalFormatting sqref="C6:P6">
    <cfRule type="cellIs" dxfId="277" priority="2" operator="equal">
      <formula>"Q"</formula>
    </cfRule>
  </conditionalFormatting>
  <conditionalFormatting sqref="C6:P6">
    <cfRule type="cellIs" dxfId="276" priority="1" operator="equal">
      <formula>"대1"</formula>
    </cfRule>
  </conditionalFormatting>
  <pageMargins left="0.25" right="0.25" top="0.75" bottom="0.75" header="0.3" footer="0.3"/>
  <pageSetup paperSize="9" scale="7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CO39"/>
  <sheetViews>
    <sheetView topLeftCell="AE1" zoomScale="95" zoomScaleNormal="95" workbookViewId="0">
      <selection activeCell="BW15" sqref="BW15"/>
    </sheetView>
  </sheetViews>
  <sheetFormatPr defaultColWidth="3.875" defaultRowHeight="15.75" customHeight="1" x14ac:dyDescent="0.3"/>
  <cols>
    <col min="1" max="1" width="3.375" style="4" customWidth="1"/>
    <col min="2" max="2" width="10.875" style="4" customWidth="1"/>
    <col min="3" max="9" width="3.375" style="85" customWidth="1"/>
    <col min="10" max="23" width="3.375" style="92" customWidth="1"/>
    <col min="24" max="24" width="3.875" style="92" customWidth="1"/>
    <col min="25" max="28" width="3.375" style="92" customWidth="1"/>
    <col min="29" max="38" width="3.375" style="85" customWidth="1"/>
    <col min="39" max="40" width="3.25" style="84" customWidth="1"/>
    <col min="41" max="42" width="3.25" style="4" customWidth="1"/>
    <col min="43" max="43" width="9.25" style="85" customWidth="1"/>
    <col min="44" max="44" width="3.625" style="4" customWidth="1"/>
    <col min="45" max="46" width="3.875" style="4"/>
    <col min="47" max="47" width="2.625" style="4" customWidth="1"/>
    <col min="48" max="48" width="7.375" style="4" customWidth="1"/>
    <col min="49" max="16384" width="3.875" style="4"/>
  </cols>
  <sheetData>
    <row r="1" spans="1:93" ht="23.25" customHeight="1" x14ac:dyDescent="0.3">
      <c r="A1" s="1"/>
      <c r="B1" s="1081" t="s">
        <v>81</v>
      </c>
      <c r="C1" s="252">
        <v>30</v>
      </c>
      <c r="D1" s="224">
        <v>31</v>
      </c>
      <c r="E1" s="295">
        <v>1</v>
      </c>
      <c r="F1" s="223">
        <v>2</v>
      </c>
      <c r="G1" s="223">
        <v>3</v>
      </c>
      <c r="H1" s="267">
        <v>4</v>
      </c>
      <c r="I1" s="190">
        <v>5</v>
      </c>
      <c r="J1" s="225">
        <v>6</v>
      </c>
      <c r="K1" s="2">
        <v>7</v>
      </c>
      <c r="L1" s="116">
        <v>8</v>
      </c>
      <c r="M1" s="2">
        <v>9</v>
      </c>
      <c r="N1" s="196">
        <v>10</v>
      </c>
      <c r="O1" s="2">
        <v>11</v>
      </c>
      <c r="P1" s="151">
        <v>12</v>
      </c>
      <c r="Q1" s="178">
        <v>13</v>
      </c>
      <c r="R1" s="116">
        <v>14</v>
      </c>
      <c r="S1" s="2">
        <v>15</v>
      </c>
      <c r="T1" s="116">
        <v>16</v>
      </c>
      <c r="U1" s="2">
        <v>17</v>
      </c>
      <c r="V1" s="116">
        <v>18</v>
      </c>
      <c r="W1" s="3">
        <v>19</v>
      </c>
      <c r="X1" s="183">
        <v>20</v>
      </c>
      <c r="Y1" s="2">
        <v>21</v>
      </c>
      <c r="Z1" s="116">
        <v>22</v>
      </c>
      <c r="AA1" s="2">
        <v>23</v>
      </c>
      <c r="AB1" s="116">
        <v>24</v>
      </c>
      <c r="AC1" s="2">
        <v>25</v>
      </c>
      <c r="AD1" s="190">
        <v>26</v>
      </c>
      <c r="AE1" s="222">
        <v>27</v>
      </c>
      <c r="AF1" s="224">
        <v>28</v>
      </c>
      <c r="AG1" s="125">
        <v>1</v>
      </c>
      <c r="AH1" s="223">
        <v>2</v>
      </c>
      <c r="AI1" s="223">
        <v>3</v>
      </c>
      <c r="AJ1" s="223">
        <v>4</v>
      </c>
      <c r="AK1" s="190">
        <v>5</v>
      </c>
      <c r="AL1" s="232"/>
      <c r="AM1" s="1083" t="s">
        <v>1</v>
      </c>
      <c r="AN1" s="1083" t="s">
        <v>83</v>
      </c>
      <c r="AO1" s="1085" t="s">
        <v>2</v>
      </c>
      <c r="AP1" s="1077" t="s">
        <v>44</v>
      </c>
      <c r="AQ1" s="1087" t="s">
        <v>24</v>
      </c>
      <c r="AR1" s="1077" t="s">
        <v>27</v>
      </c>
      <c r="AS1" s="1077" t="s">
        <v>29</v>
      </c>
      <c r="AT1" s="1079" t="s">
        <v>31</v>
      </c>
      <c r="AV1" s="1081" t="s">
        <v>0</v>
      </c>
      <c r="AW1" s="252">
        <v>27</v>
      </c>
      <c r="AX1" s="224">
        <v>28</v>
      </c>
      <c r="AY1" s="299">
        <v>1</v>
      </c>
      <c r="AZ1" s="223">
        <v>2</v>
      </c>
      <c r="BA1" s="223">
        <v>3</v>
      </c>
      <c r="BB1" s="267">
        <v>4</v>
      </c>
      <c r="BC1" s="190">
        <v>5</v>
      </c>
      <c r="BD1" s="225">
        <v>6</v>
      </c>
      <c r="BE1" s="2">
        <v>7</v>
      </c>
      <c r="BF1" s="116">
        <v>8</v>
      </c>
      <c r="BG1" s="2">
        <v>9</v>
      </c>
      <c r="BH1" s="116">
        <v>10</v>
      </c>
      <c r="BI1" s="2">
        <v>11</v>
      </c>
      <c r="BJ1" s="151">
        <v>12</v>
      </c>
      <c r="BK1" s="178">
        <v>13</v>
      </c>
      <c r="BL1" s="116">
        <v>14</v>
      </c>
      <c r="BM1" s="2">
        <v>15</v>
      </c>
      <c r="BN1" s="116">
        <v>16</v>
      </c>
      <c r="BO1" s="2">
        <v>17</v>
      </c>
      <c r="BP1" s="116">
        <v>18</v>
      </c>
      <c r="BQ1" s="3">
        <v>19</v>
      </c>
      <c r="BR1" s="183">
        <v>20</v>
      </c>
      <c r="BS1" s="202">
        <v>21</v>
      </c>
      <c r="BT1" s="203">
        <v>22</v>
      </c>
      <c r="BU1" s="202">
        <v>23</v>
      </c>
      <c r="BV1" s="203">
        <v>24</v>
      </c>
      <c r="BW1" s="2">
        <v>25</v>
      </c>
      <c r="BX1" s="190">
        <v>26</v>
      </c>
      <c r="BY1" s="222">
        <v>27</v>
      </c>
      <c r="BZ1" s="310">
        <v>28</v>
      </c>
      <c r="CA1" s="311">
        <v>29</v>
      </c>
      <c r="CB1" s="310">
        <v>30</v>
      </c>
      <c r="CC1" s="312">
        <v>31</v>
      </c>
      <c r="CD1" s="225">
        <v>1</v>
      </c>
      <c r="CE1" s="190">
        <v>2</v>
      </c>
      <c r="CF1" s="232"/>
      <c r="CG1" s="1083" t="s">
        <v>1</v>
      </c>
      <c r="CH1" s="1083" t="s">
        <v>83</v>
      </c>
      <c r="CI1" s="1085" t="s">
        <v>2</v>
      </c>
      <c r="CJ1" s="1077" t="s">
        <v>44</v>
      </c>
      <c r="CK1" s="1087" t="s">
        <v>24</v>
      </c>
      <c r="CL1" s="1077" t="s">
        <v>27</v>
      </c>
      <c r="CM1" s="1077" t="s">
        <v>29</v>
      </c>
      <c r="CN1" s="1079" t="s">
        <v>31</v>
      </c>
      <c r="CO1" s="206"/>
    </row>
    <row r="2" spans="1:93" ht="23.25" customHeight="1" x14ac:dyDescent="0.3">
      <c r="A2" s="5"/>
      <c r="B2" s="1082"/>
      <c r="C2" s="253" t="s">
        <v>3</v>
      </c>
      <c r="D2" s="94" t="s">
        <v>4</v>
      </c>
      <c r="E2" s="296" t="s">
        <v>5</v>
      </c>
      <c r="F2" s="8" t="s">
        <v>6</v>
      </c>
      <c r="G2" s="8" t="s">
        <v>7</v>
      </c>
      <c r="H2" s="181" t="s">
        <v>8</v>
      </c>
      <c r="I2" s="155" t="s">
        <v>9</v>
      </c>
      <c r="J2" s="248" t="s">
        <v>3</v>
      </c>
      <c r="K2" s="10" t="s">
        <v>4</v>
      </c>
      <c r="L2" s="6" t="s">
        <v>5</v>
      </c>
      <c r="M2" s="6" t="s">
        <v>6</v>
      </c>
      <c r="N2" s="168" t="s">
        <v>7</v>
      </c>
      <c r="O2" s="6" t="s">
        <v>8</v>
      </c>
      <c r="P2" s="9" t="s">
        <v>9</v>
      </c>
      <c r="Q2" s="179" t="s">
        <v>3</v>
      </c>
      <c r="R2" s="6" t="s">
        <v>10</v>
      </c>
      <c r="S2" s="6" t="s">
        <v>5</v>
      </c>
      <c r="T2" s="6" t="s">
        <v>6</v>
      </c>
      <c r="U2" s="6" t="s">
        <v>7</v>
      </c>
      <c r="V2" s="7" t="s">
        <v>8</v>
      </c>
      <c r="W2" s="9" t="s">
        <v>9</v>
      </c>
      <c r="X2" s="109" t="s">
        <v>3</v>
      </c>
      <c r="Y2" s="10" t="s">
        <v>4</v>
      </c>
      <c r="Z2" s="6" t="s">
        <v>5</v>
      </c>
      <c r="AA2" s="8" t="s">
        <v>6</v>
      </c>
      <c r="AB2" s="10" t="s">
        <v>7</v>
      </c>
      <c r="AC2" s="7" t="s">
        <v>8</v>
      </c>
      <c r="AD2" s="191" t="s">
        <v>9</v>
      </c>
      <c r="AE2" s="248" t="s">
        <v>3</v>
      </c>
      <c r="AF2" s="118" t="s">
        <v>4</v>
      </c>
      <c r="AG2" s="164" t="s">
        <v>5</v>
      </c>
      <c r="AH2" s="10" t="s">
        <v>6</v>
      </c>
      <c r="AI2" s="8" t="s">
        <v>7</v>
      </c>
      <c r="AJ2" s="269" t="s">
        <v>8</v>
      </c>
      <c r="AK2" s="191" t="s">
        <v>9</v>
      </c>
      <c r="AL2" s="182"/>
      <c r="AM2" s="1084"/>
      <c r="AN2" s="1084"/>
      <c r="AO2" s="1086"/>
      <c r="AP2" s="1078"/>
      <c r="AQ2" s="1088"/>
      <c r="AR2" s="1078"/>
      <c r="AS2" s="1078"/>
      <c r="AT2" s="1080"/>
      <c r="AV2" s="1082"/>
      <c r="AW2" s="253" t="s">
        <v>3</v>
      </c>
      <c r="AX2" s="94" t="s">
        <v>4</v>
      </c>
      <c r="AY2" s="300" t="s">
        <v>5</v>
      </c>
      <c r="AZ2" s="8" t="s">
        <v>6</v>
      </c>
      <c r="BA2" s="8" t="s">
        <v>7</v>
      </c>
      <c r="BB2" s="181" t="s">
        <v>8</v>
      </c>
      <c r="BC2" s="155" t="s">
        <v>9</v>
      </c>
      <c r="BD2" s="248" t="s">
        <v>3</v>
      </c>
      <c r="BE2" s="10" t="s">
        <v>4</v>
      </c>
      <c r="BF2" s="6" t="s">
        <v>5</v>
      </c>
      <c r="BG2" s="6" t="s">
        <v>6</v>
      </c>
      <c r="BH2" s="6" t="s">
        <v>7</v>
      </c>
      <c r="BI2" s="6" t="s">
        <v>8</v>
      </c>
      <c r="BJ2" s="9" t="s">
        <v>9</v>
      </c>
      <c r="BK2" s="179" t="s">
        <v>3</v>
      </c>
      <c r="BL2" s="6" t="s">
        <v>10</v>
      </c>
      <c r="BM2" s="6" t="s">
        <v>5</v>
      </c>
      <c r="BN2" s="6" t="s">
        <v>6</v>
      </c>
      <c r="BO2" s="6" t="s">
        <v>7</v>
      </c>
      <c r="BP2" s="7" t="s">
        <v>8</v>
      </c>
      <c r="BQ2" s="9" t="s">
        <v>9</v>
      </c>
      <c r="BR2" s="109" t="s">
        <v>3</v>
      </c>
      <c r="BS2" s="10" t="s">
        <v>4</v>
      </c>
      <c r="BT2" s="6" t="s">
        <v>5</v>
      </c>
      <c r="BU2" s="8" t="s">
        <v>6</v>
      </c>
      <c r="BV2" s="10" t="s">
        <v>7</v>
      </c>
      <c r="BW2" s="7" t="s">
        <v>8</v>
      </c>
      <c r="BX2" s="191" t="s">
        <v>9</v>
      </c>
      <c r="BY2" s="248" t="s">
        <v>3</v>
      </c>
      <c r="BZ2" s="7" t="s">
        <v>4</v>
      </c>
      <c r="CA2" s="10" t="s">
        <v>5</v>
      </c>
      <c r="CB2" s="10" t="s">
        <v>6</v>
      </c>
      <c r="CC2" s="152" t="s">
        <v>7</v>
      </c>
      <c r="CD2" s="301" t="s">
        <v>8</v>
      </c>
      <c r="CE2" s="191" t="s">
        <v>9</v>
      </c>
      <c r="CF2" s="182"/>
      <c r="CG2" s="1084"/>
      <c r="CH2" s="1084"/>
      <c r="CI2" s="1086"/>
      <c r="CJ2" s="1078"/>
      <c r="CK2" s="1088"/>
      <c r="CL2" s="1078"/>
      <c r="CM2" s="1078"/>
      <c r="CN2" s="1080"/>
      <c r="CO2" s="207"/>
    </row>
    <row r="3" spans="1:93" s="24" customFormat="1" ht="15.75" customHeight="1" x14ac:dyDescent="0.3">
      <c r="A3" s="11"/>
      <c r="B3" s="12"/>
      <c r="C3" s="254"/>
      <c r="D3" s="95"/>
      <c r="E3" s="18"/>
      <c r="F3" s="13"/>
      <c r="G3" s="13"/>
      <c r="H3" s="195" t="s">
        <v>24</v>
      </c>
      <c r="I3" s="156" t="s">
        <v>24</v>
      </c>
      <c r="J3" s="176"/>
      <c r="K3" s="93"/>
      <c r="L3" s="13"/>
      <c r="M3" s="13"/>
      <c r="N3" s="177"/>
      <c r="O3" s="13" t="s">
        <v>24</v>
      </c>
      <c r="P3" s="106" t="s">
        <v>24</v>
      </c>
      <c r="Q3" s="93"/>
      <c r="R3" s="13"/>
      <c r="S3" s="13"/>
      <c r="T3" s="13"/>
      <c r="U3" s="13"/>
      <c r="V3" s="13" t="s">
        <v>24</v>
      </c>
      <c r="W3" s="106" t="s">
        <v>24</v>
      </c>
      <c r="X3" s="176"/>
      <c r="Y3" s="93"/>
      <c r="Z3" s="13"/>
      <c r="AA3" s="13"/>
      <c r="AB3" s="93"/>
      <c r="AC3" s="13" t="s">
        <v>24</v>
      </c>
      <c r="AD3" s="156" t="s">
        <v>24</v>
      </c>
      <c r="AE3" s="176"/>
      <c r="AF3" s="95"/>
      <c r="AG3" s="93"/>
      <c r="AH3" s="93"/>
      <c r="AI3" s="13"/>
      <c r="AJ3" s="13" t="s">
        <v>24</v>
      </c>
      <c r="AK3" s="156" t="s">
        <v>24</v>
      </c>
      <c r="AL3" s="180"/>
      <c r="AM3" s="19"/>
      <c r="AN3" s="20"/>
      <c r="AO3" s="21"/>
      <c r="AP3" s="101"/>
      <c r="AQ3" s="22"/>
      <c r="AR3" s="101"/>
      <c r="AS3" s="101"/>
      <c r="AT3" s="23"/>
      <c r="AV3" s="12"/>
      <c r="AW3" s="254"/>
      <c r="AX3" s="95"/>
      <c r="AY3" s="18" t="s">
        <v>25</v>
      </c>
      <c r="AZ3" s="13"/>
      <c r="BA3" s="13"/>
      <c r="BB3" s="195" t="s">
        <v>24</v>
      </c>
      <c r="BC3" s="156" t="s">
        <v>24</v>
      </c>
      <c r="BD3" s="176"/>
      <c r="BE3" s="93"/>
      <c r="BF3" s="13"/>
      <c r="BG3" s="13"/>
      <c r="BH3" s="177"/>
      <c r="BI3" s="13" t="s">
        <v>24</v>
      </c>
      <c r="BJ3" s="106" t="s">
        <v>24</v>
      </c>
      <c r="BK3" s="93"/>
      <c r="BL3" s="13"/>
      <c r="BM3" s="13"/>
      <c r="BN3" s="13"/>
      <c r="BO3" s="13"/>
      <c r="BP3" s="13" t="s">
        <v>24</v>
      </c>
      <c r="BQ3" s="106" t="s">
        <v>24</v>
      </c>
      <c r="BR3" s="176"/>
      <c r="BS3" s="93"/>
      <c r="BT3" s="13"/>
      <c r="BU3" s="13"/>
      <c r="BV3" s="93"/>
      <c r="BW3" s="13" t="s">
        <v>24</v>
      </c>
      <c r="BX3" s="156" t="s">
        <v>24</v>
      </c>
      <c r="BY3" s="176"/>
      <c r="BZ3" s="13"/>
      <c r="CA3" s="93"/>
      <c r="CB3" s="93"/>
      <c r="CC3" s="95"/>
      <c r="CD3" s="93" t="s">
        <v>24</v>
      </c>
      <c r="CE3" s="156" t="s">
        <v>24</v>
      </c>
      <c r="CF3" s="180"/>
      <c r="CG3" s="19"/>
      <c r="CH3" s="20"/>
      <c r="CI3" s="21"/>
      <c r="CJ3" s="101"/>
      <c r="CK3" s="22"/>
      <c r="CL3" s="101"/>
      <c r="CM3" s="101"/>
      <c r="CN3" s="23"/>
      <c r="CO3" s="208"/>
    </row>
    <row r="4" spans="1:93" s="62" customFormat="1" ht="19.5" customHeight="1" x14ac:dyDescent="0.3">
      <c r="A4" s="56">
        <v>3</v>
      </c>
      <c r="B4" s="115" t="s">
        <v>222</v>
      </c>
      <c r="C4" s="58" t="s">
        <v>18</v>
      </c>
      <c r="D4" s="99" t="s">
        <v>18</v>
      </c>
      <c r="E4" s="46" t="s">
        <v>55</v>
      </c>
      <c r="F4" s="46" t="s">
        <v>250</v>
      </c>
      <c r="G4" s="48" t="s">
        <v>55</v>
      </c>
      <c r="H4" s="99" t="s">
        <v>1</v>
      </c>
      <c r="I4" s="60" t="s">
        <v>1</v>
      </c>
      <c r="J4" s="37" t="s">
        <v>40</v>
      </c>
      <c r="K4" s="37" t="s">
        <v>41</v>
      </c>
      <c r="L4" s="37" t="s">
        <v>27</v>
      </c>
      <c r="M4" s="37" t="s">
        <v>262</v>
      </c>
      <c r="N4" s="37" t="s">
        <v>253</v>
      </c>
      <c r="O4" s="37" t="s">
        <v>253</v>
      </c>
      <c r="P4" s="38" t="s">
        <v>263</v>
      </c>
      <c r="Q4" s="37" t="s">
        <v>250</v>
      </c>
      <c r="R4" s="37" t="s">
        <v>250</v>
      </c>
      <c r="S4" s="37" t="s">
        <v>44</v>
      </c>
      <c r="T4" s="37" t="s">
        <v>20</v>
      </c>
      <c r="U4" s="37" t="s">
        <v>227</v>
      </c>
      <c r="V4" s="37" t="s">
        <v>237</v>
      </c>
      <c r="W4" s="38" t="s">
        <v>238</v>
      </c>
      <c r="X4" s="36" t="s">
        <v>28</v>
      </c>
      <c r="Y4" s="292" t="s">
        <v>251</v>
      </c>
      <c r="Z4" s="37" t="s">
        <v>251</v>
      </c>
      <c r="AA4" s="37" t="s">
        <v>251</v>
      </c>
      <c r="AB4" s="292" t="s">
        <v>253</v>
      </c>
      <c r="AC4" s="37" t="s">
        <v>265</v>
      </c>
      <c r="AD4" s="290" t="s">
        <v>250</v>
      </c>
      <c r="AE4" s="58" t="s">
        <v>248</v>
      </c>
      <c r="AF4" s="99" t="s">
        <v>20</v>
      </c>
      <c r="AG4" s="46" t="s">
        <v>231</v>
      </c>
      <c r="AH4" s="46" t="s">
        <v>40</v>
      </c>
      <c r="AI4" s="48" t="s">
        <v>239</v>
      </c>
      <c r="AJ4" s="48" t="s">
        <v>284</v>
      </c>
      <c r="AK4" s="60" t="s">
        <v>250</v>
      </c>
      <c r="AL4" s="148"/>
      <c r="AM4" s="31">
        <f t="shared" ref="AM4:AM16" si="0">COUNTIF(I4:AK4,"N")</f>
        <v>5</v>
      </c>
      <c r="AN4" s="193">
        <f>SUM(COUNTIF(E4:AF4,"*P*"))</f>
        <v>1</v>
      </c>
      <c r="AO4" s="194">
        <f>SUM(COUNTIF(E4:AF4,"*Q*"))</f>
        <v>1</v>
      </c>
      <c r="AP4" s="73">
        <f>SUM(COUNTIF(E4:AF4,"*V*"))</f>
        <v>1</v>
      </c>
      <c r="AQ4" s="73"/>
      <c r="AR4" s="32">
        <f>SUM(COUNTIF(C4:AK4,"*D*"))</f>
        <v>5</v>
      </c>
      <c r="AS4" s="32">
        <f t="shared" ref="AS4:AS17" si="1">SUM(COUNTIF(C4:AK4,"*E*"))</f>
        <v>10</v>
      </c>
      <c r="AT4" s="199">
        <f t="shared" ref="AT4:AT17" si="2">SUM(COUNTIF(C4:AK4,"*J*"))</f>
        <v>0</v>
      </c>
      <c r="AV4" s="115" t="s">
        <v>87</v>
      </c>
      <c r="AW4" s="58" t="s">
        <v>55</v>
      </c>
      <c r="AX4" s="99" t="s">
        <v>1</v>
      </c>
      <c r="AY4" s="46" t="s">
        <v>1</v>
      </c>
      <c r="AZ4" s="46" t="s">
        <v>56</v>
      </c>
      <c r="BA4" s="48" t="s">
        <v>55</v>
      </c>
      <c r="BB4" s="99" t="s">
        <v>18</v>
      </c>
      <c r="BC4" s="309" t="s">
        <v>18</v>
      </c>
      <c r="BD4" s="37" t="s">
        <v>326</v>
      </c>
      <c r="BE4" s="37" t="s">
        <v>375</v>
      </c>
      <c r="BF4" s="37" t="s">
        <v>373</v>
      </c>
      <c r="BG4" s="37" t="s">
        <v>330</v>
      </c>
      <c r="BH4" s="37" t="s">
        <v>330</v>
      </c>
      <c r="BI4" s="37" t="s">
        <v>332</v>
      </c>
      <c r="BJ4" s="38" t="s">
        <v>20</v>
      </c>
      <c r="BK4" s="37" t="s">
        <v>20</v>
      </c>
      <c r="BL4" s="37" t="s">
        <v>292</v>
      </c>
      <c r="BM4" s="37" t="s">
        <v>319</v>
      </c>
      <c r="BN4" s="37" t="s">
        <v>292</v>
      </c>
      <c r="BO4" s="37" t="s">
        <v>330</v>
      </c>
      <c r="BP4" s="37" t="s">
        <v>336</v>
      </c>
      <c r="BQ4" s="38" t="s">
        <v>326</v>
      </c>
      <c r="BR4" s="36" t="s">
        <v>331</v>
      </c>
      <c r="BS4" s="307" t="s">
        <v>338</v>
      </c>
      <c r="BT4" s="37" t="s">
        <v>20</v>
      </c>
      <c r="BU4" s="37" t="s">
        <v>20</v>
      </c>
      <c r="BV4" s="307" t="s">
        <v>292</v>
      </c>
      <c r="BW4" s="37" t="s">
        <v>292</v>
      </c>
      <c r="BX4" s="305" t="s">
        <v>292</v>
      </c>
      <c r="BY4" s="58" t="s">
        <v>377</v>
      </c>
      <c r="BZ4" s="48" t="s">
        <v>27</v>
      </c>
      <c r="CA4" s="46" t="s">
        <v>344</v>
      </c>
      <c r="CB4" s="46" t="s">
        <v>344</v>
      </c>
      <c r="CC4" s="99" t="s">
        <v>329</v>
      </c>
      <c r="CD4" s="46" t="s">
        <v>20</v>
      </c>
      <c r="CE4" s="309" t="s">
        <v>20</v>
      </c>
      <c r="CF4" s="148"/>
      <c r="CG4" s="31">
        <f t="shared" ref="CG4:CG16" si="3">COUNTIF(BC4:CE4,"N")</f>
        <v>6</v>
      </c>
      <c r="CH4" s="193">
        <f t="shared" ref="CH4:CH17" si="4">SUM(COUNTIF(BC4:CE4,"*P*"))</f>
        <v>0</v>
      </c>
      <c r="CI4" s="194">
        <f t="shared" ref="CI4:CI17" si="5">SUM(COUNTIF(BC4:CE4,"*Q*"))</f>
        <v>0</v>
      </c>
      <c r="CJ4" s="73">
        <f t="shared" ref="CJ4:CJ17" si="6">SUM(COUNTIF(BC4:CE4,"*V*"))</f>
        <v>0</v>
      </c>
      <c r="CK4" s="73">
        <f>SUM(COUNTIF(AW4:CE4,"*W*"))</f>
        <v>12</v>
      </c>
      <c r="CL4" s="32">
        <f t="shared" ref="CL4:CL17" si="7">SUM(COUNTIF(AW4:CE4,"*D*"))</f>
        <v>6</v>
      </c>
      <c r="CM4" s="32">
        <f t="shared" ref="CM4:CM17" si="8">SUM(COUNTIF(AW4:CE4,"*E*"))</f>
        <v>8</v>
      </c>
      <c r="CN4" s="199">
        <f t="shared" ref="CN4:CN17" si="9">SUM(COUNTIF(AW4:CE4,"*J*"))</f>
        <v>0</v>
      </c>
      <c r="CO4" s="251"/>
    </row>
    <row r="5" spans="1:93" s="43" customFormat="1" ht="19.5" customHeight="1" x14ac:dyDescent="0.3">
      <c r="A5" s="44">
        <v>1</v>
      </c>
      <c r="B5" s="35" t="s">
        <v>223</v>
      </c>
      <c r="C5" s="58" t="s">
        <v>17</v>
      </c>
      <c r="D5" s="99" t="s">
        <v>1</v>
      </c>
      <c r="E5" s="46" t="s">
        <v>1</v>
      </c>
      <c r="F5" s="46" t="s">
        <v>271</v>
      </c>
      <c r="G5" s="48" t="s">
        <v>55</v>
      </c>
      <c r="H5" s="99" t="s">
        <v>253</v>
      </c>
      <c r="I5" s="60" t="s">
        <v>17</v>
      </c>
      <c r="J5" s="37" t="s">
        <v>27</v>
      </c>
      <c r="K5" s="37" t="s">
        <v>251</v>
      </c>
      <c r="L5" s="37" t="s">
        <v>253</v>
      </c>
      <c r="M5" s="37" t="s">
        <v>285</v>
      </c>
      <c r="N5" s="37" t="s">
        <v>250</v>
      </c>
      <c r="O5" s="37" t="s">
        <v>249</v>
      </c>
      <c r="P5" s="38" t="s">
        <v>20</v>
      </c>
      <c r="Q5" s="292" t="s">
        <v>22</v>
      </c>
      <c r="R5" s="37" t="s">
        <v>275</v>
      </c>
      <c r="S5" s="37" t="s">
        <v>241</v>
      </c>
      <c r="T5" s="37" t="s">
        <v>272</v>
      </c>
      <c r="U5" s="37" t="s">
        <v>251</v>
      </c>
      <c r="V5" s="37" t="s">
        <v>253</v>
      </c>
      <c r="W5" s="38" t="s">
        <v>250</v>
      </c>
      <c r="X5" s="36" t="s">
        <v>258</v>
      </c>
      <c r="Y5" s="292" t="s">
        <v>263</v>
      </c>
      <c r="Z5" s="37" t="s">
        <v>276</v>
      </c>
      <c r="AA5" s="37" t="s">
        <v>273</v>
      </c>
      <c r="AB5" s="292" t="s">
        <v>20</v>
      </c>
      <c r="AC5" s="37" t="s">
        <v>20</v>
      </c>
      <c r="AD5" s="290" t="s">
        <v>237</v>
      </c>
      <c r="AE5" s="58" t="s">
        <v>44</v>
      </c>
      <c r="AF5" s="99" t="s">
        <v>28</v>
      </c>
      <c r="AG5" s="46" t="s">
        <v>263</v>
      </c>
      <c r="AH5" s="46" t="s">
        <v>254</v>
      </c>
      <c r="AI5" s="48" t="s">
        <v>250</v>
      </c>
      <c r="AJ5" s="48" t="s">
        <v>271</v>
      </c>
      <c r="AK5" s="60" t="s">
        <v>253</v>
      </c>
      <c r="AL5" s="148"/>
      <c r="AM5" s="31">
        <f t="shared" si="0"/>
        <v>4</v>
      </c>
      <c r="AN5" s="193">
        <f t="shared" ref="AN5:AN17" si="10">SUM(COUNTIF(E5:AF5,"*P*"))</f>
        <v>1</v>
      </c>
      <c r="AO5" s="194">
        <f t="shared" ref="AO5:AO17" si="11">SUM(COUNTIF(E5:AF5,"*Q*"))</f>
        <v>1</v>
      </c>
      <c r="AP5" s="73">
        <f t="shared" ref="AP5:AP16" si="12">SUM(COUNTIF(E5:AF5,"*V*"))</f>
        <v>1</v>
      </c>
      <c r="AQ5" s="73"/>
      <c r="AR5" s="32">
        <f t="shared" ref="AR5:AR17" si="13">SUM(COUNTIF(C5:AK5,"*D*"))</f>
        <v>6</v>
      </c>
      <c r="AS5" s="32">
        <f t="shared" si="1"/>
        <v>8</v>
      </c>
      <c r="AT5" s="199">
        <f t="shared" si="2"/>
        <v>0</v>
      </c>
      <c r="AV5" s="35" t="s">
        <v>51</v>
      </c>
      <c r="AW5" s="58" t="s">
        <v>72</v>
      </c>
      <c r="AX5" s="99" t="s">
        <v>55</v>
      </c>
      <c r="AY5" s="46" t="s">
        <v>18</v>
      </c>
      <c r="AZ5" s="46" t="s">
        <v>18</v>
      </c>
      <c r="BA5" s="48" t="s">
        <v>18</v>
      </c>
      <c r="BB5" s="99" t="s">
        <v>56</v>
      </c>
      <c r="BC5" s="309" t="s">
        <v>55</v>
      </c>
      <c r="BD5" s="37" t="s">
        <v>327</v>
      </c>
      <c r="BE5" s="37" t="s">
        <v>328</v>
      </c>
      <c r="BF5" s="37" t="s">
        <v>20</v>
      </c>
      <c r="BG5" s="37" t="s">
        <v>20</v>
      </c>
      <c r="BH5" s="37" t="s">
        <v>292</v>
      </c>
      <c r="BI5" s="37" t="s">
        <v>293</v>
      </c>
      <c r="BJ5" s="38" t="s">
        <v>379</v>
      </c>
      <c r="BK5" s="307" t="s">
        <v>330</v>
      </c>
      <c r="BL5" s="37" t="s">
        <v>330</v>
      </c>
      <c r="BM5" s="37" t="s">
        <v>330</v>
      </c>
      <c r="BN5" s="37" t="s">
        <v>336</v>
      </c>
      <c r="BO5" s="37" t="s">
        <v>333</v>
      </c>
      <c r="BP5" s="37" t="s">
        <v>20</v>
      </c>
      <c r="BQ5" s="38" t="s">
        <v>20</v>
      </c>
      <c r="BR5" s="36" t="s">
        <v>299</v>
      </c>
      <c r="BS5" s="307" t="s">
        <v>307</v>
      </c>
      <c r="BT5" s="37" t="s">
        <v>307</v>
      </c>
      <c r="BU5" s="37" t="s">
        <v>34</v>
      </c>
      <c r="BV5" s="307" t="s">
        <v>34</v>
      </c>
      <c r="BW5" s="37" t="s">
        <v>326</v>
      </c>
      <c r="BX5" s="305" t="s">
        <v>334</v>
      </c>
      <c r="BY5" s="58" t="s">
        <v>329</v>
      </c>
      <c r="BZ5" s="48" t="s">
        <v>20</v>
      </c>
      <c r="CA5" s="46" t="s">
        <v>20</v>
      </c>
      <c r="CB5" s="46" t="s">
        <v>292</v>
      </c>
      <c r="CC5" s="99" t="s">
        <v>292</v>
      </c>
      <c r="CD5" s="46" t="s">
        <v>292</v>
      </c>
      <c r="CE5" s="309" t="s">
        <v>330</v>
      </c>
      <c r="CF5" s="148"/>
      <c r="CG5" s="31">
        <f t="shared" si="3"/>
        <v>6</v>
      </c>
      <c r="CH5" s="193">
        <f t="shared" si="4"/>
        <v>0</v>
      </c>
      <c r="CI5" s="194">
        <f t="shared" si="5"/>
        <v>0</v>
      </c>
      <c r="CJ5" s="73">
        <f t="shared" si="6"/>
        <v>0</v>
      </c>
      <c r="CK5" s="73">
        <f t="shared" ref="CK5:CK17" si="14">SUM(COUNTIF(AW5:CE5,"*W*"))</f>
        <v>14</v>
      </c>
      <c r="CL5" s="32">
        <f t="shared" si="7"/>
        <v>8</v>
      </c>
      <c r="CM5" s="32">
        <f t="shared" si="8"/>
        <v>5</v>
      </c>
      <c r="CN5" s="199">
        <f t="shared" si="9"/>
        <v>0</v>
      </c>
      <c r="CO5" s="230"/>
    </row>
    <row r="6" spans="1:93" s="43" customFormat="1" ht="19.5" customHeight="1" x14ac:dyDescent="0.3">
      <c r="A6" s="44">
        <v>2</v>
      </c>
      <c r="B6" s="35" t="s">
        <v>224</v>
      </c>
      <c r="C6" s="58" t="s">
        <v>73</v>
      </c>
      <c r="D6" s="99" t="s">
        <v>256</v>
      </c>
      <c r="E6" s="46" t="s">
        <v>251</v>
      </c>
      <c r="F6" s="46" t="s">
        <v>1</v>
      </c>
      <c r="G6" s="48" t="s">
        <v>1</v>
      </c>
      <c r="H6" s="99" t="s">
        <v>271</v>
      </c>
      <c r="I6" s="60" t="s">
        <v>55</v>
      </c>
      <c r="J6" s="37" t="s">
        <v>29</v>
      </c>
      <c r="K6" s="37" t="s">
        <v>250</v>
      </c>
      <c r="L6" s="37" t="s">
        <v>250</v>
      </c>
      <c r="M6" s="37" t="s">
        <v>255</v>
      </c>
      <c r="N6" s="37" t="s">
        <v>251</v>
      </c>
      <c r="O6" s="37" t="s">
        <v>250</v>
      </c>
      <c r="P6" s="38" t="s">
        <v>253</v>
      </c>
      <c r="Q6" s="292" t="s">
        <v>41</v>
      </c>
      <c r="R6" s="37" t="s">
        <v>20</v>
      </c>
      <c r="S6" s="37" t="s">
        <v>225</v>
      </c>
      <c r="T6" s="37" t="s">
        <v>237</v>
      </c>
      <c r="U6" s="37" t="s">
        <v>237</v>
      </c>
      <c r="V6" s="37" t="s">
        <v>27</v>
      </c>
      <c r="W6" s="38" t="s">
        <v>251</v>
      </c>
      <c r="X6" s="36" t="s">
        <v>251</v>
      </c>
      <c r="Y6" s="110" t="s">
        <v>248</v>
      </c>
      <c r="Z6" s="37" t="s">
        <v>263</v>
      </c>
      <c r="AA6" s="37" t="s">
        <v>250</v>
      </c>
      <c r="AB6" s="292" t="s">
        <v>264</v>
      </c>
      <c r="AC6" s="37" t="s">
        <v>248</v>
      </c>
      <c r="AD6" s="290" t="s">
        <v>230</v>
      </c>
      <c r="AE6" s="58" t="s">
        <v>230</v>
      </c>
      <c r="AF6" s="99" t="s">
        <v>237</v>
      </c>
      <c r="AG6" s="46" t="s">
        <v>25</v>
      </c>
      <c r="AH6" s="46" t="s">
        <v>261</v>
      </c>
      <c r="AI6" s="48" t="s">
        <v>251</v>
      </c>
      <c r="AJ6" s="48" t="s">
        <v>251</v>
      </c>
      <c r="AK6" s="60" t="s">
        <v>251</v>
      </c>
      <c r="AL6" s="148"/>
      <c r="AM6" s="31">
        <f t="shared" si="0"/>
        <v>4</v>
      </c>
      <c r="AN6" s="193">
        <f t="shared" si="10"/>
        <v>1</v>
      </c>
      <c r="AO6" s="194">
        <f t="shared" si="11"/>
        <v>1</v>
      </c>
      <c r="AP6" s="73">
        <f t="shared" si="12"/>
        <v>0</v>
      </c>
      <c r="AQ6" s="73"/>
      <c r="AR6" s="32">
        <f t="shared" si="13"/>
        <v>8</v>
      </c>
      <c r="AS6" s="32">
        <f t="shared" si="1"/>
        <v>7</v>
      </c>
      <c r="AT6" s="199">
        <f t="shared" si="2"/>
        <v>0</v>
      </c>
      <c r="AV6" s="35" t="s">
        <v>224</v>
      </c>
      <c r="AW6" s="58" t="s">
        <v>1</v>
      </c>
      <c r="AX6" s="99" t="s">
        <v>55</v>
      </c>
      <c r="AY6" s="46" t="s">
        <v>64</v>
      </c>
      <c r="AZ6" s="46" t="s">
        <v>55</v>
      </c>
      <c r="BA6" s="48" t="s">
        <v>17</v>
      </c>
      <c r="BB6" s="99" t="s">
        <v>17</v>
      </c>
      <c r="BC6" s="309" t="s">
        <v>17</v>
      </c>
      <c r="BD6" s="37" t="s">
        <v>329</v>
      </c>
      <c r="BE6" s="37" t="s">
        <v>327</v>
      </c>
      <c r="BF6" s="37" t="s">
        <v>374</v>
      </c>
      <c r="BG6" s="37" t="s">
        <v>333</v>
      </c>
      <c r="BH6" s="37" t="s">
        <v>20</v>
      </c>
      <c r="BI6" s="37" t="s">
        <v>20</v>
      </c>
      <c r="BJ6" s="38" t="s">
        <v>307</v>
      </c>
      <c r="BK6" s="307" t="s">
        <v>292</v>
      </c>
      <c r="BL6" s="37" t="s">
        <v>292</v>
      </c>
      <c r="BM6" s="37" t="s">
        <v>326</v>
      </c>
      <c r="BN6" s="37" t="s">
        <v>326</v>
      </c>
      <c r="BO6" s="37" t="s">
        <v>331</v>
      </c>
      <c r="BP6" s="37" t="s">
        <v>326</v>
      </c>
      <c r="BQ6" s="38" t="s">
        <v>340</v>
      </c>
      <c r="BR6" s="36" t="s">
        <v>20</v>
      </c>
      <c r="BS6" s="307" t="s">
        <v>20</v>
      </c>
      <c r="BT6" s="37" t="s">
        <v>307</v>
      </c>
      <c r="BU6" s="37" t="s">
        <v>299</v>
      </c>
      <c r="BV6" s="307" t="s">
        <v>292</v>
      </c>
      <c r="BW6" s="37" t="s">
        <v>343</v>
      </c>
      <c r="BX6" s="305" t="s">
        <v>343</v>
      </c>
      <c r="BY6" s="58" t="s">
        <v>29</v>
      </c>
      <c r="BZ6" s="48" t="s">
        <v>29</v>
      </c>
      <c r="CA6" s="46" t="s">
        <v>339</v>
      </c>
      <c r="CB6" s="46" t="s">
        <v>20</v>
      </c>
      <c r="CC6" s="99" t="s">
        <v>20</v>
      </c>
      <c r="CD6" s="46" t="s">
        <v>292</v>
      </c>
      <c r="CE6" s="309" t="s">
        <v>292</v>
      </c>
      <c r="CF6" s="148"/>
      <c r="CG6" s="31">
        <f t="shared" si="3"/>
        <v>6</v>
      </c>
      <c r="CH6" s="193">
        <f t="shared" si="4"/>
        <v>0</v>
      </c>
      <c r="CI6" s="194">
        <f t="shared" si="5"/>
        <v>0</v>
      </c>
      <c r="CJ6" s="73">
        <f t="shared" si="6"/>
        <v>0</v>
      </c>
      <c r="CK6" s="73">
        <f t="shared" si="14"/>
        <v>14</v>
      </c>
      <c r="CL6" s="32">
        <f t="shared" si="7"/>
        <v>6</v>
      </c>
      <c r="CM6" s="32">
        <f t="shared" si="8"/>
        <v>7</v>
      </c>
      <c r="CN6" s="199">
        <f t="shared" si="9"/>
        <v>0</v>
      </c>
      <c r="CO6" s="230"/>
    </row>
    <row r="7" spans="1:93" s="43" customFormat="1" ht="19.5" customHeight="1" x14ac:dyDescent="0.3">
      <c r="A7" s="44">
        <v>5</v>
      </c>
      <c r="B7" s="35" t="s">
        <v>12</v>
      </c>
      <c r="C7" s="58" t="s">
        <v>55</v>
      </c>
      <c r="D7" s="99" t="s">
        <v>17</v>
      </c>
      <c r="E7" s="46" t="s">
        <v>250</v>
      </c>
      <c r="F7" s="46" t="s">
        <v>253</v>
      </c>
      <c r="G7" s="48" t="s">
        <v>18</v>
      </c>
      <c r="H7" s="99" t="s">
        <v>18</v>
      </c>
      <c r="I7" s="60" t="s">
        <v>250</v>
      </c>
      <c r="J7" s="37" t="s">
        <v>40</v>
      </c>
      <c r="K7" s="37" t="s">
        <v>41</v>
      </c>
      <c r="L7" s="37" t="s">
        <v>20</v>
      </c>
      <c r="M7" s="37" t="s">
        <v>20</v>
      </c>
      <c r="N7" s="37" t="s">
        <v>44</v>
      </c>
      <c r="O7" s="37" t="s">
        <v>242</v>
      </c>
      <c r="P7" s="38" t="s">
        <v>240</v>
      </c>
      <c r="Q7" s="292" t="s">
        <v>251</v>
      </c>
      <c r="R7" s="37" t="s">
        <v>24</v>
      </c>
      <c r="S7" s="37" t="s">
        <v>251</v>
      </c>
      <c r="T7" s="37" t="s">
        <v>263</v>
      </c>
      <c r="U7" s="37" t="s">
        <v>29</v>
      </c>
      <c r="V7" s="37" t="s">
        <v>250</v>
      </c>
      <c r="W7" s="38" t="s">
        <v>248</v>
      </c>
      <c r="X7" s="184" t="s">
        <v>228</v>
      </c>
      <c r="Y7" s="292" t="s">
        <v>20</v>
      </c>
      <c r="Z7" s="37" t="s">
        <v>237</v>
      </c>
      <c r="AA7" s="37" t="s">
        <v>237</v>
      </c>
      <c r="AB7" s="292" t="s">
        <v>27</v>
      </c>
      <c r="AC7" s="37" t="s">
        <v>251</v>
      </c>
      <c r="AD7" s="290" t="s">
        <v>257</v>
      </c>
      <c r="AE7" s="58" t="s">
        <v>250</v>
      </c>
      <c r="AF7" s="99" t="s">
        <v>250</v>
      </c>
      <c r="AG7" s="297" t="s">
        <v>25</v>
      </c>
      <c r="AH7" s="46" t="s">
        <v>251</v>
      </c>
      <c r="AI7" s="48" t="s">
        <v>28</v>
      </c>
      <c r="AJ7" s="48" t="s">
        <v>231</v>
      </c>
      <c r="AK7" s="60" t="s">
        <v>20</v>
      </c>
      <c r="AL7" s="148"/>
      <c r="AM7" s="31">
        <f t="shared" si="0"/>
        <v>6</v>
      </c>
      <c r="AN7" s="193">
        <f t="shared" si="10"/>
        <v>1</v>
      </c>
      <c r="AO7" s="194">
        <f t="shared" si="11"/>
        <v>1</v>
      </c>
      <c r="AP7" s="73">
        <f t="shared" si="12"/>
        <v>1</v>
      </c>
      <c r="AQ7" s="73"/>
      <c r="AR7" s="32">
        <f t="shared" si="13"/>
        <v>7</v>
      </c>
      <c r="AS7" s="32">
        <f t="shared" si="1"/>
        <v>9</v>
      </c>
      <c r="AT7" s="199">
        <f t="shared" si="2"/>
        <v>0</v>
      </c>
      <c r="AV7" s="35" t="s">
        <v>12</v>
      </c>
      <c r="AW7" s="58" t="s">
        <v>18</v>
      </c>
      <c r="AX7" s="99" t="s">
        <v>18</v>
      </c>
      <c r="AY7" s="46" t="s">
        <v>64</v>
      </c>
      <c r="AZ7" s="46" t="s">
        <v>17</v>
      </c>
      <c r="BA7" s="171" t="s">
        <v>55</v>
      </c>
      <c r="BB7" s="99" t="s">
        <v>1</v>
      </c>
      <c r="BC7" s="309" t="s">
        <v>1</v>
      </c>
      <c r="BD7" s="37" t="s">
        <v>299</v>
      </c>
      <c r="BE7" s="37" t="s">
        <v>292</v>
      </c>
      <c r="BF7" s="37" t="s">
        <v>27</v>
      </c>
      <c r="BG7" s="37" t="s">
        <v>326</v>
      </c>
      <c r="BH7" s="37" t="s">
        <v>326</v>
      </c>
      <c r="BI7" s="37" t="s">
        <v>326</v>
      </c>
      <c r="BJ7" s="38" t="s">
        <v>48</v>
      </c>
      <c r="BK7" s="307" t="s">
        <v>329</v>
      </c>
      <c r="BL7" s="37" t="s">
        <v>20</v>
      </c>
      <c r="BM7" s="37" t="s">
        <v>20</v>
      </c>
      <c r="BN7" s="37" t="s">
        <v>292</v>
      </c>
      <c r="BO7" s="37" t="s">
        <v>292</v>
      </c>
      <c r="BP7" s="37" t="s">
        <v>292</v>
      </c>
      <c r="BQ7" s="38" t="s">
        <v>330</v>
      </c>
      <c r="BR7" s="37" t="s">
        <v>327</v>
      </c>
      <c r="BS7" s="307" t="s">
        <v>344</v>
      </c>
      <c r="BT7" s="37" t="s">
        <v>355</v>
      </c>
      <c r="BU7" s="37" t="s">
        <v>329</v>
      </c>
      <c r="BV7" s="307" t="s">
        <v>20</v>
      </c>
      <c r="BW7" s="37" t="s">
        <v>20</v>
      </c>
      <c r="BX7" s="305" t="s">
        <v>320</v>
      </c>
      <c r="BY7" s="58" t="s">
        <v>292</v>
      </c>
      <c r="BZ7" s="48" t="s">
        <v>26</v>
      </c>
      <c r="CA7" s="297" t="s">
        <v>343</v>
      </c>
      <c r="CB7" s="46" t="s">
        <v>343</v>
      </c>
      <c r="CC7" s="99" t="s">
        <v>364</v>
      </c>
      <c r="CD7" s="46" t="s">
        <v>344</v>
      </c>
      <c r="CE7" s="309" t="s">
        <v>345</v>
      </c>
      <c r="CF7" s="148"/>
      <c r="CG7" s="31">
        <f t="shared" si="3"/>
        <v>5</v>
      </c>
      <c r="CH7" s="193">
        <f t="shared" si="4"/>
        <v>0</v>
      </c>
      <c r="CI7" s="194">
        <f t="shared" si="5"/>
        <v>0</v>
      </c>
      <c r="CJ7" s="73">
        <f t="shared" si="6"/>
        <v>0</v>
      </c>
      <c r="CK7" s="73">
        <f t="shared" si="14"/>
        <v>12</v>
      </c>
      <c r="CL7" s="32">
        <f t="shared" si="7"/>
        <v>6</v>
      </c>
      <c r="CM7" s="32">
        <f t="shared" si="8"/>
        <v>10</v>
      </c>
      <c r="CN7" s="199">
        <f t="shared" si="9"/>
        <v>0</v>
      </c>
      <c r="CO7" s="117"/>
    </row>
    <row r="8" spans="1:93" s="43" customFormat="1" ht="19.5" customHeight="1" x14ac:dyDescent="0.3">
      <c r="A8" s="210">
        <v>6</v>
      </c>
      <c r="B8" s="50" t="s">
        <v>13</v>
      </c>
      <c r="C8" s="154" t="s">
        <v>1</v>
      </c>
      <c r="D8" s="153" t="s">
        <v>55</v>
      </c>
      <c r="E8" s="14" t="s">
        <v>277</v>
      </c>
      <c r="F8" s="14" t="s">
        <v>251</v>
      </c>
      <c r="G8" s="15" t="s">
        <v>17</v>
      </c>
      <c r="H8" s="153" t="s">
        <v>17</v>
      </c>
      <c r="I8" s="201" t="s">
        <v>253</v>
      </c>
      <c r="J8" s="51" t="s">
        <v>250</v>
      </c>
      <c r="K8" s="52" t="s">
        <v>250</v>
      </c>
      <c r="L8" s="52" t="s">
        <v>253</v>
      </c>
      <c r="M8" s="52" t="s">
        <v>27</v>
      </c>
      <c r="N8" s="52" t="s">
        <v>20</v>
      </c>
      <c r="O8" s="52" t="s">
        <v>226</v>
      </c>
      <c r="P8" s="45" t="s">
        <v>237</v>
      </c>
      <c r="Q8" s="52" t="s">
        <v>41</v>
      </c>
      <c r="R8" s="138" t="s">
        <v>298</v>
      </c>
      <c r="S8" s="138" t="s">
        <v>29</v>
      </c>
      <c r="T8" s="39" t="s">
        <v>250</v>
      </c>
      <c r="U8" s="39" t="s">
        <v>297</v>
      </c>
      <c r="V8" s="39" t="s">
        <v>250</v>
      </c>
      <c r="W8" s="45" t="s">
        <v>253</v>
      </c>
      <c r="X8" s="52" t="s">
        <v>278</v>
      </c>
      <c r="Y8" s="39" t="s">
        <v>27</v>
      </c>
      <c r="Z8" s="39" t="s">
        <v>229</v>
      </c>
      <c r="AA8" s="39" t="s">
        <v>230</v>
      </c>
      <c r="AB8" s="39" t="s">
        <v>84</v>
      </c>
      <c r="AC8" s="39" t="s">
        <v>243</v>
      </c>
      <c r="AD8" s="291" t="s">
        <v>237</v>
      </c>
      <c r="AE8" s="154" t="s">
        <v>251</v>
      </c>
      <c r="AF8" s="153" t="s">
        <v>257</v>
      </c>
      <c r="AG8" s="14" t="s">
        <v>251</v>
      </c>
      <c r="AH8" s="14" t="s">
        <v>251</v>
      </c>
      <c r="AI8" s="15" t="s">
        <v>253</v>
      </c>
      <c r="AJ8" s="15" t="s">
        <v>250</v>
      </c>
      <c r="AK8" s="201" t="s">
        <v>248</v>
      </c>
      <c r="AL8" s="147" t="s">
        <v>20</v>
      </c>
      <c r="AM8" s="31">
        <f t="shared" si="0"/>
        <v>4</v>
      </c>
      <c r="AN8" s="193">
        <f t="shared" si="10"/>
        <v>1</v>
      </c>
      <c r="AO8" s="194">
        <f t="shared" si="11"/>
        <v>1</v>
      </c>
      <c r="AP8" s="73">
        <f t="shared" si="12"/>
        <v>1</v>
      </c>
      <c r="AQ8" s="73"/>
      <c r="AR8" s="32">
        <f t="shared" si="13"/>
        <v>10</v>
      </c>
      <c r="AS8" s="32">
        <f t="shared" si="1"/>
        <v>6</v>
      </c>
      <c r="AT8" s="199">
        <f t="shared" si="2"/>
        <v>0</v>
      </c>
      <c r="AV8" s="50" t="s">
        <v>13</v>
      </c>
      <c r="AW8" s="154" t="s">
        <v>17</v>
      </c>
      <c r="AX8" s="153" t="s">
        <v>17</v>
      </c>
      <c r="AY8" s="14" t="s">
        <v>17</v>
      </c>
      <c r="AZ8" s="14" t="s">
        <v>17</v>
      </c>
      <c r="BA8" s="15" t="s">
        <v>55</v>
      </c>
      <c r="BB8" s="153" t="s">
        <v>18</v>
      </c>
      <c r="BC8" s="201" t="s">
        <v>55</v>
      </c>
      <c r="BD8" s="51" t="s">
        <v>20</v>
      </c>
      <c r="BE8" s="52" t="s">
        <v>20</v>
      </c>
      <c r="BF8" s="52" t="s">
        <v>307</v>
      </c>
      <c r="BG8" s="52" t="s">
        <v>292</v>
      </c>
      <c r="BH8" s="52" t="s">
        <v>292</v>
      </c>
      <c r="BI8" s="52" t="s">
        <v>330</v>
      </c>
      <c r="BJ8" s="45" t="s">
        <v>336</v>
      </c>
      <c r="BK8" s="52" t="s">
        <v>346</v>
      </c>
      <c r="BL8" s="39" t="s">
        <v>48</v>
      </c>
      <c r="BM8" s="39" t="s">
        <v>329</v>
      </c>
      <c r="BN8" s="39" t="s">
        <v>20</v>
      </c>
      <c r="BO8" s="39" t="s">
        <v>20</v>
      </c>
      <c r="BP8" s="39" t="s">
        <v>293</v>
      </c>
      <c r="BQ8" s="45" t="s">
        <v>292</v>
      </c>
      <c r="BR8" s="52" t="s">
        <v>293</v>
      </c>
      <c r="BS8" s="39" t="s">
        <v>343</v>
      </c>
      <c r="BT8" s="39" t="s">
        <v>343</v>
      </c>
      <c r="BU8" s="39" t="s">
        <v>344</v>
      </c>
      <c r="BV8" s="138" t="s">
        <v>344</v>
      </c>
      <c r="BW8" s="39" t="s">
        <v>329</v>
      </c>
      <c r="BX8" s="306" t="s">
        <v>20</v>
      </c>
      <c r="BY8" s="154" t="s">
        <v>20</v>
      </c>
      <c r="BZ8" s="15" t="s">
        <v>320</v>
      </c>
      <c r="CA8" s="14" t="s">
        <v>307</v>
      </c>
      <c r="CB8" s="14" t="s">
        <v>34</v>
      </c>
      <c r="CC8" s="153" t="s">
        <v>343</v>
      </c>
      <c r="CD8" s="14" t="s">
        <v>343</v>
      </c>
      <c r="CE8" s="201" t="s">
        <v>344</v>
      </c>
      <c r="CF8" s="147"/>
      <c r="CG8" s="31">
        <f t="shared" si="3"/>
        <v>6</v>
      </c>
      <c r="CH8" s="193">
        <f t="shared" si="4"/>
        <v>0</v>
      </c>
      <c r="CI8" s="194">
        <f t="shared" si="5"/>
        <v>0</v>
      </c>
      <c r="CJ8" s="73">
        <f>SUM(COUNTIF(BC8:CE8,"*V*"))</f>
        <v>0</v>
      </c>
      <c r="CK8" s="73">
        <f t="shared" si="14"/>
        <v>12</v>
      </c>
      <c r="CL8" s="32">
        <f t="shared" si="7"/>
        <v>11</v>
      </c>
      <c r="CM8" s="32">
        <f t="shared" si="8"/>
        <v>6</v>
      </c>
      <c r="CN8" s="199">
        <f t="shared" si="9"/>
        <v>0</v>
      </c>
      <c r="CO8" s="229"/>
    </row>
    <row r="9" spans="1:93" s="43" customFormat="1" ht="19.5" customHeight="1" x14ac:dyDescent="0.3">
      <c r="A9" s="49">
        <v>4</v>
      </c>
      <c r="B9" s="211" t="s">
        <v>14</v>
      </c>
      <c r="C9" s="51" t="s">
        <v>17</v>
      </c>
      <c r="D9" s="98" t="s">
        <v>17</v>
      </c>
      <c r="E9" s="52" t="s">
        <v>18</v>
      </c>
      <c r="F9" s="52" t="s">
        <v>18</v>
      </c>
      <c r="G9" s="39" t="s">
        <v>18</v>
      </c>
      <c r="H9" s="98" t="s">
        <v>55</v>
      </c>
      <c r="I9" s="291" t="s">
        <v>55</v>
      </c>
      <c r="J9" s="39" t="s">
        <v>20</v>
      </c>
      <c r="K9" s="39" t="s">
        <v>225</v>
      </c>
      <c r="L9" s="39" t="s">
        <v>237</v>
      </c>
      <c r="M9" s="39" t="s">
        <v>28</v>
      </c>
      <c r="N9" s="39" t="s">
        <v>251</v>
      </c>
      <c r="O9" s="39" t="s">
        <v>257</v>
      </c>
      <c r="P9" s="45" t="s">
        <v>257</v>
      </c>
      <c r="Q9" s="162" t="s">
        <v>27</v>
      </c>
      <c r="R9" s="138" t="s">
        <v>40</v>
      </c>
      <c r="S9" s="138" t="s">
        <v>246</v>
      </c>
      <c r="T9" s="138" t="s">
        <v>247</v>
      </c>
      <c r="U9" s="39" t="s">
        <v>245</v>
      </c>
      <c r="V9" s="39" t="s">
        <v>20</v>
      </c>
      <c r="W9" s="291" t="s">
        <v>20</v>
      </c>
      <c r="X9" s="51" t="s">
        <v>41</v>
      </c>
      <c r="Y9" s="52" t="s">
        <v>240</v>
      </c>
      <c r="Z9" s="39" t="s">
        <v>257</v>
      </c>
      <c r="AA9" s="39" t="s">
        <v>257</v>
      </c>
      <c r="AB9" s="52" t="s">
        <v>251</v>
      </c>
      <c r="AC9" s="39" t="s">
        <v>251</v>
      </c>
      <c r="AD9" s="45" t="s">
        <v>253</v>
      </c>
      <c r="AE9" s="51" t="s">
        <v>251</v>
      </c>
      <c r="AF9" s="98" t="s">
        <v>250</v>
      </c>
      <c r="AG9" s="52" t="s">
        <v>25</v>
      </c>
      <c r="AH9" s="52" t="s">
        <v>232</v>
      </c>
      <c r="AI9" s="39" t="s">
        <v>20</v>
      </c>
      <c r="AJ9" s="39" t="s">
        <v>237</v>
      </c>
      <c r="AK9" s="291" t="s">
        <v>237</v>
      </c>
      <c r="AL9" s="147"/>
      <c r="AM9" s="31">
        <f t="shared" si="0"/>
        <v>6</v>
      </c>
      <c r="AN9" s="193">
        <f t="shared" si="10"/>
        <v>1</v>
      </c>
      <c r="AO9" s="194">
        <f t="shared" si="11"/>
        <v>1</v>
      </c>
      <c r="AP9" s="73">
        <f t="shared" si="12"/>
        <v>0</v>
      </c>
      <c r="AQ9" s="73"/>
      <c r="AR9" s="32">
        <f t="shared" si="13"/>
        <v>12</v>
      </c>
      <c r="AS9" s="32">
        <f t="shared" si="1"/>
        <v>4</v>
      </c>
      <c r="AT9" s="199">
        <f t="shared" si="2"/>
        <v>0</v>
      </c>
      <c r="AV9" s="211" t="s">
        <v>14</v>
      </c>
      <c r="AW9" s="51" t="s">
        <v>17</v>
      </c>
      <c r="AX9" s="98" t="s">
        <v>18</v>
      </c>
      <c r="AY9" s="52" t="s">
        <v>64</v>
      </c>
      <c r="AZ9" s="52" t="s">
        <v>1</v>
      </c>
      <c r="BA9" s="39" t="s">
        <v>1</v>
      </c>
      <c r="BB9" s="98" t="s">
        <v>55</v>
      </c>
      <c r="BC9" s="306" t="s">
        <v>55</v>
      </c>
      <c r="BD9" s="26" t="s">
        <v>49</v>
      </c>
      <c r="BE9" s="27" t="s">
        <v>29</v>
      </c>
      <c r="BF9" s="27" t="s">
        <v>335</v>
      </c>
      <c r="BG9" s="27" t="s">
        <v>50</v>
      </c>
      <c r="BH9" s="27" t="s">
        <v>292</v>
      </c>
      <c r="BI9" s="27" t="s">
        <v>20</v>
      </c>
      <c r="BJ9" s="28" t="s">
        <v>20</v>
      </c>
      <c r="BK9" s="141" t="s">
        <v>292</v>
      </c>
      <c r="BL9" s="129" t="s">
        <v>321</v>
      </c>
      <c r="BM9" s="27" t="s">
        <v>351</v>
      </c>
      <c r="BN9" s="27" t="s">
        <v>343</v>
      </c>
      <c r="BO9" s="27" t="s">
        <v>343</v>
      </c>
      <c r="BP9" s="27" t="s">
        <v>352</v>
      </c>
      <c r="BQ9" s="308" t="s">
        <v>343</v>
      </c>
      <c r="BR9" s="26" t="s">
        <v>329</v>
      </c>
      <c r="BS9" s="29" t="s">
        <v>20</v>
      </c>
      <c r="BT9" s="27" t="s">
        <v>20</v>
      </c>
      <c r="BU9" s="27" t="s">
        <v>292</v>
      </c>
      <c r="BV9" s="29" t="s">
        <v>292</v>
      </c>
      <c r="BW9" s="27" t="s">
        <v>346</v>
      </c>
      <c r="BX9" s="28" t="s">
        <v>344</v>
      </c>
      <c r="BY9" s="26" t="s">
        <v>345</v>
      </c>
      <c r="BZ9" s="27" t="s">
        <v>361</v>
      </c>
      <c r="CA9" s="29" t="s">
        <v>343</v>
      </c>
      <c r="CB9" s="29" t="s">
        <v>329</v>
      </c>
      <c r="CC9" s="96" t="s">
        <v>20</v>
      </c>
      <c r="CD9" s="29" t="s">
        <v>20</v>
      </c>
      <c r="CE9" s="308" t="s">
        <v>292</v>
      </c>
      <c r="CF9" s="147"/>
      <c r="CG9" s="31">
        <f t="shared" si="3"/>
        <v>6</v>
      </c>
      <c r="CH9" s="193">
        <f t="shared" si="4"/>
        <v>0</v>
      </c>
      <c r="CI9" s="194">
        <f t="shared" si="5"/>
        <v>0</v>
      </c>
      <c r="CJ9" s="73">
        <f t="shared" si="6"/>
        <v>0</v>
      </c>
      <c r="CK9" s="73">
        <f t="shared" si="14"/>
        <v>12</v>
      </c>
      <c r="CL9" s="32">
        <f t="shared" si="7"/>
        <v>8</v>
      </c>
      <c r="CM9" s="32">
        <f t="shared" si="8"/>
        <v>6</v>
      </c>
      <c r="CN9" s="199">
        <f t="shared" si="9"/>
        <v>0</v>
      </c>
      <c r="CO9" s="130"/>
    </row>
    <row r="10" spans="1:93" s="43" customFormat="1" ht="19.5" customHeight="1" x14ac:dyDescent="0.3">
      <c r="A10" s="25">
        <v>1</v>
      </c>
      <c r="B10" s="257" t="s">
        <v>15</v>
      </c>
      <c r="C10" s="26" t="s">
        <v>18</v>
      </c>
      <c r="D10" s="96" t="s">
        <v>18</v>
      </c>
      <c r="E10" s="29" t="s">
        <v>55</v>
      </c>
      <c r="F10" s="29" t="s">
        <v>17</v>
      </c>
      <c r="G10" s="27" t="s">
        <v>17</v>
      </c>
      <c r="H10" s="96" t="s">
        <v>55</v>
      </c>
      <c r="I10" s="55" t="s">
        <v>1</v>
      </c>
      <c r="J10" s="27" t="s">
        <v>20</v>
      </c>
      <c r="K10" s="27" t="s">
        <v>28</v>
      </c>
      <c r="L10" s="27" t="s">
        <v>237</v>
      </c>
      <c r="M10" s="27" t="s">
        <v>29</v>
      </c>
      <c r="N10" s="27" t="s">
        <v>250</v>
      </c>
      <c r="O10" s="27" t="s">
        <v>250</v>
      </c>
      <c r="P10" s="28" t="s">
        <v>250</v>
      </c>
      <c r="Q10" s="29" t="s">
        <v>280</v>
      </c>
      <c r="R10" s="27" t="s">
        <v>251</v>
      </c>
      <c r="S10" s="27" t="s">
        <v>20</v>
      </c>
      <c r="T10" s="27" t="s">
        <v>226</v>
      </c>
      <c r="U10" s="27" t="s">
        <v>237</v>
      </c>
      <c r="V10" s="27" t="s">
        <v>237</v>
      </c>
      <c r="W10" s="28" t="s">
        <v>251</v>
      </c>
      <c r="X10" s="26" t="s">
        <v>251</v>
      </c>
      <c r="Y10" s="141" t="s">
        <v>281</v>
      </c>
      <c r="Z10" s="129" t="s">
        <v>29</v>
      </c>
      <c r="AA10" s="282" t="s">
        <v>270</v>
      </c>
      <c r="AB10" s="29" t="s">
        <v>28</v>
      </c>
      <c r="AC10" s="27" t="s">
        <v>233</v>
      </c>
      <c r="AD10" s="55" t="s">
        <v>20</v>
      </c>
      <c r="AE10" s="26" t="s">
        <v>44</v>
      </c>
      <c r="AF10" s="96" t="s">
        <v>74</v>
      </c>
      <c r="AG10" s="1089"/>
      <c r="AH10" s="1090"/>
      <c r="AI10" s="1090"/>
      <c r="AJ10" s="1090"/>
      <c r="AK10" s="1091"/>
      <c r="AL10" s="147"/>
      <c r="AM10" s="31">
        <f t="shared" si="0"/>
        <v>6</v>
      </c>
      <c r="AN10" s="221">
        <f t="shared" si="10"/>
        <v>0</v>
      </c>
      <c r="AO10" s="194">
        <f t="shared" si="11"/>
        <v>1</v>
      </c>
      <c r="AP10" s="73">
        <f t="shared" si="12"/>
        <v>2</v>
      </c>
      <c r="AQ10" s="73"/>
      <c r="AR10" s="32">
        <f t="shared" si="13"/>
        <v>5</v>
      </c>
      <c r="AS10" s="32">
        <f>SUM(COUNTIF(C10:AK10,"*E*"))</f>
        <v>7</v>
      </c>
      <c r="AT10" s="199">
        <f t="shared" si="2"/>
        <v>0</v>
      </c>
      <c r="AV10" s="257" t="s">
        <v>15</v>
      </c>
      <c r="AW10" s="26" t="s">
        <v>41</v>
      </c>
      <c r="AX10" s="96" t="s">
        <v>74</v>
      </c>
      <c r="AY10" s="1089"/>
      <c r="AZ10" s="1090"/>
      <c r="BA10" s="1090"/>
      <c r="BB10" s="1090"/>
      <c r="BC10" s="1090"/>
      <c r="BD10" s="1092"/>
      <c r="BE10" s="1092"/>
      <c r="BF10" s="1092"/>
      <c r="BG10" s="1092"/>
      <c r="BH10" s="1092"/>
      <c r="BI10" s="1092"/>
      <c r="BJ10" s="1092"/>
      <c r="BK10" s="1092"/>
      <c r="BL10" s="1092"/>
      <c r="BM10" s="1092"/>
      <c r="BN10" s="1092"/>
      <c r="BO10" s="1092"/>
      <c r="BP10" s="1092"/>
      <c r="BQ10" s="1092"/>
      <c r="BR10" s="1092"/>
      <c r="BS10" s="1092"/>
      <c r="BT10" s="1092"/>
      <c r="BU10" s="1092"/>
      <c r="BV10" s="1092"/>
      <c r="BW10" s="1092"/>
      <c r="BX10" s="1092"/>
      <c r="BY10" s="1092"/>
      <c r="BZ10" s="1092"/>
      <c r="CA10" s="1092"/>
      <c r="CB10" s="1092"/>
      <c r="CC10" s="1092"/>
      <c r="CD10" s="1092"/>
      <c r="CE10" s="1093"/>
      <c r="CF10" s="147"/>
      <c r="CG10" s="31">
        <f t="shared" si="3"/>
        <v>0</v>
      </c>
      <c r="CH10" s="298">
        <f t="shared" si="4"/>
        <v>0</v>
      </c>
      <c r="CI10" s="194">
        <f t="shared" si="5"/>
        <v>0</v>
      </c>
      <c r="CJ10" s="73">
        <f t="shared" si="6"/>
        <v>0</v>
      </c>
      <c r="CK10" s="73">
        <f t="shared" si="14"/>
        <v>0</v>
      </c>
      <c r="CL10" s="32">
        <f t="shared" si="7"/>
        <v>0</v>
      </c>
      <c r="CM10" s="32">
        <f t="shared" si="8"/>
        <v>0</v>
      </c>
      <c r="CN10" s="199">
        <f t="shared" si="9"/>
        <v>0</v>
      </c>
      <c r="CO10" s="117"/>
    </row>
    <row r="11" spans="1:93" s="43" customFormat="1" ht="19.5" customHeight="1" x14ac:dyDescent="0.3">
      <c r="A11" s="56">
        <v>4</v>
      </c>
      <c r="B11" s="212" t="s">
        <v>16</v>
      </c>
      <c r="C11" s="58" t="s">
        <v>282</v>
      </c>
      <c r="D11" s="99" t="s">
        <v>55</v>
      </c>
      <c r="E11" s="46" t="s">
        <v>1</v>
      </c>
      <c r="F11" s="46" t="s">
        <v>1</v>
      </c>
      <c r="G11" s="48" t="s">
        <v>271</v>
      </c>
      <c r="H11" s="99" t="s">
        <v>55</v>
      </c>
      <c r="I11" s="60" t="s">
        <v>17</v>
      </c>
      <c r="J11" s="48" t="s">
        <v>245</v>
      </c>
      <c r="K11" s="48" t="s">
        <v>46</v>
      </c>
      <c r="L11" s="48" t="s">
        <v>29</v>
      </c>
      <c r="M11" s="48" t="s">
        <v>28</v>
      </c>
      <c r="N11" s="48" t="s">
        <v>244</v>
      </c>
      <c r="O11" s="48" t="s">
        <v>20</v>
      </c>
      <c r="P11" s="47" t="s">
        <v>20</v>
      </c>
      <c r="Q11" s="48" t="s">
        <v>41</v>
      </c>
      <c r="R11" s="48" t="s">
        <v>44</v>
      </c>
      <c r="S11" s="48" t="s">
        <v>251</v>
      </c>
      <c r="T11" s="48" t="s">
        <v>251</v>
      </c>
      <c r="U11" s="48" t="s">
        <v>250</v>
      </c>
      <c r="V11" s="171" t="s">
        <v>244</v>
      </c>
      <c r="W11" s="167" t="s">
        <v>244</v>
      </c>
      <c r="X11" s="48" t="s">
        <v>266</v>
      </c>
      <c r="Y11" s="48" t="s">
        <v>226</v>
      </c>
      <c r="Z11" s="48" t="s">
        <v>225</v>
      </c>
      <c r="AA11" s="48" t="s">
        <v>283</v>
      </c>
      <c r="AB11" s="46" t="s">
        <v>237</v>
      </c>
      <c r="AC11" s="48" t="s">
        <v>29</v>
      </c>
      <c r="AD11" s="293" t="s">
        <v>244</v>
      </c>
      <c r="AE11" s="58" t="s">
        <v>252</v>
      </c>
      <c r="AF11" s="99" t="s">
        <v>266</v>
      </c>
      <c r="AG11" s="46" t="s">
        <v>250</v>
      </c>
      <c r="AH11" s="46" t="s">
        <v>274</v>
      </c>
      <c r="AI11" s="48" t="s">
        <v>20</v>
      </c>
      <c r="AJ11" s="48" t="s">
        <v>20</v>
      </c>
      <c r="AK11" s="60" t="s">
        <v>237</v>
      </c>
      <c r="AL11" s="148"/>
      <c r="AM11" s="31">
        <f t="shared" si="0"/>
        <v>6</v>
      </c>
      <c r="AN11" s="193">
        <f t="shared" si="10"/>
        <v>1</v>
      </c>
      <c r="AO11" s="194">
        <f t="shared" si="11"/>
        <v>1</v>
      </c>
      <c r="AP11" s="73">
        <f t="shared" si="12"/>
        <v>1</v>
      </c>
      <c r="AQ11" s="73"/>
      <c r="AR11" s="32">
        <f t="shared" si="13"/>
        <v>4</v>
      </c>
      <c r="AS11" s="32">
        <f t="shared" si="1"/>
        <v>4</v>
      </c>
      <c r="AT11" s="199">
        <f t="shared" si="2"/>
        <v>4</v>
      </c>
      <c r="AV11" s="212" t="s">
        <v>16</v>
      </c>
      <c r="AW11" s="58" t="s">
        <v>19</v>
      </c>
      <c r="AX11" s="99" t="s">
        <v>19</v>
      </c>
      <c r="AY11" s="46" t="s">
        <v>18</v>
      </c>
      <c r="AZ11" s="46" t="s">
        <v>55</v>
      </c>
      <c r="BA11" s="48" t="s">
        <v>1</v>
      </c>
      <c r="BB11" s="99" t="s">
        <v>1</v>
      </c>
      <c r="BC11" s="309" t="s">
        <v>55</v>
      </c>
      <c r="BD11" s="48" t="s">
        <v>292</v>
      </c>
      <c r="BE11" s="48" t="s">
        <v>336</v>
      </c>
      <c r="BF11" s="122" t="s">
        <v>63</v>
      </c>
      <c r="BG11" s="48" t="s">
        <v>330</v>
      </c>
      <c r="BH11" s="48" t="s">
        <v>337</v>
      </c>
      <c r="BI11" s="171" t="s">
        <v>345</v>
      </c>
      <c r="BJ11" s="167" t="s">
        <v>328</v>
      </c>
      <c r="BK11" s="48" t="s">
        <v>20</v>
      </c>
      <c r="BL11" s="48" t="s">
        <v>20</v>
      </c>
      <c r="BM11" s="48" t="s">
        <v>292</v>
      </c>
      <c r="BN11" s="48" t="s">
        <v>299</v>
      </c>
      <c r="BO11" s="48" t="s">
        <v>344</v>
      </c>
      <c r="BP11" s="48" t="s">
        <v>344</v>
      </c>
      <c r="BQ11" s="47" t="s">
        <v>344</v>
      </c>
      <c r="BR11" s="48" t="s">
        <v>349</v>
      </c>
      <c r="BS11" s="48" t="s">
        <v>350</v>
      </c>
      <c r="BT11" s="48" t="s">
        <v>329</v>
      </c>
      <c r="BU11" s="48" t="s">
        <v>20</v>
      </c>
      <c r="BV11" s="46" t="s">
        <v>20</v>
      </c>
      <c r="BW11" s="171" t="s">
        <v>292</v>
      </c>
      <c r="BX11" s="293" t="s">
        <v>292</v>
      </c>
      <c r="BY11" s="58" t="s">
        <v>343</v>
      </c>
      <c r="BZ11" s="48" t="s">
        <v>344</v>
      </c>
      <c r="CA11" s="46" t="s">
        <v>344</v>
      </c>
      <c r="CB11" s="46" t="s">
        <v>378</v>
      </c>
      <c r="CC11" s="99" t="s">
        <v>363</v>
      </c>
      <c r="CD11" s="46" t="s">
        <v>329</v>
      </c>
      <c r="CE11" s="309" t="s">
        <v>20</v>
      </c>
      <c r="CF11" s="148"/>
      <c r="CG11" s="31">
        <f t="shared" si="3"/>
        <v>5</v>
      </c>
      <c r="CH11" s="193">
        <f t="shared" si="4"/>
        <v>0</v>
      </c>
      <c r="CI11" s="194">
        <f t="shared" si="5"/>
        <v>0</v>
      </c>
      <c r="CJ11" s="73">
        <f t="shared" si="6"/>
        <v>0</v>
      </c>
      <c r="CK11" s="73">
        <f t="shared" si="14"/>
        <v>13</v>
      </c>
      <c r="CL11" s="32">
        <f t="shared" si="7"/>
        <v>4</v>
      </c>
      <c r="CM11" s="32">
        <f t="shared" si="8"/>
        <v>8</v>
      </c>
      <c r="CN11" s="199">
        <f t="shared" si="9"/>
        <v>2</v>
      </c>
      <c r="CO11" s="117"/>
    </row>
    <row r="12" spans="1:93" s="43" customFormat="1" ht="19.5" customHeight="1" x14ac:dyDescent="0.3">
      <c r="A12" s="49">
        <v>3</v>
      </c>
      <c r="B12" s="119" t="s">
        <v>105</v>
      </c>
      <c r="C12" s="58" t="s">
        <v>1</v>
      </c>
      <c r="D12" s="99" t="s">
        <v>1</v>
      </c>
      <c r="E12" s="46" t="s">
        <v>271</v>
      </c>
      <c r="F12" s="46" t="s">
        <v>55</v>
      </c>
      <c r="G12" s="48" t="s">
        <v>253</v>
      </c>
      <c r="H12" s="99" t="s">
        <v>17</v>
      </c>
      <c r="I12" s="60" t="s">
        <v>18</v>
      </c>
      <c r="J12" s="37" t="s">
        <v>41</v>
      </c>
      <c r="K12" s="37" t="s">
        <v>235</v>
      </c>
      <c r="L12" s="37" t="s">
        <v>235</v>
      </c>
      <c r="M12" s="37" t="s">
        <v>44</v>
      </c>
      <c r="N12" s="37" t="s">
        <v>47</v>
      </c>
      <c r="O12" s="37" t="s">
        <v>27</v>
      </c>
      <c r="P12" s="120" t="s">
        <v>246</v>
      </c>
      <c r="Q12" s="110" t="s">
        <v>29</v>
      </c>
      <c r="R12" s="37" t="s">
        <v>250</v>
      </c>
      <c r="S12" s="37" t="s">
        <v>250</v>
      </c>
      <c r="T12" s="37" t="s">
        <v>253</v>
      </c>
      <c r="U12" s="37" t="s">
        <v>235</v>
      </c>
      <c r="V12" s="37" t="s">
        <v>236</v>
      </c>
      <c r="W12" s="38" t="s">
        <v>237</v>
      </c>
      <c r="X12" s="36" t="s">
        <v>237</v>
      </c>
      <c r="Y12" s="292" t="s">
        <v>252</v>
      </c>
      <c r="Z12" s="37" t="s">
        <v>252</v>
      </c>
      <c r="AA12" s="37" t="s">
        <v>252</v>
      </c>
      <c r="AB12" s="292" t="s">
        <v>252</v>
      </c>
      <c r="AC12" s="37" t="s">
        <v>253</v>
      </c>
      <c r="AD12" s="290" t="s">
        <v>251</v>
      </c>
      <c r="AE12" s="58" t="s">
        <v>235</v>
      </c>
      <c r="AF12" s="99" t="s">
        <v>235</v>
      </c>
      <c r="AG12" s="46" t="s">
        <v>286</v>
      </c>
      <c r="AH12" s="46" t="s">
        <v>242</v>
      </c>
      <c r="AI12" s="48" t="s">
        <v>27</v>
      </c>
      <c r="AJ12" s="48" t="s">
        <v>251</v>
      </c>
      <c r="AK12" s="60" t="s">
        <v>251</v>
      </c>
      <c r="AL12" s="148"/>
      <c r="AM12" s="31">
        <f t="shared" si="0"/>
        <v>6</v>
      </c>
      <c r="AN12" s="193">
        <f t="shared" si="10"/>
        <v>1</v>
      </c>
      <c r="AO12" s="194">
        <f t="shared" si="11"/>
        <v>1</v>
      </c>
      <c r="AP12" s="73">
        <f t="shared" si="12"/>
        <v>1</v>
      </c>
      <c r="AQ12" s="73"/>
      <c r="AR12" s="32">
        <f t="shared" si="13"/>
        <v>6</v>
      </c>
      <c r="AS12" s="32">
        <f t="shared" si="1"/>
        <v>4</v>
      </c>
      <c r="AT12" s="199">
        <f t="shared" si="2"/>
        <v>4</v>
      </c>
      <c r="AV12" s="119" t="s">
        <v>105</v>
      </c>
      <c r="AW12" s="58" t="s">
        <v>1</v>
      </c>
      <c r="AX12" s="99" t="s">
        <v>1</v>
      </c>
      <c r="AY12" s="46" t="s">
        <v>64</v>
      </c>
      <c r="AZ12" s="46" t="s">
        <v>55</v>
      </c>
      <c r="BA12" s="48" t="s">
        <v>17</v>
      </c>
      <c r="BB12" s="99" t="s">
        <v>17</v>
      </c>
      <c r="BC12" s="309" t="s">
        <v>27</v>
      </c>
      <c r="BD12" s="37" t="s">
        <v>24</v>
      </c>
      <c r="BE12" s="37" t="s">
        <v>20</v>
      </c>
      <c r="BF12" s="37" t="s">
        <v>20</v>
      </c>
      <c r="BG12" s="37" t="s">
        <v>292</v>
      </c>
      <c r="BH12" s="37" t="s">
        <v>292</v>
      </c>
      <c r="BI12" s="37" t="s">
        <v>343</v>
      </c>
      <c r="BJ12" s="38" t="s">
        <v>343</v>
      </c>
      <c r="BK12" s="307" t="s">
        <v>343</v>
      </c>
      <c r="BL12" s="37" t="s">
        <v>343</v>
      </c>
      <c r="BM12" s="37" t="s">
        <v>379</v>
      </c>
      <c r="BN12" s="37" t="s">
        <v>31</v>
      </c>
      <c r="BO12" s="37" t="s">
        <v>20</v>
      </c>
      <c r="BP12" s="37" t="s">
        <v>20</v>
      </c>
      <c r="BQ12" s="38" t="s">
        <v>307</v>
      </c>
      <c r="BR12" s="36" t="s">
        <v>292</v>
      </c>
      <c r="BS12" s="307" t="s">
        <v>344</v>
      </c>
      <c r="BT12" s="37" t="s">
        <v>344</v>
      </c>
      <c r="BU12" s="37" t="s">
        <v>344</v>
      </c>
      <c r="BV12" s="307" t="s">
        <v>344</v>
      </c>
      <c r="BW12" s="128" t="s">
        <v>345</v>
      </c>
      <c r="BX12" s="305" t="s">
        <v>329</v>
      </c>
      <c r="BY12" s="58" t="s">
        <v>20</v>
      </c>
      <c r="BZ12" s="48" t="s">
        <v>20</v>
      </c>
      <c r="CA12" s="46" t="s">
        <v>292</v>
      </c>
      <c r="CB12" s="46" t="s">
        <v>292</v>
      </c>
      <c r="CC12" s="99" t="s">
        <v>359</v>
      </c>
      <c r="CD12" s="46" t="s">
        <v>343</v>
      </c>
      <c r="CE12" s="309" t="s">
        <v>344</v>
      </c>
      <c r="CF12" s="148"/>
      <c r="CG12" s="31">
        <f t="shared" si="3"/>
        <v>6</v>
      </c>
      <c r="CH12" s="193">
        <f t="shared" si="4"/>
        <v>0</v>
      </c>
      <c r="CI12" s="194">
        <f t="shared" si="5"/>
        <v>0</v>
      </c>
      <c r="CJ12" s="73">
        <f t="shared" si="6"/>
        <v>0</v>
      </c>
      <c r="CK12" s="73">
        <f t="shared" si="14"/>
        <v>11</v>
      </c>
      <c r="CL12" s="32">
        <f t="shared" si="7"/>
        <v>9</v>
      </c>
      <c r="CM12" s="32">
        <f t="shared" si="8"/>
        <v>5</v>
      </c>
      <c r="CN12" s="199">
        <f t="shared" si="9"/>
        <v>1</v>
      </c>
      <c r="CO12" s="117"/>
    </row>
    <row r="13" spans="1:93" s="62" customFormat="1" ht="19.5" customHeight="1" x14ac:dyDescent="0.3">
      <c r="A13" s="49">
        <v>5</v>
      </c>
      <c r="B13" s="119" t="s">
        <v>106</v>
      </c>
      <c r="C13" s="58" t="s">
        <v>19</v>
      </c>
      <c r="D13" s="99" t="s">
        <v>19</v>
      </c>
      <c r="E13" s="46" t="s">
        <v>27</v>
      </c>
      <c r="F13" s="46" t="s">
        <v>55</v>
      </c>
      <c r="G13" s="48" t="s">
        <v>1</v>
      </c>
      <c r="H13" s="99" t="s">
        <v>1</v>
      </c>
      <c r="I13" s="60" t="s">
        <v>55</v>
      </c>
      <c r="J13" s="292" t="s">
        <v>237</v>
      </c>
      <c r="K13" s="37" t="s">
        <v>251</v>
      </c>
      <c r="L13" s="37" t="s">
        <v>46</v>
      </c>
      <c r="M13" s="37" t="s">
        <v>260</v>
      </c>
      <c r="N13" s="37" t="s">
        <v>323</v>
      </c>
      <c r="O13" s="37" t="s">
        <v>253</v>
      </c>
      <c r="P13" s="290" t="s">
        <v>251</v>
      </c>
      <c r="Q13" s="292" t="s">
        <v>20</v>
      </c>
      <c r="R13" s="37" t="s">
        <v>20</v>
      </c>
      <c r="S13" s="37" t="s">
        <v>279</v>
      </c>
      <c r="T13" s="37" t="s">
        <v>237</v>
      </c>
      <c r="U13" s="128" t="s">
        <v>259</v>
      </c>
      <c r="V13" s="37" t="s">
        <v>257</v>
      </c>
      <c r="W13" s="290" t="s">
        <v>250</v>
      </c>
      <c r="X13" s="292" t="s">
        <v>250</v>
      </c>
      <c r="Y13" s="128" t="s">
        <v>29</v>
      </c>
      <c r="Z13" s="128" t="s">
        <v>275</v>
      </c>
      <c r="AA13" s="37" t="s">
        <v>226</v>
      </c>
      <c r="AB13" s="292" t="s">
        <v>20</v>
      </c>
      <c r="AC13" s="37" t="s">
        <v>237</v>
      </c>
      <c r="AD13" s="290" t="s">
        <v>237</v>
      </c>
      <c r="AE13" s="58" t="s">
        <v>267</v>
      </c>
      <c r="AF13" s="99" t="s">
        <v>251</v>
      </c>
      <c r="AG13" s="46" t="s">
        <v>251</v>
      </c>
      <c r="AH13" s="46" t="s">
        <v>268</v>
      </c>
      <c r="AI13" s="48" t="s">
        <v>269</v>
      </c>
      <c r="AJ13" s="48" t="s">
        <v>253</v>
      </c>
      <c r="AK13" s="60" t="s">
        <v>20</v>
      </c>
      <c r="AL13" s="148" t="s">
        <v>20</v>
      </c>
      <c r="AM13" s="31">
        <f t="shared" si="0"/>
        <v>5</v>
      </c>
      <c r="AN13" s="193">
        <f t="shared" si="10"/>
        <v>1</v>
      </c>
      <c r="AO13" s="194">
        <f t="shared" si="11"/>
        <v>1</v>
      </c>
      <c r="AP13" s="73">
        <f t="shared" si="12"/>
        <v>0</v>
      </c>
      <c r="AQ13" s="73"/>
      <c r="AR13" s="32">
        <f t="shared" si="13"/>
        <v>6</v>
      </c>
      <c r="AS13" s="32">
        <f t="shared" si="1"/>
        <v>5</v>
      </c>
      <c r="AT13" s="199">
        <f t="shared" si="2"/>
        <v>5</v>
      </c>
      <c r="AV13" s="119" t="s">
        <v>106</v>
      </c>
      <c r="AW13" s="58" t="s">
        <v>55</v>
      </c>
      <c r="AX13" s="99" t="s">
        <v>17</v>
      </c>
      <c r="AY13" s="46" t="s">
        <v>17</v>
      </c>
      <c r="AZ13" s="46" t="s">
        <v>18</v>
      </c>
      <c r="BA13" s="48" t="s">
        <v>18</v>
      </c>
      <c r="BB13" s="99" t="s">
        <v>55</v>
      </c>
      <c r="BC13" s="309" t="s">
        <v>1</v>
      </c>
      <c r="BD13" s="307" t="s">
        <v>20</v>
      </c>
      <c r="BE13" s="37" t="s">
        <v>322</v>
      </c>
      <c r="BF13" s="37" t="s">
        <v>307</v>
      </c>
      <c r="BG13" s="128" t="s">
        <v>380</v>
      </c>
      <c r="BH13" s="128" t="s">
        <v>326</v>
      </c>
      <c r="BI13" s="37" t="s">
        <v>344</v>
      </c>
      <c r="BJ13" s="305" t="s">
        <v>344</v>
      </c>
      <c r="BK13" s="307" t="s">
        <v>344</v>
      </c>
      <c r="BL13" s="37" t="s">
        <v>329</v>
      </c>
      <c r="BM13" s="37" t="s">
        <v>20</v>
      </c>
      <c r="BN13" s="37" t="s">
        <v>20</v>
      </c>
      <c r="BO13" s="37" t="s">
        <v>320</v>
      </c>
      <c r="BP13" s="37" t="s">
        <v>292</v>
      </c>
      <c r="BQ13" s="305" t="s">
        <v>345</v>
      </c>
      <c r="BR13" s="307" t="s">
        <v>343</v>
      </c>
      <c r="BS13" s="37" t="s">
        <v>358</v>
      </c>
      <c r="BT13" s="37" t="s">
        <v>359</v>
      </c>
      <c r="BU13" s="128" t="s">
        <v>36</v>
      </c>
      <c r="BV13" s="307" t="s">
        <v>329</v>
      </c>
      <c r="BW13" s="37" t="s">
        <v>20</v>
      </c>
      <c r="BX13" s="305" t="s">
        <v>20</v>
      </c>
      <c r="BY13" s="58" t="s">
        <v>292</v>
      </c>
      <c r="BZ13" s="48" t="s">
        <v>292</v>
      </c>
      <c r="CA13" s="46" t="s">
        <v>347</v>
      </c>
      <c r="CB13" s="46" t="s">
        <v>31</v>
      </c>
      <c r="CC13" s="99" t="s">
        <v>355</v>
      </c>
      <c r="CD13" s="46" t="s">
        <v>344</v>
      </c>
      <c r="CE13" s="309" t="s">
        <v>345</v>
      </c>
      <c r="CF13" s="148"/>
      <c r="CG13" s="31">
        <f t="shared" si="3"/>
        <v>6</v>
      </c>
      <c r="CH13" s="193">
        <f t="shared" si="4"/>
        <v>0</v>
      </c>
      <c r="CI13" s="194">
        <f t="shared" si="5"/>
        <v>0</v>
      </c>
      <c r="CJ13" s="73">
        <f t="shared" si="6"/>
        <v>0</v>
      </c>
      <c r="CK13" s="73">
        <f t="shared" si="14"/>
        <v>13</v>
      </c>
      <c r="CL13" s="32">
        <f t="shared" si="7"/>
        <v>5</v>
      </c>
      <c r="CM13" s="32">
        <f t="shared" si="8"/>
        <v>8</v>
      </c>
      <c r="CN13" s="199">
        <f t="shared" si="9"/>
        <v>3</v>
      </c>
      <c r="CO13" s="117"/>
    </row>
    <row r="14" spans="1:93" s="43" customFormat="1" ht="19.5" customHeight="1" x14ac:dyDescent="0.3">
      <c r="A14" s="44">
        <v>2</v>
      </c>
      <c r="B14" s="119" t="s">
        <v>99</v>
      </c>
      <c r="C14" s="51" t="s">
        <v>55</v>
      </c>
      <c r="D14" s="98" t="s">
        <v>55</v>
      </c>
      <c r="E14" s="52" t="s">
        <v>291</v>
      </c>
      <c r="F14" s="52" t="s">
        <v>19</v>
      </c>
      <c r="G14" s="39" t="s">
        <v>19</v>
      </c>
      <c r="H14" s="98" t="s">
        <v>18</v>
      </c>
      <c r="I14" s="291" t="s">
        <v>292</v>
      </c>
      <c r="J14" s="39" t="s">
        <v>252</v>
      </c>
      <c r="K14" s="39" t="s">
        <v>324</v>
      </c>
      <c r="L14" s="124" t="s">
        <v>27</v>
      </c>
      <c r="M14" s="39" t="s">
        <v>234</v>
      </c>
      <c r="N14" s="39" t="s">
        <v>235</v>
      </c>
      <c r="O14" s="39" t="s">
        <v>237</v>
      </c>
      <c r="P14" s="45" t="s">
        <v>237</v>
      </c>
      <c r="Q14" s="52" t="s">
        <v>46</v>
      </c>
      <c r="R14" s="39" t="s">
        <v>252</v>
      </c>
      <c r="S14" s="39" t="s">
        <v>252</v>
      </c>
      <c r="T14" s="39" t="s">
        <v>252</v>
      </c>
      <c r="U14" s="39" t="s">
        <v>253</v>
      </c>
      <c r="V14" s="39" t="s">
        <v>253</v>
      </c>
      <c r="W14" s="45" t="s">
        <v>235</v>
      </c>
      <c r="X14" s="51" t="s">
        <v>234</v>
      </c>
      <c r="Y14" s="52" t="s">
        <v>41</v>
      </c>
      <c r="Z14" s="39" t="s">
        <v>237</v>
      </c>
      <c r="AA14" s="39" t="s">
        <v>29</v>
      </c>
      <c r="AB14" s="52" t="s">
        <v>250</v>
      </c>
      <c r="AC14" s="39" t="s">
        <v>253</v>
      </c>
      <c r="AD14" s="45" t="s">
        <v>250</v>
      </c>
      <c r="AE14" s="51" t="s">
        <v>254</v>
      </c>
      <c r="AF14" s="98" t="s">
        <v>84</v>
      </c>
      <c r="AG14" s="52" t="s">
        <v>235</v>
      </c>
      <c r="AH14" s="52" t="s">
        <v>234</v>
      </c>
      <c r="AI14" s="39" t="s">
        <v>24</v>
      </c>
      <c r="AJ14" s="39" t="s">
        <v>237</v>
      </c>
      <c r="AK14" s="291" t="s">
        <v>29</v>
      </c>
      <c r="AL14" s="147"/>
      <c r="AM14" s="31">
        <f t="shared" si="0"/>
        <v>6</v>
      </c>
      <c r="AN14" s="193">
        <f t="shared" si="10"/>
        <v>1</v>
      </c>
      <c r="AO14" s="194">
        <f t="shared" si="11"/>
        <v>1</v>
      </c>
      <c r="AP14" s="73">
        <f t="shared" si="12"/>
        <v>0</v>
      </c>
      <c r="AQ14" s="73"/>
      <c r="AR14" s="32">
        <f t="shared" si="13"/>
        <v>1</v>
      </c>
      <c r="AS14" s="32">
        <f t="shared" si="1"/>
        <v>6</v>
      </c>
      <c r="AT14" s="199">
        <f t="shared" si="2"/>
        <v>8</v>
      </c>
      <c r="AV14" s="119" t="s">
        <v>99</v>
      </c>
      <c r="AW14" s="104" t="s">
        <v>18</v>
      </c>
      <c r="AX14" s="100" t="s">
        <v>325</v>
      </c>
      <c r="AY14" s="313" t="s">
        <v>1</v>
      </c>
      <c r="AZ14" s="313" t="s">
        <v>1</v>
      </c>
      <c r="BA14" s="64" t="s">
        <v>292</v>
      </c>
      <c r="BB14" s="100" t="s">
        <v>55</v>
      </c>
      <c r="BC14" s="192" t="s">
        <v>374</v>
      </c>
      <c r="BD14" s="64" t="s">
        <v>331</v>
      </c>
      <c r="BE14" s="64" t="s">
        <v>373</v>
      </c>
      <c r="BF14" s="64" t="s">
        <v>27</v>
      </c>
      <c r="BG14" s="64" t="s">
        <v>20</v>
      </c>
      <c r="BH14" s="64" t="s">
        <v>20</v>
      </c>
      <c r="BI14" s="64" t="s">
        <v>292</v>
      </c>
      <c r="BJ14" s="65" t="s">
        <v>299</v>
      </c>
      <c r="BK14" s="313" t="s">
        <v>31</v>
      </c>
      <c r="BL14" s="64" t="s">
        <v>344</v>
      </c>
      <c r="BM14" s="64" t="s">
        <v>344</v>
      </c>
      <c r="BN14" s="64" t="s">
        <v>344</v>
      </c>
      <c r="BO14" s="64" t="s">
        <v>350</v>
      </c>
      <c r="BP14" s="64" t="s">
        <v>353</v>
      </c>
      <c r="BQ14" s="65" t="s">
        <v>20</v>
      </c>
      <c r="BR14" s="104" t="s">
        <v>20</v>
      </c>
      <c r="BS14" s="313" t="s">
        <v>292</v>
      </c>
      <c r="BT14" s="64" t="s">
        <v>292</v>
      </c>
      <c r="BU14" s="64" t="s">
        <v>343</v>
      </c>
      <c r="BV14" s="313" t="s">
        <v>343</v>
      </c>
      <c r="BW14" s="64" t="s">
        <v>360</v>
      </c>
      <c r="BX14" s="65" t="s">
        <v>343</v>
      </c>
      <c r="BY14" s="104" t="s">
        <v>362</v>
      </c>
      <c r="BZ14" s="64" t="s">
        <v>329</v>
      </c>
      <c r="CA14" s="313" t="s">
        <v>20</v>
      </c>
      <c r="CB14" s="313" t="s">
        <v>20</v>
      </c>
      <c r="CC14" s="100" t="s">
        <v>292</v>
      </c>
      <c r="CD14" s="313" t="s">
        <v>292</v>
      </c>
      <c r="CE14" s="192" t="s">
        <v>345</v>
      </c>
      <c r="CF14" s="147"/>
      <c r="CG14" s="31">
        <f t="shared" si="3"/>
        <v>6</v>
      </c>
      <c r="CH14" s="193">
        <f t="shared" si="4"/>
        <v>0</v>
      </c>
      <c r="CI14" s="194">
        <f t="shared" si="5"/>
        <v>0</v>
      </c>
      <c r="CJ14" s="73">
        <f t="shared" si="6"/>
        <v>0</v>
      </c>
      <c r="CK14" s="73">
        <f t="shared" si="14"/>
        <v>12</v>
      </c>
      <c r="CL14" s="32">
        <f t="shared" si="7"/>
        <v>6</v>
      </c>
      <c r="CM14" s="32">
        <f t="shared" si="8"/>
        <v>7</v>
      </c>
      <c r="CN14" s="199">
        <f t="shared" si="9"/>
        <v>1</v>
      </c>
      <c r="CO14" s="117"/>
    </row>
    <row r="15" spans="1:93" s="62" customFormat="1" ht="19.5" customHeight="1" x14ac:dyDescent="0.3">
      <c r="A15" s="56"/>
      <c r="B15" s="317" t="s">
        <v>295</v>
      </c>
      <c r="C15" s="36"/>
      <c r="D15" s="41"/>
      <c r="E15" s="1096" t="s">
        <v>309</v>
      </c>
      <c r="F15" s="1097"/>
      <c r="G15" s="1098"/>
      <c r="H15" s="97" t="s">
        <v>292</v>
      </c>
      <c r="I15" s="290" t="s">
        <v>292</v>
      </c>
      <c r="J15" s="1096" t="s">
        <v>294</v>
      </c>
      <c r="K15" s="1098"/>
      <c r="L15" s="37" t="s">
        <v>292</v>
      </c>
      <c r="M15" s="37" t="s">
        <v>299</v>
      </c>
      <c r="N15" s="292" t="s">
        <v>300</v>
      </c>
      <c r="O15" s="37" t="s">
        <v>301</v>
      </c>
      <c r="P15" s="38" t="s">
        <v>302</v>
      </c>
      <c r="Q15" s="292" t="s">
        <v>302</v>
      </c>
      <c r="R15" s="37" t="s">
        <v>303</v>
      </c>
      <c r="S15" s="37" t="s">
        <v>299</v>
      </c>
      <c r="T15" s="37" t="s">
        <v>292</v>
      </c>
      <c r="U15" s="37" t="s">
        <v>302</v>
      </c>
      <c r="V15" s="37" t="s">
        <v>308</v>
      </c>
      <c r="W15" s="38" t="s">
        <v>308</v>
      </c>
      <c r="X15" s="292" t="s">
        <v>305</v>
      </c>
      <c r="Y15" s="292" t="s">
        <v>293</v>
      </c>
      <c r="Z15" s="37" t="s">
        <v>302</v>
      </c>
      <c r="AA15" s="37" t="s">
        <v>306</v>
      </c>
      <c r="AB15" s="292" t="s">
        <v>302</v>
      </c>
      <c r="AC15" s="37" t="s">
        <v>302</v>
      </c>
      <c r="AD15" s="38" t="s">
        <v>307</v>
      </c>
      <c r="AE15" s="36" t="s">
        <v>302</v>
      </c>
      <c r="AF15" s="97" t="s">
        <v>308</v>
      </c>
      <c r="AG15" s="294" t="s">
        <v>315</v>
      </c>
      <c r="AH15" s="292" t="s">
        <v>313</v>
      </c>
      <c r="AI15" s="37" t="s">
        <v>304</v>
      </c>
      <c r="AJ15" s="37" t="s">
        <v>293</v>
      </c>
      <c r="AK15" s="290" t="s">
        <v>292</v>
      </c>
      <c r="AL15" s="147"/>
      <c r="AM15" s="31">
        <f t="shared" si="0"/>
        <v>2</v>
      </c>
      <c r="AN15" s="193">
        <f t="shared" si="10"/>
        <v>1</v>
      </c>
      <c r="AO15" s="194">
        <f t="shared" si="11"/>
        <v>1</v>
      </c>
      <c r="AP15" s="73">
        <f t="shared" si="12"/>
        <v>0</v>
      </c>
      <c r="AQ15" s="73"/>
      <c r="AR15" s="32">
        <f t="shared" si="13"/>
        <v>10</v>
      </c>
      <c r="AS15" s="32">
        <f t="shared" si="1"/>
        <v>3</v>
      </c>
      <c r="AT15" s="199">
        <f t="shared" si="2"/>
        <v>0</v>
      </c>
      <c r="AV15" s="278" t="s">
        <v>289</v>
      </c>
      <c r="AW15" s="58" t="s">
        <v>17</v>
      </c>
      <c r="AX15" s="99" t="s">
        <v>18</v>
      </c>
      <c r="AY15" s="46" t="s">
        <v>64</v>
      </c>
      <c r="AZ15" s="46" t="s">
        <v>1</v>
      </c>
      <c r="BA15" s="48" t="s">
        <v>1</v>
      </c>
      <c r="BB15" s="99" t="s">
        <v>55</v>
      </c>
      <c r="BC15" s="314" t="s">
        <v>55</v>
      </c>
      <c r="BD15" s="48" t="s">
        <v>343</v>
      </c>
      <c r="BE15" s="48" t="s">
        <v>372</v>
      </c>
      <c r="BF15" s="48" t="s">
        <v>349</v>
      </c>
      <c r="BG15" s="48" t="s">
        <v>355</v>
      </c>
      <c r="BH15" s="46" t="s">
        <v>292</v>
      </c>
      <c r="BI15" s="48" t="s">
        <v>304</v>
      </c>
      <c r="BJ15" s="47" t="s">
        <v>304</v>
      </c>
      <c r="BK15" s="46" t="s">
        <v>292</v>
      </c>
      <c r="BL15" s="47" t="s">
        <v>292</v>
      </c>
      <c r="BM15" s="166" t="s">
        <v>24</v>
      </c>
      <c r="BN15" s="48" t="s">
        <v>343</v>
      </c>
      <c r="BO15" s="48" t="s">
        <v>343</v>
      </c>
      <c r="BP15" s="48" t="s">
        <v>343</v>
      </c>
      <c r="BQ15" s="47" t="s">
        <v>345</v>
      </c>
      <c r="BR15" s="46" t="s">
        <v>356</v>
      </c>
      <c r="BS15" s="46" t="s">
        <v>318</v>
      </c>
      <c r="BT15" s="48" t="s">
        <v>304</v>
      </c>
      <c r="BU15" s="48" t="s">
        <v>292</v>
      </c>
      <c r="BV15" s="46" t="s">
        <v>292</v>
      </c>
      <c r="BW15" s="48" t="s">
        <v>27</v>
      </c>
      <c r="BX15" s="47" t="s">
        <v>365</v>
      </c>
      <c r="BY15" s="58" t="s">
        <v>344</v>
      </c>
      <c r="BZ15" s="48" t="s">
        <v>366</v>
      </c>
      <c r="CA15" s="46" t="s">
        <v>368</v>
      </c>
      <c r="CB15" s="46" t="s">
        <v>23</v>
      </c>
      <c r="CC15" s="99" t="s">
        <v>26</v>
      </c>
      <c r="CD15" s="46" t="s">
        <v>369</v>
      </c>
      <c r="CE15" s="314" t="s">
        <v>34</v>
      </c>
      <c r="CF15" s="147"/>
      <c r="CG15" s="31">
        <f t="shared" si="3"/>
        <v>6</v>
      </c>
      <c r="CH15" s="193">
        <f t="shared" si="4"/>
        <v>0</v>
      </c>
      <c r="CI15" s="194">
        <f t="shared" si="5"/>
        <v>0</v>
      </c>
      <c r="CJ15" s="73">
        <f t="shared" si="6"/>
        <v>0</v>
      </c>
      <c r="CK15" s="73">
        <f t="shared" si="14"/>
        <v>12</v>
      </c>
      <c r="CL15" s="32">
        <f t="shared" si="7"/>
        <v>9</v>
      </c>
      <c r="CM15" s="32">
        <f t="shared" si="8"/>
        <v>5</v>
      </c>
      <c r="CN15" s="199">
        <f t="shared" si="9"/>
        <v>0</v>
      </c>
      <c r="CO15" s="117"/>
    </row>
    <row r="16" spans="1:93" s="62" customFormat="1" ht="19.5" customHeight="1" x14ac:dyDescent="0.3">
      <c r="A16" s="56"/>
      <c r="B16" s="317" t="s">
        <v>296</v>
      </c>
      <c r="C16" s="154"/>
      <c r="D16" s="53"/>
      <c r="E16" s="1099" t="s">
        <v>309</v>
      </c>
      <c r="F16" s="1100"/>
      <c r="G16" s="1101"/>
      <c r="H16" s="153" t="s">
        <v>292</v>
      </c>
      <c r="I16" s="201" t="s">
        <v>293</v>
      </c>
      <c r="J16" s="1099" t="s">
        <v>294</v>
      </c>
      <c r="K16" s="1101"/>
      <c r="L16" s="15" t="s">
        <v>310</v>
      </c>
      <c r="M16" s="15" t="s">
        <v>311</v>
      </c>
      <c r="N16" s="14" t="s">
        <v>308</v>
      </c>
      <c r="O16" s="15" t="s">
        <v>292</v>
      </c>
      <c r="P16" s="16" t="s">
        <v>292</v>
      </c>
      <c r="Q16" s="15" t="s">
        <v>305</v>
      </c>
      <c r="R16" s="15" t="s">
        <v>302</v>
      </c>
      <c r="S16" s="103" t="s">
        <v>302</v>
      </c>
      <c r="T16" s="14" t="s">
        <v>302</v>
      </c>
      <c r="U16" s="15" t="s">
        <v>308</v>
      </c>
      <c r="V16" s="15" t="s">
        <v>292</v>
      </c>
      <c r="W16" s="16" t="s">
        <v>292</v>
      </c>
      <c r="X16" s="15" t="s">
        <v>335</v>
      </c>
      <c r="Y16" s="15" t="s">
        <v>50</v>
      </c>
      <c r="Z16" s="15" t="s">
        <v>317</v>
      </c>
      <c r="AA16" s="15" t="s">
        <v>303</v>
      </c>
      <c r="AB16" s="15" t="s">
        <v>292</v>
      </c>
      <c r="AC16" s="15" t="s">
        <v>311</v>
      </c>
      <c r="AD16" s="16" t="s">
        <v>312</v>
      </c>
      <c r="AE16" s="154" t="s">
        <v>291</v>
      </c>
      <c r="AF16" s="153" t="s">
        <v>291</v>
      </c>
      <c r="AG16" s="14" t="s">
        <v>314</v>
      </c>
      <c r="AH16" s="14" t="s">
        <v>292</v>
      </c>
      <c r="AI16" s="15" t="s">
        <v>313</v>
      </c>
      <c r="AJ16" s="103" t="s">
        <v>304</v>
      </c>
      <c r="AK16" s="201" t="s">
        <v>292</v>
      </c>
      <c r="AL16" s="148"/>
      <c r="AM16" s="31">
        <f t="shared" si="0"/>
        <v>2</v>
      </c>
      <c r="AN16" s="193">
        <f t="shared" si="10"/>
        <v>1</v>
      </c>
      <c r="AO16" s="194">
        <f t="shared" si="11"/>
        <v>1</v>
      </c>
      <c r="AP16" s="73">
        <f t="shared" si="12"/>
        <v>0</v>
      </c>
      <c r="AQ16" s="73"/>
      <c r="AR16" s="32">
        <f t="shared" si="13"/>
        <v>3</v>
      </c>
      <c r="AS16" s="32">
        <f t="shared" si="1"/>
        <v>8</v>
      </c>
      <c r="AT16" s="199">
        <f t="shared" si="2"/>
        <v>2</v>
      </c>
      <c r="AV16" s="278" t="s">
        <v>290</v>
      </c>
      <c r="AW16" s="154" t="s">
        <v>291</v>
      </c>
      <c r="AX16" s="153" t="s">
        <v>291</v>
      </c>
      <c r="AY16" s="14" t="s">
        <v>314</v>
      </c>
      <c r="AZ16" s="14" t="s">
        <v>292</v>
      </c>
      <c r="BA16" s="15" t="s">
        <v>313</v>
      </c>
      <c r="BB16" s="103" t="s">
        <v>304</v>
      </c>
      <c r="BC16" s="201" t="s">
        <v>292</v>
      </c>
      <c r="BD16" s="15" t="s">
        <v>293</v>
      </c>
      <c r="BE16" s="15" t="s">
        <v>357</v>
      </c>
      <c r="BF16" s="15" t="s">
        <v>27</v>
      </c>
      <c r="BG16" s="15" t="s">
        <v>359</v>
      </c>
      <c r="BH16" s="14" t="s">
        <v>348</v>
      </c>
      <c r="BI16" s="15" t="s">
        <v>344</v>
      </c>
      <c r="BJ16" s="16" t="s">
        <v>329</v>
      </c>
      <c r="BK16" s="15" t="s">
        <v>304</v>
      </c>
      <c r="BL16" s="315" t="s">
        <v>304</v>
      </c>
      <c r="BM16" s="105" t="s">
        <v>292</v>
      </c>
      <c r="BN16" s="14" t="s">
        <v>293</v>
      </c>
      <c r="BO16" s="15" t="s">
        <v>344</v>
      </c>
      <c r="BP16" s="15" t="s">
        <v>354</v>
      </c>
      <c r="BQ16" s="16" t="s">
        <v>355</v>
      </c>
      <c r="BR16" s="15" t="s">
        <v>344</v>
      </c>
      <c r="BS16" s="15" t="s">
        <v>345</v>
      </c>
      <c r="BT16" s="15" t="s">
        <v>329</v>
      </c>
      <c r="BU16" s="15" t="s">
        <v>304</v>
      </c>
      <c r="BV16" s="15" t="s">
        <v>304</v>
      </c>
      <c r="BW16" s="15" t="s">
        <v>292</v>
      </c>
      <c r="BX16" s="16" t="s">
        <v>292</v>
      </c>
      <c r="BY16" s="154" t="s">
        <v>359</v>
      </c>
      <c r="BZ16" s="15" t="s">
        <v>27</v>
      </c>
      <c r="CA16" s="14" t="s">
        <v>345</v>
      </c>
      <c r="CB16" s="14" t="s">
        <v>363</v>
      </c>
      <c r="CC16" s="302" t="s">
        <v>368</v>
      </c>
      <c r="CD16" s="105" t="s">
        <v>23</v>
      </c>
      <c r="CE16" s="201" t="s">
        <v>367</v>
      </c>
      <c r="CF16" s="148"/>
      <c r="CG16" s="31">
        <f t="shared" si="3"/>
        <v>6</v>
      </c>
      <c r="CH16" s="193">
        <f t="shared" si="4"/>
        <v>0</v>
      </c>
      <c r="CI16" s="194">
        <f t="shared" si="5"/>
        <v>0</v>
      </c>
      <c r="CJ16" s="73">
        <f t="shared" si="6"/>
        <v>0</v>
      </c>
      <c r="CK16" s="73">
        <f t="shared" si="14"/>
        <v>13</v>
      </c>
      <c r="CL16" s="32">
        <f t="shared" si="7"/>
        <v>6</v>
      </c>
      <c r="CM16" s="32">
        <f t="shared" si="8"/>
        <v>5</v>
      </c>
      <c r="CN16" s="199">
        <f t="shared" si="9"/>
        <v>2</v>
      </c>
      <c r="CO16" s="117"/>
    </row>
    <row r="17" spans="1:93" s="62" customFormat="1" ht="19.5" customHeight="1" thickBot="1" x14ac:dyDescent="0.35">
      <c r="A17" s="56"/>
      <c r="B17" s="261"/>
      <c r="C17" s="68"/>
      <c r="D17" s="70"/>
      <c r="E17" s="71"/>
      <c r="F17" s="71"/>
      <c r="G17" s="69"/>
      <c r="H17" s="70"/>
      <c r="I17" s="262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70"/>
      <c r="AG17" s="71"/>
      <c r="AH17" s="69"/>
      <c r="AI17" s="69"/>
      <c r="AJ17" s="69"/>
      <c r="AK17" s="69"/>
      <c r="AL17" s="147"/>
      <c r="AM17" s="31">
        <f>COUNTIF(D17:AG17,"N")</f>
        <v>0</v>
      </c>
      <c r="AN17" s="193">
        <f t="shared" si="10"/>
        <v>0</v>
      </c>
      <c r="AO17" s="194">
        <f t="shared" si="11"/>
        <v>0</v>
      </c>
      <c r="AP17" s="73">
        <f t="shared" ref="AP17" si="15">SUM(COUNTIF(I17:AK17,"*V*"))</f>
        <v>0</v>
      </c>
      <c r="AQ17" s="73"/>
      <c r="AR17" s="32">
        <f t="shared" si="13"/>
        <v>0</v>
      </c>
      <c r="AS17" s="32">
        <f t="shared" si="1"/>
        <v>0</v>
      </c>
      <c r="AT17" s="199">
        <f t="shared" si="2"/>
        <v>0</v>
      </c>
      <c r="AV17" s="261" t="s">
        <v>376</v>
      </c>
      <c r="AW17" s="68"/>
      <c r="AX17" s="70"/>
      <c r="AY17" s="71"/>
      <c r="AZ17" s="71"/>
      <c r="BA17" s="69"/>
      <c r="BB17" s="70"/>
      <c r="BC17" s="262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71"/>
      <c r="CB17" s="69"/>
      <c r="CC17" s="69"/>
      <c r="CD17" s="69"/>
      <c r="CE17" s="69"/>
      <c r="CF17" s="147"/>
      <c r="CG17" s="31">
        <f>COUNTIF(AX17:CA17,"N")</f>
        <v>0</v>
      </c>
      <c r="CH17" s="193">
        <f t="shared" si="4"/>
        <v>0</v>
      </c>
      <c r="CI17" s="194">
        <f t="shared" si="5"/>
        <v>0</v>
      </c>
      <c r="CJ17" s="73">
        <f t="shared" si="6"/>
        <v>0</v>
      </c>
      <c r="CK17" s="73">
        <f t="shared" si="14"/>
        <v>0</v>
      </c>
      <c r="CL17" s="32">
        <f t="shared" si="7"/>
        <v>0</v>
      </c>
      <c r="CM17" s="32">
        <f t="shared" si="8"/>
        <v>0</v>
      </c>
      <c r="CN17" s="199">
        <f t="shared" si="9"/>
        <v>0</v>
      </c>
      <c r="CO17" s="117"/>
    </row>
    <row r="18" spans="1:93" s="34" customFormat="1" ht="15.75" customHeight="1" x14ac:dyDescent="0.3">
      <c r="A18" s="25"/>
      <c r="B18" s="74" t="s">
        <v>17</v>
      </c>
      <c r="C18" s="145">
        <f>COUNTIF(C4:C14,"D")</f>
        <v>2</v>
      </c>
      <c r="D18" s="145">
        <f t="shared" ref="D18:AK18" si="16">COUNTIF(D4:D14,"D")</f>
        <v>2</v>
      </c>
      <c r="E18" s="145">
        <f t="shared" si="16"/>
        <v>2</v>
      </c>
      <c r="F18" s="145">
        <f t="shared" si="16"/>
        <v>2</v>
      </c>
      <c r="G18" s="145">
        <f t="shared" si="16"/>
        <v>2</v>
      </c>
      <c r="H18" s="145">
        <f t="shared" si="16"/>
        <v>2</v>
      </c>
      <c r="I18" s="145">
        <f t="shared" si="16"/>
        <v>2</v>
      </c>
      <c r="J18" s="145">
        <f t="shared" si="16"/>
        <v>2</v>
      </c>
      <c r="K18" s="145">
        <f t="shared" si="16"/>
        <v>2</v>
      </c>
      <c r="L18" s="145">
        <f t="shared" si="16"/>
        <v>2</v>
      </c>
      <c r="M18" s="145">
        <f t="shared" si="16"/>
        <v>2</v>
      </c>
      <c r="N18" s="145">
        <f t="shared" si="16"/>
        <v>2</v>
      </c>
      <c r="O18" s="145">
        <f t="shared" si="16"/>
        <v>2</v>
      </c>
      <c r="P18" s="145">
        <f t="shared" si="16"/>
        <v>2</v>
      </c>
      <c r="Q18" s="145">
        <f t="shared" si="16"/>
        <v>2</v>
      </c>
      <c r="R18" s="145">
        <f t="shared" si="16"/>
        <v>2</v>
      </c>
      <c r="S18" s="145">
        <f t="shared" si="16"/>
        <v>2</v>
      </c>
      <c r="T18" s="145">
        <f t="shared" si="16"/>
        <v>2</v>
      </c>
      <c r="U18" s="145">
        <f t="shared" si="16"/>
        <v>2</v>
      </c>
      <c r="V18" s="145">
        <f t="shared" si="16"/>
        <v>2</v>
      </c>
      <c r="W18" s="145">
        <f t="shared" si="16"/>
        <v>2</v>
      </c>
      <c r="X18" s="145">
        <f t="shared" si="16"/>
        <v>2</v>
      </c>
      <c r="Y18" s="145">
        <f t="shared" si="16"/>
        <v>2</v>
      </c>
      <c r="Z18" s="145">
        <f t="shared" si="16"/>
        <v>2</v>
      </c>
      <c r="AA18" s="145">
        <f>COUNTIF(AA4:AA14,"D")</f>
        <v>2</v>
      </c>
      <c r="AB18" s="145">
        <f t="shared" si="16"/>
        <v>2</v>
      </c>
      <c r="AC18" s="145">
        <f t="shared" si="16"/>
        <v>2</v>
      </c>
      <c r="AD18" s="145">
        <f t="shared" si="16"/>
        <v>2</v>
      </c>
      <c r="AE18" s="145">
        <f t="shared" si="16"/>
        <v>2</v>
      </c>
      <c r="AF18" s="145">
        <f t="shared" si="16"/>
        <v>2</v>
      </c>
      <c r="AG18" s="145">
        <f t="shared" si="16"/>
        <v>2</v>
      </c>
      <c r="AH18" s="145">
        <f t="shared" si="16"/>
        <v>2</v>
      </c>
      <c r="AI18" s="145">
        <f t="shared" si="16"/>
        <v>2</v>
      </c>
      <c r="AJ18" s="145">
        <f t="shared" si="16"/>
        <v>2</v>
      </c>
      <c r="AK18" s="145">
        <f t="shared" si="16"/>
        <v>2</v>
      </c>
      <c r="AL18" s="76"/>
      <c r="AM18" s="233"/>
      <c r="AN18" s="233"/>
      <c r="AO18" s="235"/>
      <c r="AP18" s="235"/>
      <c r="AQ18" s="236"/>
      <c r="AR18" s="235"/>
      <c r="AS18" s="235"/>
      <c r="AT18" s="235"/>
      <c r="AV18" s="74" t="s">
        <v>17</v>
      </c>
      <c r="AW18" s="145">
        <f>COUNTIF(AW4:AW14,"D")</f>
        <v>2</v>
      </c>
      <c r="AX18" s="145">
        <f t="shared" ref="AX18:CE18" si="17">COUNTIF(AX4:AX14,"D")</f>
        <v>2</v>
      </c>
      <c r="AY18" s="145">
        <f t="shared" si="17"/>
        <v>2</v>
      </c>
      <c r="AZ18" s="145">
        <f t="shared" si="17"/>
        <v>2</v>
      </c>
      <c r="BA18" s="145">
        <f t="shared" si="17"/>
        <v>2</v>
      </c>
      <c r="BB18" s="145">
        <f t="shared" si="17"/>
        <v>2</v>
      </c>
      <c r="BC18" s="145">
        <f t="shared" si="17"/>
        <v>2</v>
      </c>
      <c r="BD18" s="145">
        <f>COUNTIF(BD4:BD14,"D")</f>
        <v>2</v>
      </c>
      <c r="BE18" s="145">
        <f t="shared" si="17"/>
        <v>2</v>
      </c>
      <c r="BF18" s="145">
        <f t="shared" si="17"/>
        <v>2</v>
      </c>
      <c r="BG18" s="145">
        <f t="shared" si="17"/>
        <v>2</v>
      </c>
      <c r="BH18" s="145">
        <f t="shared" si="17"/>
        <v>2</v>
      </c>
      <c r="BI18" s="145">
        <f t="shared" si="17"/>
        <v>2</v>
      </c>
      <c r="BJ18" s="145">
        <f t="shared" si="17"/>
        <v>2</v>
      </c>
      <c r="BK18" s="145">
        <f t="shared" si="17"/>
        <v>2</v>
      </c>
      <c r="BL18" s="145">
        <f t="shared" si="17"/>
        <v>2</v>
      </c>
      <c r="BM18" s="145">
        <f t="shared" si="17"/>
        <v>2</v>
      </c>
      <c r="BN18" s="145">
        <f t="shared" si="17"/>
        <v>2</v>
      </c>
      <c r="BO18" s="145">
        <f t="shared" si="17"/>
        <v>2</v>
      </c>
      <c r="BP18" s="145">
        <f t="shared" si="17"/>
        <v>2</v>
      </c>
      <c r="BQ18" s="145">
        <f t="shared" si="17"/>
        <v>2</v>
      </c>
      <c r="BR18" s="145">
        <f t="shared" si="17"/>
        <v>2</v>
      </c>
      <c r="BS18" s="145">
        <f t="shared" si="17"/>
        <v>2</v>
      </c>
      <c r="BT18" s="145">
        <f t="shared" si="17"/>
        <v>2</v>
      </c>
      <c r="BU18" s="145">
        <f>COUNTIF(BU4:BU14,"D")</f>
        <v>2</v>
      </c>
      <c r="BV18" s="145">
        <f t="shared" si="17"/>
        <v>2</v>
      </c>
      <c r="BW18" s="145">
        <f t="shared" si="17"/>
        <v>2</v>
      </c>
      <c r="BX18" s="145">
        <f t="shared" si="17"/>
        <v>2</v>
      </c>
      <c r="BY18" s="145">
        <f t="shared" si="17"/>
        <v>2</v>
      </c>
      <c r="BZ18" s="145">
        <f t="shared" si="17"/>
        <v>2</v>
      </c>
      <c r="CA18" s="145">
        <f t="shared" si="17"/>
        <v>2</v>
      </c>
      <c r="CB18" s="145">
        <f t="shared" si="17"/>
        <v>2</v>
      </c>
      <c r="CC18" s="145">
        <f t="shared" si="17"/>
        <v>2</v>
      </c>
      <c r="CD18" s="145">
        <f t="shared" si="17"/>
        <v>2</v>
      </c>
      <c r="CE18" s="145">
        <f t="shared" si="17"/>
        <v>1</v>
      </c>
      <c r="CF18" s="76"/>
      <c r="CG18" s="233"/>
      <c r="CH18" s="233"/>
      <c r="CI18" s="235"/>
      <c r="CJ18" s="235"/>
      <c r="CK18" s="236"/>
      <c r="CL18" s="235"/>
      <c r="CM18" s="235"/>
      <c r="CN18" s="235"/>
      <c r="CO18" s="79"/>
    </row>
    <row r="19" spans="1:93" ht="15.75" customHeight="1" x14ac:dyDescent="0.3">
      <c r="A19" s="5"/>
      <c r="B19" s="77" t="s">
        <v>18</v>
      </c>
      <c r="C19" s="143">
        <f>COUNTIF(C4:C14,"E")</f>
        <v>2</v>
      </c>
      <c r="D19" s="143">
        <f t="shared" ref="D19:AK19" si="18">COUNTIF(D4:D14,"E")</f>
        <v>2</v>
      </c>
      <c r="E19" s="143">
        <f t="shared" si="18"/>
        <v>2</v>
      </c>
      <c r="F19" s="143">
        <f t="shared" si="18"/>
        <v>2</v>
      </c>
      <c r="G19" s="143">
        <f t="shared" si="18"/>
        <v>2</v>
      </c>
      <c r="H19" s="143">
        <f t="shared" si="18"/>
        <v>2</v>
      </c>
      <c r="I19" s="143">
        <f t="shared" si="18"/>
        <v>2</v>
      </c>
      <c r="J19" s="143">
        <f t="shared" si="18"/>
        <v>2</v>
      </c>
      <c r="K19" s="143">
        <f t="shared" si="18"/>
        <v>2</v>
      </c>
      <c r="L19" s="143">
        <f t="shared" si="18"/>
        <v>2</v>
      </c>
      <c r="M19" s="143">
        <f t="shared" si="18"/>
        <v>2</v>
      </c>
      <c r="N19" s="143">
        <f t="shared" si="18"/>
        <v>2</v>
      </c>
      <c r="O19" s="143">
        <f t="shared" si="18"/>
        <v>2</v>
      </c>
      <c r="P19" s="143">
        <f t="shared" si="18"/>
        <v>2</v>
      </c>
      <c r="Q19" s="143">
        <f t="shared" si="18"/>
        <v>2</v>
      </c>
      <c r="R19" s="143">
        <f t="shared" si="18"/>
        <v>2</v>
      </c>
      <c r="S19" s="143">
        <f t="shared" si="18"/>
        <v>2</v>
      </c>
      <c r="T19" s="143">
        <f t="shared" si="18"/>
        <v>2</v>
      </c>
      <c r="U19" s="143">
        <f t="shared" si="18"/>
        <v>2</v>
      </c>
      <c r="V19" s="143">
        <f t="shared" si="18"/>
        <v>2</v>
      </c>
      <c r="W19" s="143">
        <f t="shared" si="18"/>
        <v>2</v>
      </c>
      <c r="X19" s="143">
        <f t="shared" si="18"/>
        <v>2</v>
      </c>
      <c r="Y19" s="143">
        <f t="shared" si="18"/>
        <v>2</v>
      </c>
      <c r="Z19" s="143">
        <f t="shared" si="18"/>
        <v>2</v>
      </c>
      <c r="AA19" s="143">
        <f t="shared" si="18"/>
        <v>2</v>
      </c>
      <c r="AB19" s="143">
        <f t="shared" si="18"/>
        <v>2</v>
      </c>
      <c r="AC19" s="143">
        <f t="shared" si="18"/>
        <v>2</v>
      </c>
      <c r="AD19" s="143">
        <f t="shared" si="18"/>
        <v>2</v>
      </c>
      <c r="AE19" s="143">
        <f t="shared" si="18"/>
        <v>2</v>
      </c>
      <c r="AF19" s="143">
        <f t="shared" si="18"/>
        <v>2</v>
      </c>
      <c r="AG19" s="143">
        <f t="shared" si="18"/>
        <v>2</v>
      </c>
      <c r="AH19" s="143">
        <f t="shared" si="18"/>
        <v>2</v>
      </c>
      <c r="AI19" s="143">
        <f t="shared" si="18"/>
        <v>2</v>
      </c>
      <c r="AJ19" s="143">
        <f t="shared" si="18"/>
        <v>2</v>
      </c>
      <c r="AK19" s="143">
        <f t="shared" si="18"/>
        <v>2</v>
      </c>
      <c r="AL19" s="143"/>
      <c r="AM19" s="234"/>
      <c r="AN19" s="234"/>
      <c r="AO19" s="82"/>
      <c r="AP19" s="82"/>
      <c r="AQ19" s="89"/>
      <c r="AR19" s="82"/>
      <c r="AS19" s="82"/>
      <c r="AT19" s="82"/>
      <c r="AV19" s="77" t="s">
        <v>18</v>
      </c>
      <c r="AW19" s="143">
        <f>COUNTIF(AW4:AW14,"E")</f>
        <v>2</v>
      </c>
      <c r="AX19" s="143">
        <f t="shared" ref="AX19:CE19" si="19">COUNTIF(AX4:AX14,"E")</f>
        <v>2</v>
      </c>
      <c r="AY19" s="143">
        <f t="shared" si="19"/>
        <v>2</v>
      </c>
      <c r="AZ19" s="143">
        <f t="shared" si="19"/>
        <v>2</v>
      </c>
      <c r="BA19" s="143">
        <f t="shared" si="19"/>
        <v>2</v>
      </c>
      <c r="BB19" s="143">
        <f t="shared" si="19"/>
        <v>2</v>
      </c>
      <c r="BC19" s="143">
        <f t="shared" si="19"/>
        <v>2</v>
      </c>
      <c r="BD19" s="143">
        <f t="shared" si="19"/>
        <v>2</v>
      </c>
      <c r="BE19" s="143">
        <f t="shared" si="19"/>
        <v>2</v>
      </c>
      <c r="BF19" s="143">
        <f t="shared" si="19"/>
        <v>2</v>
      </c>
      <c r="BG19" s="143">
        <f t="shared" si="19"/>
        <v>2</v>
      </c>
      <c r="BH19" s="143">
        <f t="shared" si="19"/>
        <v>2</v>
      </c>
      <c r="BI19" s="143">
        <f t="shared" si="19"/>
        <v>2</v>
      </c>
      <c r="BJ19" s="143">
        <f t="shared" si="19"/>
        <v>2</v>
      </c>
      <c r="BK19" s="143">
        <f t="shared" si="19"/>
        <v>2</v>
      </c>
      <c r="BL19" s="143">
        <f t="shared" si="19"/>
        <v>2</v>
      </c>
      <c r="BM19" s="143">
        <f t="shared" si="19"/>
        <v>2</v>
      </c>
      <c r="BN19" s="143">
        <f t="shared" si="19"/>
        <v>2</v>
      </c>
      <c r="BO19" s="143">
        <f t="shared" si="19"/>
        <v>2</v>
      </c>
      <c r="BP19" s="143">
        <f t="shared" si="19"/>
        <v>2</v>
      </c>
      <c r="BQ19" s="143">
        <f t="shared" si="19"/>
        <v>2</v>
      </c>
      <c r="BR19" s="143">
        <f t="shared" si="19"/>
        <v>2</v>
      </c>
      <c r="BS19" s="143">
        <f t="shared" si="19"/>
        <v>2</v>
      </c>
      <c r="BT19" s="143">
        <f t="shared" si="19"/>
        <v>2</v>
      </c>
      <c r="BU19" s="143">
        <f t="shared" si="19"/>
        <v>2</v>
      </c>
      <c r="BV19" s="143">
        <f t="shared" si="19"/>
        <v>2</v>
      </c>
      <c r="BW19" s="143">
        <f t="shared" si="19"/>
        <v>2</v>
      </c>
      <c r="BX19" s="143">
        <f t="shared" si="19"/>
        <v>2</v>
      </c>
      <c r="BY19" s="143">
        <f t="shared" si="19"/>
        <v>2</v>
      </c>
      <c r="BZ19" s="143">
        <f t="shared" si="19"/>
        <v>2</v>
      </c>
      <c r="CA19" s="143">
        <f t="shared" si="19"/>
        <v>2</v>
      </c>
      <c r="CB19" s="143">
        <f t="shared" si="19"/>
        <v>2</v>
      </c>
      <c r="CC19" s="143">
        <f t="shared" si="19"/>
        <v>2</v>
      </c>
      <c r="CD19" s="143">
        <f t="shared" si="19"/>
        <v>2</v>
      </c>
      <c r="CE19" s="143">
        <f t="shared" si="19"/>
        <v>2</v>
      </c>
      <c r="CF19" s="143"/>
      <c r="CG19" s="234"/>
      <c r="CH19" s="234"/>
      <c r="CI19" s="82"/>
      <c r="CJ19" s="82"/>
      <c r="CK19" s="89"/>
      <c r="CL19" s="82"/>
      <c r="CM19" s="82"/>
      <c r="CN19" s="82"/>
      <c r="CO19" s="78"/>
    </row>
    <row r="20" spans="1:93" ht="15.75" customHeight="1" x14ac:dyDescent="0.3">
      <c r="A20" s="5"/>
      <c r="B20" s="77" t="s">
        <v>1</v>
      </c>
      <c r="C20" s="144">
        <f>COUNTIF(C4:C14,"N")</f>
        <v>2</v>
      </c>
      <c r="D20" s="144">
        <f t="shared" ref="D20:AK20" si="20">COUNTIF(D4:D14,"N")</f>
        <v>2</v>
      </c>
      <c r="E20" s="144">
        <f t="shared" si="20"/>
        <v>2</v>
      </c>
      <c r="F20" s="144">
        <f t="shared" si="20"/>
        <v>2</v>
      </c>
      <c r="G20" s="144">
        <f t="shared" si="20"/>
        <v>2</v>
      </c>
      <c r="H20" s="144">
        <f t="shared" si="20"/>
        <v>2</v>
      </c>
      <c r="I20" s="144">
        <f t="shared" si="20"/>
        <v>2</v>
      </c>
      <c r="J20" s="144">
        <f t="shared" si="20"/>
        <v>2</v>
      </c>
      <c r="K20" s="144">
        <f t="shared" si="20"/>
        <v>2</v>
      </c>
      <c r="L20" s="144">
        <f t="shared" si="20"/>
        <v>2</v>
      </c>
      <c r="M20" s="144">
        <f t="shared" si="20"/>
        <v>2</v>
      </c>
      <c r="N20" s="144">
        <f t="shared" si="20"/>
        <v>2</v>
      </c>
      <c r="O20" s="144">
        <f t="shared" si="20"/>
        <v>2</v>
      </c>
      <c r="P20" s="144">
        <f t="shared" si="20"/>
        <v>2</v>
      </c>
      <c r="Q20" s="144">
        <f t="shared" si="20"/>
        <v>2</v>
      </c>
      <c r="R20" s="144">
        <f t="shared" si="20"/>
        <v>2</v>
      </c>
      <c r="S20" s="144">
        <f t="shared" si="20"/>
        <v>2</v>
      </c>
      <c r="T20" s="144">
        <f t="shared" si="20"/>
        <v>2</v>
      </c>
      <c r="U20" s="144">
        <f t="shared" si="20"/>
        <v>2</v>
      </c>
      <c r="V20" s="144">
        <f t="shared" si="20"/>
        <v>2</v>
      </c>
      <c r="W20" s="144">
        <f t="shared" si="20"/>
        <v>2</v>
      </c>
      <c r="X20" s="144">
        <f t="shared" si="20"/>
        <v>2</v>
      </c>
      <c r="Y20" s="144">
        <f t="shared" si="20"/>
        <v>2</v>
      </c>
      <c r="Z20" s="144">
        <f t="shared" si="20"/>
        <v>2</v>
      </c>
      <c r="AA20" s="144">
        <f t="shared" si="20"/>
        <v>2</v>
      </c>
      <c r="AB20" s="144">
        <f t="shared" si="20"/>
        <v>2</v>
      </c>
      <c r="AC20" s="144">
        <f t="shared" si="20"/>
        <v>2</v>
      </c>
      <c r="AD20" s="144">
        <f t="shared" si="20"/>
        <v>2</v>
      </c>
      <c r="AE20" s="144">
        <f t="shared" si="20"/>
        <v>2</v>
      </c>
      <c r="AF20" s="144">
        <f t="shared" si="20"/>
        <v>2</v>
      </c>
      <c r="AG20" s="144">
        <f t="shared" si="20"/>
        <v>2</v>
      </c>
      <c r="AH20" s="144">
        <f t="shared" si="20"/>
        <v>2</v>
      </c>
      <c r="AI20" s="144">
        <f t="shared" si="20"/>
        <v>2</v>
      </c>
      <c r="AJ20" s="144">
        <f t="shared" si="20"/>
        <v>2</v>
      </c>
      <c r="AK20" s="144">
        <f t="shared" si="20"/>
        <v>2</v>
      </c>
      <c r="AL20" s="144"/>
      <c r="AM20" s="234"/>
      <c r="AN20" s="234"/>
      <c r="AO20" s="82"/>
      <c r="AP20" s="82"/>
      <c r="AQ20" s="89"/>
      <c r="AR20" s="82"/>
      <c r="AS20" s="82"/>
      <c r="AT20" s="82"/>
      <c r="AV20" s="77" t="s">
        <v>1</v>
      </c>
      <c r="AW20" s="144">
        <f>COUNTIF(AW4:AW14,"N")</f>
        <v>2</v>
      </c>
      <c r="AX20" s="144">
        <f t="shared" ref="AX20:CE20" si="21">COUNTIF(AX4:AX14,"N")</f>
        <v>2</v>
      </c>
      <c r="AY20" s="144">
        <f t="shared" si="21"/>
        <v>2</v>
      </c>
      <c r="AZ20" s="144">
        <f t="shared" si="21"/>
        <v>2</v>
      </c>
      <c r="BA20" s="144">
        <f t="shared" si="21"/>
        <v>2</v>
      </c>
      <c r="BB20" s="144">
        <f t="shared" si="21"/>
        <v>2</v>
      </c>
      <c r="BC20" s="144">
        <f t="shared" si="21"/>
        <v>2</v>
      </c>
      <c r="BD20" s="144">
        <f t="shared" si="21"/>
        <v>2</v>
      </c>
      <c r="BE20" s="144">
        <f t="shared" si="21"/>
        <v>2</v>
      </c>
      <c r="BF20" s="144">
        <f t="shared" si="21"/>
        <v>2</v>
      </c>
      <c r="BG20" s="144">
        <f t="shared" si="21"/>
        <v>2</v>
      </c>
      <c r="BH20" s="144">
        <f t="shared" si="21"/>
        <v>2</v>
      </c>
      <c r="BI20" s="144">
        <f t="shared" si="21"/>
        <v>2</v>
      </c>
      <c r="BJ20" s="144">
        <f t="shared" si="21"/>
        <v>2</v>
      </c>
      <c r="BK20" s="144">
        <f t="shared" si="21"/>
        <v>2</v>
      </c>
      <c r="BL20" s="144">
        <f t="shared" si="21"/>
        <v>2</v>
      </c>
      <c r="BM20" s="144">
        <f t="shared" si="21"/>
        <v>2</v>
      </c>
      <c r="BN20" s="144">
        <f t="shared" si="21"/>
        <v>2</v>
      </c>
      <c r="BO20" s="144">
        <f t="shared" si="21"/>
        <v>2</v>
      </c>
      <c r="BP20" s="144">
        <f t="shared" si="21"/>
        <v>2</v>
      </c>
      <c r="BQ20" s="144">
        <f t="shared" si="21"/>
        <v>2</v>
      </c>
      <c r="BR20" s="144">
        <f t="shared" si="21"/>
        <v>2</v>
      </c>
      <c r="BS20" s="144">
        <f t="shared" si="21"/>
        <v>2</v>
      </c>
      <c r="BT20" s="144">
        <f t="shared" si="21"/>
        <v>2</v>
      </c>
      <c r="BU20" s="144">
        <f t="shared" si="21"/>
        <v>2</v>
      </c>
      <c r="BV20" s="144">
        <f t="shared" si="21"/>
        <v>2</v>
      </c>
      <c r="BW20" s="144">
        <f t="shared" si="21"/>
        <v>2</v>
      </c>
      <c r="BX20" s="144">
        <f t="shared" si="21"/>
        <v>2</v>
      </c>
      <c r="BY20" s="144">
        <f t="shared" si="21"/>
        <v>2</v>
      </c>
      <c r="BZ20" s="144">
        <f t="shared" si="21"/>
        <v>2</v>
      </c>
      <c r="CA20" s="144">
        <f t="shared" si="21"/>
        <v>2</v>
      </c>
      <c r="CB20" s="144">
        <f t="shared" si="21"/>
        <v>2</v>
      </c>
      <c r="CC20" s="144">
        <f t="shared" si="21"/>
        <v>2</v>
      </c>
      <c r="CD20" s="144">
        <f t="shared" si="21"/>
        <v>2</v>
      </c>
      <c r="CE20" s="144">
        <f t="shared" si="21"/>
        <v>2</v>
      </c>
      <c r="CF20" s="144"/>
      <c r="CG20" s="234"/>
      <c r="CH20" s="234"/>
      <c r="CI20" s="82"/>
      <c r="CJ20" s="82"/>
      <c r="CK20" s="89"/>
      <c r="CL20" s="82"/>
      <c r="CM20" s="82"/>
      <c r="CN20" s="82"/>
      <c r="CO20" s="79"/>
    </row>
    <row r="21" spans="1:93" ht="15.75" customHeight="1" thickBot="1" x14ac:dyDescent="0.35">
      <c r="A21" s="80"/>
      <c r="B21" s="81" t="s">
        <v>19</v>
      </c>
      <c r="C21" s="107">
        <f>COUNTIF(C4:C15,"J")</f>
        <v>1</v>
      </c>
      <c r="D21" s="107">
        <f t="shared" ref="D21:AK21" si="22">COUNTIF(D4:D15,"J")</f>
        <v>1</v>
      </c>
      <c r="E21" s="107">
        <f t="shared" si="22"/>
        <v>1</v>
      </c>
      <c r="F21" s="107">
        <f t="shared" si="22"/>
        <v>1</v>
      </c>
      <c r="G21" s="107">
        <f t="shared" si="22"/>
        <v>1</v>
      </c>
      <c r="H21" s="107">
        <f t="shared" si="22"/>
        <v>0</v>
      </c>
      <c r="I21" s="107">
        <f t="shared" si="22"/>
        <v>0</v>
      </c>
      <c r="J21" s="107">
        <f t="shared" si="22"/>
        <v>1</v>
      </c>
      <c r="K21" s="107">
        <f t="shared" si="22"/>
        <v>1</v>
      </c>
      <c r="L21" s="107">
        <f t="shared" si="22"/>
        <v>1</v>
      </c>
      <c r="M21" s="107">
        <f t="shared" si="22"/>
        <v>1</v>
      </c>
      <c r="N21" s="107">
        <f t="shared" si="22"/>
        <v>1</v>
      </c>
      <c r="O21" s="107">
        <f t="shared" si="22"/>
        <v>0</v>
      </c>
      <c r="P21" s="107">
        <f>COUNTIF(P4:P15,"J")</f>
        <v>0</v>
      </c>
      <c r="Q21" s="107">
        <f t="shared" si="22"/>
        <v>1</v>
      </c>
      <c r="R21" s="107">
        <f t="shared" si="22"/>
        <v>1</v>
      </c>
      <c r="S21" s="107">
        <f t="shared" si="22"/>
        <v>1</v>
      </c>
      <c r="T21" s="107">
        <f t="shared" si="22"/>
        <v>1</v>
      </c>
      <c r="U21" s="107">
        <f t="shared" si="22"/>
        <v>0</v>
      </c>
      <c r="V21" s="107">
        <f t="shared" si="22"/>
        <v>0</v>
      </c>
      <c r="W21" s="107">
        <f t="shared" si="22"/>
        <v>0</v>
      </c>
      <c r="X21" s="107">
        <f t="shared" si="22"/>
        <v>1</v>
      </c>
      <c r="Y21" s="107">
        <f t="shared" si="22"/>
        <v>1</v>
      </c>
      <c r="Z21" s="107">
        <f t="shared" si="22"/>
        <v>1</v>
      </c>
      <c r="AA21" s="107">
        <f>COUNTIF(AA4:AA15,"J")</f>
        <v>1</v>
      </c>
      <c r="AB21" s="107">
        <f t="shared" si="22"/>
        <v>1</v>
      </c>
      <c r="AC21" s="107">
        <f t="shared" si="22"/>
        <v>0</v>
      </c>
      <c r="AD21" s="107">
        <f t="shared" si="22"/>
        <v>0</v>
      </c>
      <c r="AE21" s="107">
        <f t="shared" si="22"/>
        <v>1</v>
      </c>
      <c r="AF21" s="107">
        <f t="shared" si="22"/>
        <v>1</v>
      </c>
      <c r="AG21" s="107">
        <f t="shared" si="22"/>
        <v>0</v>
      </c>
      <c r="AH21" s="107">
        <f t="shared" si="22"/>
        <v>0</v>
      </c>
      <c r="AI21" s="107">
        <f t="shared" si="22"/>
        <v>0</v>
      </c>
      <c r="AJ21" s="107">
        <f t="shared" si="22"/>
        <v>0</v>
      </c>
      <c r="AK21" s="107">
        <f t="shared" si="22"/>
        <v>0</v>
      </c>
      <c r="AL21" s="107"/>
      <c r="AM21" s="237"/>
      <c r="AN21" s="237"/>
      <c r="AO21" s="238"/>
      <c r="AP21" s="238"/>
      <c r="AQ21" s="239"/>
      <c r="AR21" s="238"/>
      <c r="AS21" s="238"/>
      <c r="AT21" s="238"/>
      <c r="AV21" s="81" t="s">
        <v>19</v>
      </c>
      <c r="AW21" s="107">
        <f>COUNTIF(AW4:AW15,"J")</f>
        <v>1</v>
      </c>
      <c r="AX21" s="107">
        <f t="shared" ref="AX21:CE21" si="23">COUNTIF(AX4:AX15,"J")</f>
        <v>1</v>
      </c>
      <c r="AY21" s="107">
        <f t="shared" si="23"/>
        <v>0</v>
      </c>
      <c r="AZ21" s="107">
        <f t="shared" si="23"/>
        <v>0</v>
      </c>
      <c r="BA21" s="107">
        <f t="shared" si="23"/>
        <v>0</v>
      </c>
      <c r="BB21" s="107">
        <f t="shared" si="23"/>
        <v>0</v>
      </c>
      <c r="BC21" s="107">
        <f t="shared" si="23"/>
        <v>0</v>
      </c>
      <c r="BD21" s="107">
        <f t="shared" si="23"/>
        <v>0</v>
      </c>
      <c r="BE21" s="107">
        <f t="shared" si="23"/>
        <v>0</v>
      </c>
      <c r="BF21" s="107">
        <f>COUNTIF(BF4:BF14,"J")</f>
        <v>0</v>
      </c>
      <c r="BG21" s="107">
        <f t="shared" si="23"/>
        <v>1</v>
      </c>
      <c r="BH21" s="107">
        <f t="shared" si="23"/>
        <v>0</v>
      </c>
      <c r="BI21" s="107">
        <f t="shared" si="23"/>
        <v>0</v>
      </c>
      <c r="BJ21" s="107">
        <f t="shared" si="23"/>
        <v>0</v>
      </c>
      <c r="BK21" s="107">
        <f t="shared" si="23"/>
        <v>1</v>
      </c>
      <c r="BL21" s="107">
        <f t="shared" si="23"/>
        <v>0</v>
      </c>
      <c r="BM21" s="107">
        <f t="shared" si="23"/>
        <v>0</v>
      </c>
      <c r="BN21" s="107">
        <f t="shared" si="23"/>
        <v>1</v>
      </c>
      <c r="BO21" s="107">
        <f t="shared" si="23"/>
        <v>0</v>
      </c>
      <c r="BP21" s="107">
        <f t="shared" si="23"/>
        <v>0</v>
      </c>
      <c r="BQ21" s="107">
        <f t="shared" si="23"/>
        <v>0</v>
      </c>
      <c r="BR21" s="107">
        <f t="shared" si="23"/>
        <v>0</v>
      </c>
      <c r="BS21" s="107">
        <f t="shared" si="23"/>
        <v>0</v>
      </c>
      <c r="BT21" s="107">
        <f t="shared" si="23"/>
        <v>0</v>
      </c>
      <c r="BU21" s="107">
        <f>COUNTIF(BU4:BU15,"J")</f>
        <v>0</v>
      </c>
      <c r="BV21" s="107">
        <f t="shared" si="23"/>
        <v>0</v>
      </c>
      <c r="BW21" s="107">
        <f t="shared" si="23"/>
        <v>0</v>
      </c>
      <c r="BX21" s="107">
        <f t="shared" si="23"/>
        <v>0</v>
      </c>
      <c r="BY21" s="107">
        <f t="shared" si="23"/>
        <v>0</v>
      </c>
      <c r="BZ21" s="107">
        <f t="shared" si="23"/>
        <v>0</v>
      </c>
      <c r="CA21" s="107">
        <f t="shared" si="23"/>
        <v>1</v>
      </c>
      <c r="CB21" s="107">
        <f t="shared" si="23"/>
        <v>1</v>
      </c>
      <c r="CC21" s="107">
        <f t="shared" si="23"/>
        <v>0</v>
      </c>
      <c r="CD21" s="107">
        <f t="shared" si="23"/>
        <v>0</v>
      </c>
      <c r="CE21" s="107">
        <f t="shared" si="23"/>
        <v>0</v>
      </c>
      <c r="CF21" s="107"/>
      <c r="CG21" s="237"/>
      <c r="CH21" s="237"/>
      <c r="CI21" s="238"/>
      <c r="CJ21" s="238"/>
      <c r="CK21" s="239"/>
      <c r="CL21" s="238"/>
      <c r="CM21" s="238"/>
      <c r="CN21" s="238"/>
      <c r="CO21" s="107"/>
    </row>
    <row r="22" spans="1:93" ht="22.5" customHeight="1" x14ac:dyDescent="0.3">
      <c r="A22" s="159" t="s">
        <v>75</v>
      </c>
      <c r="B22" s="160"/>
      <c r="C22" s="160"/>
      <c r="D22" s="163"/>
      <c r="E22" s="160"/>
      <c r="F22" s="160"/>
      <c r="G22" s="160"/>
      <c r="H22" s="160"/>
      <c r="I22" s="160"/>
      <c r="J22" s="243"/>
      <c r="K22" s="244"/>
      <c r="L22" s="1102" t="s">
        <v>288</v>
      </c>
      <c r="M22" s="243"/>
      <c r="N22" s="1104" t="s">
        <v>287</v>
      </c>
      <c r="O22" s="243"/>
      <c r="P22" s="243"/>
      <c r="Q22" s="260"/>
      <c r="R22" s="260"/>
      <c r="S22" s="163"/>
      <c r="T22" s="163"/>
      <c r="U22" s="205"/>
      <c r="V22" s="163"/>
      <c r="W22" s="163"/>
      <c r="X22" s="163"/>
      <c r="Y22" s="226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163"/>
      <c r="AN22" s="160"/>
      <c r="AO22" s="160"/>
      <c r="AP22" s="160"/>
      <c r="AY22" s="324" t="s">
        <v>371</v>
      </c>
      <c r="BF22" s="316" t="s">
        <v>370</v>
      </c>
      <c r="BL22" s="316" t="s">
        <v>316</v>
      </c>
      <c r="BS22" s="1095" t="s">
        <v>342</v>
      </c>
      <c r="BT22" s="1095"/>
      <c r="BU22" s="1095"/>
      <c r="BV22" s="1095"/>
      <c r="BZ22" s="1094" t="s">
        <v>341</v>
      </c>
      <c r="CA22" s="1094"/>
      <c r="CB22" s="1094"/>
      <c r="CC22" s="1094"/>
    </row>
    <row r="23" spans="1:93" s="43" customFormat="1" ht="29.25" customHeight="1" x14ac:dyDescent="0.3">
      <c r="A23" s="56"/>
      <c r="B23" s="86"/>
      <c r="C23" s="37"/>
      <c r="D23" s="37"/>
      <c r="E23" s="37"/>
      <c r="F23" s="37"/>
      <c r="G23" s="37"/>
      <c r="H23" s="37"/>
      <c r="I23" s="41"/>
      <c r="J23" s="245"/>
      <c r="K23" s="245"/>
      <c r="L23" s="1103"/>
      <c r="M23" s="245"/>
      <c r="N23" s="1105"/>
      <c r="O23" s="303"/>
      <c r="P23" s="304"/>
      <c r="Q23" s="292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249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172"/>
      <c r="AN23" s="87"/>
      <c r="AO23" s="87"/>
      <c r="AP23" s="102"/>
      <c r="AQ23" s="88"/>
    </row>
    <row r="24" spans="1:93" s="84" customFormat="1" ht="15.75" customHeight="1" x14ac:dyDescent="0.3">
      <c r="A24" s="82"/>
      <c r="B24" s="82"/>
      <c r="C24" s="89"/>
      <c r="D24" s="89"/>
      <c r="E24" s="89"/>
      <c r="F24" s="89"/>
      <c r="G24" s="89"/>
      <c r="H24" s="89"/>
      <c r="I24" s="89"/>
      <c r="J24" s="131"/>
      <c r="K24" s="132"/>
      <c r="L24" s="132"/>
      <c r="M24" s="132"/>
      <c r="N24" s="132"/>
      <c r="O24" s="132"/>
      <c r="P24" s="132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4"/>
      <c r="AN24" s="82"/>
      <c r="AO24" s="82"/>
      <c r="AQ24" s="83"/>
    </row>
    <row r="25" spans="1:93" ht="19.5" customHeight="1" x14ac:dyDescent="0.3"/>
    <row r="26" spans="1:93" ht="19.5" customHeight="1" x14ac:dyDescent="0.3">
      <c r="AP26" s="85"/>
    </row>
    <row r="27" spans="1:93" s="84" customFormat="1" ht="19.5" customHeight="1" x14ac:dyDescent="0.3">
      <c r="A27" s="91"/>
      <c r="B27" s="4"/>
      <c r="C27" s="85"/>
      <c r="D27" s="85"/>
      <c r="E27" s="85"/>
      <c r="F27" s="85"/>
      <c r="G27" s="85"/>
      <c r="H27" s="85"/>
      <c r="I27" s="85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O27" s="4"/>
      <c r="AP27" s="4"/>
      <c r="AQ27" s="83"/>
    </row>
    <row r="28" spans="1:93" ht="19.5" customHeight="1" x14ac:dyDescent="0.3"/>
    <row r="29" spans="1:93" ht="19.5" customHeight="1" x14ac:dyDescent="0.3"/>
    <row r="30" spans="1:93" ht="19.5" customHeight="1" x14ac:dyDescent="0.3"/>
    <row r="31" spans="1:93" ht="19.5" customHeight="1" x14ac:dyDescent="0.3"/>
    <row r="32" spans="1:93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</sheetData>
  <mergeCells count="28">
    <mergeCell ref="BZ22:CC22"/>
    <mergeCell ref="BS22:BV22"/>
    <mergeCell ref="E15:G15"/>
    <mergeCell ref="E16:G16"/>
    <mergeCell ref="J15:K15"/>
    <mergeCell ref="J16:K16"/>
    <mergeCell ref="L22:L23"/>
    <mergeCell ref="N22:N23"/>
    <mergeCell ref="CK1:CK2"/>
    <mergeCell ref="AT1:AT2"/>
    <mergeCell ref="CL1:CL2"/>
    <mergeCell ref="CM1:CM2"/>
    <mergeCell ref="CN1:CN2"/>
    <mergeCell ref="CJ1:CJ2"/>
    <mergeCell ref="AY10:CE10"/>
    <mergeCell ref="AV1:AV2"/>
    <mergeCell ref="CG1:CG2"/>
    <mergeCell ref="CH1:CH2"/>
    <mergeCell ref="CI1:CI2"/>
    <mergeCell ref="AG10:AK10"/>
    <mergeCell ref="AR1:AR2"/>
    <mergeCell ref="AS1:AS2"/>
    <mergeCell ref="AQ1:AQ2"/>
    <mergeCell ref="B1:B2"/>
    <mergeCell ref="AM1:AM2"/>
    <mergeCell ref="AN1:AN2"/>
    <mergeCell ref="AO1:AO2"/>
    <mergeCell ref="AP1:AP2"/>
  </mergeCells>
  <phoneticPr fontId="3" type="noConversion"/>
  <conditionalFormatting sqref="F23:I23 Q23:AL23 AC3:AL3 V13:AL13">
    <cfRule type="cellIs" dxfId="3506" priority="364" operator="equal">
      <formula>"N"</formula>
    </cfRule>
    <cfRule type="cellIs" dxfId="3505" priority="365" operator="equal">
      <formula>"L"</formula>
    </cfRule>
    <cfRule type="cellIs" dxfId="3504" priority="366" operator="equal">
      <formula>"Q"</formula>
    </cfRule>
  </conditionalFormatting>
  <conditionalFormatting sqref="F23:I23 U12:AK12 W5:AK5 AB10:AG10 U7:AK7 AC11:AK11 AD4:AK4 V13:AK13 AD8:AK9 C4:I5 C7:I9 Q23:AL23 J3:AK3 J14:AK14 AL3:AL5 AL7:AL17 W6:AL6 J17:AK17 J15:J16 L15:AK16">
    <cfRule type="cellIs" dxfId="3503" priority="362" operator="equal">
      <formula>"W"</formula>
    </cfRule>
    <cfRule type="cellIs" dxfId="3502" priority="363" operator="equal">
      <formula>"P"</formula>
    </cfRule>
  </conditionalFormatting>
  <conditionalFormatting sqref="F23:I23 U12:AK12 W5:AK5 AB10:AG10 U7:AK7 AC11:AK11 AD4:AK4 V13:AK13 AD8:AK9 C4:I5 C7:I9 Q23:AL23 AC3:AK3 J14:AK14 AL3:AL5 AL7:AL17 W6:AL6 J17:AK17 J15:J16 L15:AK16">
    <cfRule type="cellIs" dxfId="3501" priority="361" operator="equal">
      <formula>"N"</formula>
    </cfRule>
  </conditionalFormatting>
  <conditionalFormatting sqref="F23:I23 U12:AK12 W5:AK5 AB10:AG10 U7:AK7 AC11:AK11 AD4:AK4 V13:AK13 AD8:AK9 C4:I5 C7:I9 Q23:AL23 J3:AK3 J14:AK14 AL3:AL5 AL7:AL17 W6:AL6 J17:AK17 J15:J16 L15:AK16">
    <cfRule type="cellIs" dxfId="3500" priority="360" operator="equal">
      <formula>"V"</formula>
    </cfRule>
  </conditionalFormatting>
  <conditionalFormatting sqref="F23:I23 U12:AK12 W5:AK5 AB10:AG10 U7:AK7 AC11:AK11 AD4:AK4 V13:AK13 AD8:AK9 C4:I5 C7:I9 Q23:AL23 C3:AK3 J14:AK14 AL3:AL5 AL7:AL17 W6:AL6 J17:AK17 J15:J16 L15:AK16">
    <cfRule type="cellIs" dxfId="3499" priority="359" operator="equal">
      <formula>"L"</formula>
    </cfRule>
  </conditionalFormatting>
  <conditionalFormatting sqref="F23:I23 U12:AK12 W5:AK5 AB10:AG10 U7:AK7 AC11:AK11 AD4:AK4 V13:AK13 AD8:AK9 C4:I5 C7:I9 Q23:AL23 AC3:AK3 J14:AK14 AL3:AL5 AL7:AL17 W6:AL6 J17:AK17 J15:J16 L15:AK16">
    <cfRule type="cellIs" dxfId="3498" priority="358" operator="equal">
      <formula>"N"</formula>
    </cfRule>
  </conditionalFormatting>
  <conditionalFormatting sqref="F23:I23 X14:Y17 J14:L14 Z17:AK17 Q23:AL23 AD9:AL9 AD4:AL4 J17:W17 J15:J16 L15:L16">
    <cfRule type="cellIs" dxfId="3497" priority="357" operator="equal">
      <formula>"대"</formula>
    </cfRule>
  </conditionalFormatting>
  <conditionalFormatting sqref="F23:I23 J14:L14 X14:Y17 Z17:AK17 AC23:AL23 AD9:AL9 AC3:AL3 AD4:AL4 J17:W17 J15:J16 L15:L16">
    <cfRule type="cellIs" dxfId="3496" priority="356" operator="equal">
      <formula>"N"</formula>
    </cfRule>
  </conditionalFormatting>
  <conditionalFormatting sqref="C23:E23">
    <cfRule type="cellIs" dxfId="3495" priority="353" operator="equal">
      <formula>"N"</formula>
    </cfRule>
    <cfRule type="cellIs" dxfId="3494" priority="354" operator="equal">
      <formula>"L"</formula>
    </cfRule>
    <cfRule type="cellIs" dxfId="3493" priority="355" operator="equal">
      <formula>"Q"</formula>
    </cfRule>
  </conditionalFormatting>
  <conditionalFormatting sqref="C23:E23">
    <cfRule type="cellIs" dxfId="3492" priority="351" operator="equal">
      <formula>"W"</formula>
    </cfRule>
    <cfRule type="cellIs" dxfId="3491" priority="352" operator="equal">
      <formula>"P"</formula>
    </cfRule>
  </conditionalFormatting>
  <conditionalFormatting sqref="C23:E23">
    <cfRule type="cellIs" dxfId="3490" priority="350" operator="equal">
      <formula>"N"</formula>
    </cfRule>
  </conditionalFormatting>
  <conditionalFormatting sqref="C23:E23">
    <cfRule type="cellIs" dxfId="3489" priority="349" operator="equal">
      <formula>"V"</formula>
    </cfRule>
  </conditionalFormatting>
  <conditionalFormatting sqref="C23:E23">
    <cfRule type="cellIs" dxfId="3488" priority="348" operator="equal">
      <formula>"L"</formula>
    </cfRule>
  </conditionalFormatting>
  <conditionalFormatting sqref="C23:E23">
    <cfRule type="cellIs" dxfId="3487" priority="347" operator="equal">
      <formula>"N"</formula>
    </cfRule>
  </conditionalFormatting>
  <conditionalFormatting sqref="C23:E23 U12:AK12 AB10:AG10 U7:AK7 AC11:AK11 V13:AK13 AD8:AK8 M14:W17 Z14:AK16 C5:I5 C7:I8 AC3:AL3 AL10:AL16 Z17:AL17 W5:AL6 AL7:AL8">
    <cfRule type="cellIs" dxfId="3486" priority="346" operator="equal">
      <formula>"N"</formula>
    </cfRule>
  </conditionalFormatting>
  <conditionalFormatting sqref="C23:E23">
    <cfRule type="cellIs" dxfId="3485" priority="345" operator="equal">
      <formula>"N"</formula>
    </cfRule>
  </conditionalFormatting>
  <conditionalFormatting sqref="U12:AK12 W5:AK5 AB10:AG10 U7:AK7 AC11:AK11 AD4:AK4 AD8:AK9 C4:I5 C7:I9 AC3:AK3 J14:AL14 AL3:AL5 AL7:AL12 W6:AL6 J17:AL17 J15:J16 L15:AL16">
    <cfRule type="cellIs" dxfId="3484" priority="344" operator="equal">
      <formula>"Q"</formula>
    </cfRule>
  </conditionalFormatting>
  <conditionalFormatting sqref="J11:O11 Q11:V11 U12:AK12 W5:AK5 AB10:AG10 U7:AK7 X11:AK11 AD4:AK4 V13:AK13 AD8:AK9 C4:I5 C7:I9 J14:AK14 AL4:AL5 AL7:AL17 W6:AL6 J17:AK17 J15:J16 L15:AK16">
    <cfRule type="cellIs" dxfId="3483" priority="343" operator="equal">
      <formula>"대1"</formula>
    </cfRule>
  </conditionalFormatting>
  <conditionalFormatting sqref="D3:I3">
    <cfRule type="cellIs" dxfId="3482" priority="341" operator="equal">
      <formula>"W"</formula>
    </cfRule>
    <cfRule type="cellIs" dxfId="3481" priority="342" operator="equal">
      <formula>"P"</formula>
    </cfRule>
  </conditionalFormatting>
  <conditionalFormatting sqref="D3:I3">
    <cfRule type="cellIs" dxfId="3480" priority="340" operator="equal">
      <formula>"V"</formula>
    </cfRule>
  </conditionalFormatting>
  <conditionalFormatting sqref="J11:O11 Q11:V11 X11:AB11">
    <cfRule type="cellIs" dxfId="3479" priority="339" operator="equal">
      <formula>"L"</formula>
    </cfRule>
  </conditionalFormatting>
  <conditionalFormatting sqref="J11:O11 Q11:V11 X11:AB11">
    <cfRule type="cellIs" dxfId="3478" priority="336" operator="equal">
      <formula>"N"</formula>
    </cfRule>
    <cfRule type="cellIs" dxfId="3477" priority="337" operator="equal">
      <formula>"L"</formula>
    </cfRule>
    <cfRule type="cellIs" dxfId="3476" priority="338" operator="equal">
      <formula>"Q"</formula>
    </cfRule>
  </conditionalFormatting>
  <conditionalFormatting sqref="J11:O11 Q11:V11 X11:AB11">
    <cfRule type="cellIs" dxfId="3475" priority="334" operator="equal">
      <formula>"W"</formula>
    </cfRule>
    <cfRule type="cellIs" dxfId="3474" priority="335" operator="equal">
      <formula>"P"</formula>
    </cfRule>
  </conditionalFormatting>
  <conditionalFormatting sqref="J11:O11 Q11:V11 X11:AB11">
    <cfRule type="cellIs" dxfId="3473" priority="333" operator="equal">
      <formula>"N"</formula>
    </cfRule>
  </conditionalFormatting>
  <conditionalFormatting sqref="J11:O11 Q11:V11 X11:AB11">
    <cfRule type="cellIs" dxfId="3472" priority="332" operator="equal">
      <formula>"V"</formula>
    </cfRule>
  </conditionalFormatting>
  <conditionalFormatting sqref="J11:O11 Q11:V11 X11:AB11">
    <cfRule type="cellIs" dxfId="3471" priority="331" operator="equal">
      <formula>"L"</formula>
    </cfRule>
  </conditionalFormatting>
  <conditionalFormatting sqref="J11:O11 Q11:V11 X11:AB11">
    <cfRule type="cellIs" dxfId="3470" priority="330" operator="equal">
      <formula>"N"</formula>
    </cfRule>
  </conditionalFormatting>
  <conditionalFormatting sqref="J11:O11 Q11:V11 X11:AB11">
    <cfRule type="cellIs" dxfId="3469" priority="329" operator="equal">
      <formula>"N"</formula>
    </cfRule>
  </conditionalFormatting>
  <conditionalFormatting sqref="J11:O11 Q11:V11 X11:AB11">
    <cfRule type="cellIs" dxfId="3468" priority="328" operator="equal">
      <formula>"N"</formula>
    </cfRule>
  </conditionalFormatting>
  <conditionalFormatting sqref="R12:S12 L10:M10 Z10:AA10 V9 S7:T7 U5:V5 AC4 Q4:R4 J5 Y8:AC8">
    <cfRule type="cellIs" dxfId="3467" priority="315" operator="equal">
      <formula>"Q"</formula>
    </cfRule>
  </conditionalFormatting>
  <conditionalFormatting sqref="R12:S12 L10:M10 Z10:AA10 V9 S7:T7 U5:V5 AC4 Q4:R4 J5 Y8:AC8">
    <cfRule type="cellIs" dxfId="3466" priority="314" operator="equal">
      <formula>"N"</formula>
    </cfRule>
  </conditionalFormatting>
  <conditionalFormatting sqref="R12:S12 L10:M10 Z10:AA10 V9 S7:T7 U5:V5 AC4 Q4:R4 J5 Y8:AC8">
    <cfRule type="cellIs" dxfId="3465" priority="313" operator="equal">
      <formula>"V"</formula>
    </cfRule>
  </conditionalFormatting>
  <conditionalFormatting sqref="R12:S12 L10:M10 Z10:AA10 V9 S7:T7 U5:V5 AC4 Q4:R4 J5 Y8:AC8">
    <cfRule type="cellIs" dxfId="3464" priority="312" operator="equal">
      <formula>"L"</formula>
    </cfRule>
  </conditionalFormatting>
  <conditionalFormatting sqref="R12:S12 L10:M10 Z10:AA10 V9 S7:T7 U5:V5 AC4 Q4:R4 J5 Y8:AC8">
    <cfRule type="cellIs" dxfId="3463" priority="311" operator="equal">
      <formula>"N"</formula>
    </cfRule>
  </conditionalFormatting>
  <conditionalFormatting sqref="R12:S12 L10:M10 Z10:AA10 S7:T7 U5:V5 AC4 Q4:R4 J5 Y8:AC8 V9:V17">
    <cfRule type="cellIs" dxfId="3462" priority="309" operator="equal">
      <formula>"N"</formula>
    </cfRule>
  </conditionalFormatting>
  <conditionalFormatting sqref="J4:P4 S4:AB4 J9:U9 J10:K10 O10:Y10 J12:Q12 X9:AC9 P11 W11 K7:R7 K5:T5 J8:X8">
    <cfRule type="cellIs" dxfId="3461" priority="326" operator="equal">
      <formula>"W"</formula>
    </cfRule>
    <cfRule type="cellIs" dxfId="3460" priority="327" operator="equal">
      <formula>"P"</formula>
    </cfRule>
  </conditionalFormatting>
  <conditionalFormatting sqref="J4:P4 S4:AB4 J9:U9 J10:K10 O10:Y10 J12:Q12 X9:AC9 P11 W11 K7:R7 K5:T5 J8:X8">
    <cfRule type="cellIs" dxfId="3459" priority="325" operator="equal">
      <formula>"Q"</formula>
    </cfRule>
  </conditionalFormatting>
  <conditionalFormatting sqref="J4:P4 S4:AB4 J9:U9 J10:K10 O10:Y10 J12:Q12 X9:AC9 P11 W11 K7:R7 K5:T5 J8:X8">
    <cfRule type="cellIs" dxfId="3458" priority="324" operator="equal">
      <formula>"N"</formula>
    </cfRule>
  </conditionalFormatting>
  <conditionalFormatting sqref="J4:P4 S4:AB4 J9:U9 J10:K10 O10:Y10 J12:Q12 X9:AC9 P11 W11 K7:R7 K5:T5 J8:X8">
    <cfRule type="cellIs" dxfId="3457" priority="323" operator="equal">
      <formula>"V"</formula>
    </cfRule>
  </conditionalFormatting>
  <conditionalFormatting sqref="J4:P4 S4:AB4 J9:U9 J10:K10 O10:Y10 J12:Q12 X9:AC9 P11 W11 K7:R7 K5:T5 J8:X8">
    <cfRule type="cellIs" dxfId="3456" priority="322" operator="equal">
      <formula>"L"</formula>
    </cfRule>
  </conditionalFormatting>
  <conditionalFormatting sqref="J4:P4 S4:AB4 J9:U9 J10:K10 O10:Y10 J12:Q12 X9:AC9 P11 W11 K7:R7 K5:T5 J8:X8">
    <cfRule type="cellIs" dxfId="3455" priority="321" operator="equal">
      <formula>"N"</formula>
    </cfRule>
  </conditionalFormatting>
  <conditionalFormatting sqref="J4:P4 S4:AB4 J9:U9 J10:K10 O10:Y10 J12:Q12 X9:AC9 P11 W11 K7:R7 K5:T5 J8:X8">
    <cfRule type="cellIs" dxfId="3454" priority="320" operator="equal">
      <formula>"N"</formula>
    </cfRule>
  </conditionalFormatting>
  <conditionalFormatting sqref="J4:P4 S4:AB4 J9:U9 J10:K10 O10:Y10 J12:Q12 X9:AC9 P11 W11 K7:R7 K5:T5 J8:X8">
    <cfRule type="cellIs" dxfId="3453" priority="319" operator="equal">
      <formula>"대1"</formula>
    </cfRule>
  </conditionalFormatting>
  <conditionalFormatting sqref="J4:P4 S4:AB4 J9:U9 J10:K10 O10:Y10 J12:Q12 X9:AC9 P11 W11 K7:R7 K5:T5 J8:X8">
    <cfRule type="cellIs" dxfId="3452" priority="318" operator="equal">
      <formula>"L"</formula>
    </cfRule>
  </conditionalFormatting>
  <conditionalFormatting sqref="N10">
    <cfRule type="cellIs" dxfId="3451" priority="279" operator="equal">
      <formula>"L"</formula>
    </cfRule>
  </conditionalFormatting>
  <conditionalFormatting sqref="T12">
    <cfRule type="cellIs" dxfId="3450" priority="268" operator="equal">
      <formula>"L"</formula>
    </cfRule>
  </conditionalFormatting>
  <conditionalFormatting sqref="R12:S12 L10:M10 Z10:AA10 V9 S7:T7 U5:V5 AC4 Q4:R4 J5 Y8:AC8">
    <cfRule type="cellIs" dxfId="3449" priority="316" operator="equal">
      <formula>"W"</formula>
    </cfRule>
    <cfRule type="cellIs" dxfId="3448" priority="317" operator="equal">
      <formula>"P"</formula>
    </cfRule>
  </conditionalFormatting>
  <conditionalFormatting sqref="R12:S12 L10:M10 Z10:AA10 V9 S7:T7 U5:V5 AC4 Q4:R4 J5 Y8:AC8">
    <cfRule type="cellIs" dxfId="3447" priority="310" operator="equal">
      <formula>"대"</formula>
    </cfRule>
  </conditionalFormatting>
  <conditionalFormatting sqref="R12:S12 L10:M10 Z10:AA10 V9 S7:T7 U5:V5 AC4 Q4:R4 J5 Y8:AC8">
    <cfRule type="cellIs" dxfId="3446" priority="308" operator="equal">
      <formula>"대1"</formula>
    </cfRule>
  </conditionalFormatting>
  <conditionalFormatting sqref="R12:S12 L10:M10 Z10:AA10 V9 S7:T7 U5:V5 AC4 Q4:R4 J5 Y8:AC8">
    <cfRule type="cellIs" dxfId="3445" priority="307" operator="equal">
      <formula>"L"</formula>
    </cfRule>
  </conditionalFormatting>
  <conditionalFormatting sqref="W9">
    <cfRule type="cellIs" dxfId="3444" priority="305" operator="equal">
      <formula>"W"</formula>
    </cfRule>
    <cfRule type="cellIs" dxfId="3443" priority="306" operator="equal">
      <formula>"P"</formula>
    </cfRule>
  </conditionalFormatting>
  <conditionalFormatting sqref="W9">
    <cfRule type="cellIs" dxfId="3442" priority="304" operator="equal">
      <formula>"Q"</formula>
    </cfRule>
  </conditionalFormatting>
  <conditionalFormatting sqref="W9">
    <cfRule type="cellIs" dxfId="3441" priority="303" operator="equal">
      <formula>"N"</formula>
    </cfRule>
  </conditionalFormatting>
  <conditionalFormatting sqref="W9">
    <cfRule type="cellIs" dxfId="3440" priority="302" operator="equal">
      <formula>"V"</formula>
    </cfRule>
  </conditionalFormatting>
  <conditionalFormatting sqref="W9">
    <cfRule type="cellIs" dxfId="3439" priority="301" operator="equal">
      <formula>"L"</formula>
    </cfRule>
  </conditionalFormatting>
  <conditionalFormatting sqref="W9">
    <cfRule type="cellIs" dxfId="3438" priority="300" operator="equal">
      <formula>"N"</formula>
    </cfRule>
  </conditionalFormatting>
  <conditionalFormatting sqref="W9">
    <cfRule type="cellIs" dxfId="3437" priority="299" operator="equal">
      <formula>"대"</formula>
    </cfRule>
  </conditionalFormatting>
  <conditionalFormatting sqref="W9">
    <cfRule type="cellIs" dxfId="3436" priority="298" operator="equal">
      <formula>"N"</formula>
    </cfRule>
  </conditionalFormatting>
  <conditionalFormatting sqref="W9">
    <cfRule type="cellIs" dxfId="3435" priority="297" operator="equal">
      <formula>"대1"</formula>
    </cfRule>
  </conditionalFormatting>
  <conditionalFormatting sqref="W9">
    <cfRule type="cellIs" dxfId="3434" priority="296" operator="equal">
      <formula>"L"</formula>
    </cfRule>
  </conditionalFormatting>
  <conditionalFormatting sqref="J7">
    <cfRule type="cellIs" dxfId="3433" priority="292" operator="equal">
      <formula>"N"</formula>
    </cfRule>
  </conditionalFormatting>
  <conditionalFormatting sqref="J7">
    <cfRule type="cellIs" dxfId="3432" priority="291" operator="equal">
      <formula>"V"</formula>
    </cfRule>
  </conditionalFormatting>
  <conditionalFormatting sqref="J7">
    <cfRule type="cellIs" dxfId="3431" priority="290" operator="equal">
      <formula>"L"</formula>
    </cfRule>
  </conditionalFormatting>
  <conditionalFormatting sqref="J7">
    <cfRule type="cellIs" dxfId="3430" priority="289" operator="equal">
      <formula>"N"</formula>
    </cfRule>
  </conditionalFormatting>
  <conditionalFormatting sqref="J7">
    <cfRule type="cellIs" dxfId="3429" priority="287" operator="equal">
      <formula>"N"</formula>
    </cfRule>
  </conditionalFormatting>
  <conditionalFormatting sqref="J7">
    <cfRule type="cellIs" dxfId="3428" priority="294" operator="equal">
      <formula>"W"</formula>
    </cfRule>
    <cfRule type="cellIs" dxfId="3427" priority="295" operator="equal">
      <formula>"P"</formula>
    </cfRule>
  </conditionalFormatting>
  <conditionalFormatting sqref="J7">
    <cfRule type="cellIs" dxfId="3426" priority="293" operator="equal">
      <formula>"Q"</formula>
    </cfRule>
  </conditionalFormatting>
  <conditionalFormatting sqref="J7">
    <cfRule type="cellIs" dxfId="3425" priority="288" operator="equal">
      <formula>"대"</formula>
    </cfRule>
  </conditionalFormatting>
  <conditionalFormatting sqref="J7">
    <cfRule type="cellIs" dxfId="3424" priority="286" operator="equal">
      <formula>"대1"</formula>
    </cfRule>
  </conditionalFormatting>
  <conditionalFormatting sqref="J7">
    <cfRule type="cellIs" dxfId="3423" priority="285" operator="equal">
      <formula>"L"</formula>
    </cfRule>
  </conditionalFormatting>
  <conditionalFormatting sqref="N10">
    <cfRule type="cellIs" dxfId="3422" priority="281" operator="equal">
      <formula>"N"</formula>
    </cfRule>
  </conditionalFormatting>
  <conditionalFormatting sqref="N10">
    <cfRule type="cellIs" dxfId="3421" priority="280" operator="equal">
      <formula>"V"</formula>
    </cfRule>
  </conditionalFormatting>
  <conditionalFormatting sqref="N10">
    <cfRule type="cellIs" dxfId="3420" priority="278" operator="equal">
      <formula>"N"</formula>
    </cfRule>
  </conditionalFormatting>
  <conditionalFormatting sqref="N10">
    <cfRule type="cellIs" dxfId="3419" priority="276" operator="equal">
      <formula>"N"</formula>
    </cfRule>
  </conditionalFormatting>
  <conditionalFormatting sqref="N10">
    <cfRule type="cellIs" dxfId="3418" priority="283" operator="equal">
      <formula>"W"</formula>
    </cfRule>
    <cfRule type="cellIs" dxfId="3417" priority="284" operator="equal">
      <formula>"P"</formula>
    </cfRule>
  </conditionalFormatting>
  <conditionalFormatting sqref="N10">
    <cfRule type="cellIs" dxfId="3416" priority="282" operator="equal">
      <formula>"Q"</formula>
    </cfRule>
  </conditionalFormatting>
  <conditionalFormatting sqref="N10">
    <cfRule type="cellIs" dxfId="3415" priority="277" operator="equal">
      <formula>"대"</formula>
    </cfRule>
  </conditionalFormatting>
  <conditionalFormatting sqref="N10">
    <cfRule type="cellIs" dxfId="3414" priority="275" operator="equal">
      <formula>"대1"</formula>
    </cfRule>
  </conditionalFormatting>
  <conditionalFormatting sqref="N10">
    <cfRule type="cellIs" dxfId="3413" priority="274" operator="equal">
      <formula>"L"</formula>
    </cfRule>
  </conditionalFormatting>
  <conditionalFormatting sqref="T12">
    <cfRule type="cellIs" dxfId="3412" priority="270" operator="equal">
      <formula>"N"</formula>
    </cfRule>
  </conditionalFormatting>
  <conditionalFormatting sqref="T12">
    <cfRule type="cellIs" dxfId="3411" priority="269" operator="equal">
      <formula>"V"</formula>
    </cfRule>
  </conditionalFormatting>
  <conditionalFormatting sqref="T12">
    <cfRule type="cellIs" dxfId="3410" priority="267" operator="equal">
      <formula>"N"</formula>
    </cfRule>
  </conditionalFormatting>
  <conditionalFormatting sqref="T12">
    <cfRule type="cellIs" dxfId="3409" priority="265" operator="equal">
      <formula>"N"</formula>
    </cfRule>
  </conditionalFormatting>
  <conditionalFormatting sqref="T12">
    <cfRule type="cellIs" dxfId="3408" priority="272" operator="equal">
      <formula>"W"</formula>
    </cfRule>
    <cfRule type="cellIs" dxfId="3407" priority="273" operator="equal">
      <formula>"P"</formula>
    </cfRule>
  </conditionalFormatting>
  <conditionalFormatting sqref="T12">
    <cfRule type="cellIs" dxfId="3406" priority="271" operator="equal">
      <formula>"Q"</formula>
    </cfRule>
  </conditionalFormatting>
  <conditionalFormatting sqref="T12">
    <cfRule type="cellIs" dxfId="3405" priority="266" operator="equal">
      <formula>"대"</formula>
    </cfRule>
  </conditionalFormatting>
  <conditionalFormatting sqref="T12">
    <cfRule type="cellIs" dxfId="3404" priority="264" operator="equal">
      <formula>"대1"</formula>
    </cfRule>
  </conditionalFormatting>
  <conditionalFormatting sqref="T12">
    <cfRule type="cellIs" dxfId="3403" priority="263" operator="equal">
      <formula>"L"</formula>
    </cfRule>
  </conditionalFormatting>
  <conditionalFormatting sqref="J13:T13">
    <cfRule type="cellIs" dxfId="3402" priority="260" operator="equal">
      <formula>"N"</formula>
    </cfRule>
    <cfRule type="cellIs" dxfId="3401" priority="261" operator="equal">
      <formula>"L"</formula>
    </cfRule>
    <cfRule type="cellIs" dxfId="3400" priority="262" operator="equal">
      <formula>"Q"</formula>
    </cfRule>
  </conditionalFormatting>
  <conditionalFormatting sqref="J13:T13">
    <cfRule type="cellIs" dxfId="3399" priority="258" operator="equal">
      <formula>"W"</formula>
    </cfRule>
    <cfRule type="cellIs" dxfId="3398" priority="259" operator="equal">
      <formula>"P"</formula>
    </cfRule>
  </conditionalFormatting>
  <conditionalFormatting sqref="J13:T13">
    <cfRule type="cellIs" dxfId="3397" priority="257" operator="equal">
      <formula>"N"</formula>
    </cfRule>
  </conditionalFormatting>
  <conditionalFormatting sqref="J13:T13">
    <cfRule type="cellIs" dxfId="3396" priority="256" operator="equal">
      <formula>"V"</formula>
    </cfRule>
  </conditionalFormatting>
  <conditionalFormatting sqref="J13:T13">
    <cfRule type="cellIs" dxfId="3395" priority="255" operator="equal">
      <formula>"L"</formula>
    </cfRule>
  </conditionalFormatting>
  <conditionalFormatting sqref="J13:T13">
    <cfRule type="cellIs" dxfId="3394" priority="254" operator="equal">
      <formula>"N"</formula>
    </cfRule>
  </conditionalFormatting>
  <conditionalFormatting sqref="J13:T13">
    <cfRule type="cellIs" dxfId="3393" priority="253" operator="equal">
      <formula>"N"</formula>
    </cfRule>
  </conditionalFormatting>
  <conditionalFormatting sqref="J13:T13">
    <cfRule type="cellIs" dxfId="3392" priority="252" operator="equal">
      <formula>"대1"</formula>
    </cfRule>
  </conditionalFormatting>
  <conditionalFormatting sqref="J13:T13">
    <cfRule type="cellIs" dxfId="3391" priority="251" operator="equal">
      <formula>"L"</formula>
    </cfRule>
  </conditionalFormatting>
  <conditionalFormatting sqref="U13">
    <cfRule type="cellIs" dxfId="3390" priority="245" operator="equal">
      <formula>"L"</formula>
    </cfRule>
  </conditionalFormatting>
  <conditionalFormatting sqref="C10:I14">
    <cfRule type="cellIs" dxfId="3389" priority="231" operator="equal">
      <formula>"L"</formula>
    </cfRule>
  </conditionalFormatting>
  <conditionalFormatting sqref="U13">
    <cfRule type="cellIs" dxfId="3388" priority="249" operator="equal">
      <formula>"W"</formula>
    </cfRule>
    <cfRule type="cellIs" dxfId="3387" priority="250" operator="equal">
      <formula>"P"</formula>
    </cfRule>
  </conditionalFormatting>
  <conditionalFormatting sqref="U13">
    <cfRule type="cellIs" dxfId="3386" priority="248" operator="equal">
      <formula>"Q"</formula>
    </cfRule>
  </conditionalFormatting>
  <conditionalFormatting sqref="U13">
    <cfRule type="cellIs" dxfId="3385" priority="247" operator="equal">
      <formula>"N"</formula>
    </cfRule>
  </conditionalFormatting>
  <conditionalFormatting sqref="U13">
    <cfRule type="cellIs" dxfId="3384" priority="246" operator="equal">
      <formula>"V"</formula>
    </cfRule>
  </conditionalFormatting>
  <conditionalFormatting sqref="U13">
    <cfRule type="cellIs" dxfId="3383" priority="244" operator="equal">
      <formula>"N"</formula>
    </cfRule>
  </conditionalFormatting>
  <conditionalFormatting sqref="U13">
    <cfRule type="cellIs" dxfId="3382" priority="243" operator="equal">
      <formula>"N"</formula>
    </cfRule>
  </conditionalFormatting>
  <conditionalFormatting sqref="U13">
    <cfRule type="cellIs" dxfId="3381" priority="242" operator="equal">
      <formula>"대1"</formula>
    </cfRule>
  </conditionalFormatting>
  <conditionalFormatting sqref="U13">
    <cfRule type="cellIs" dxfId="3380" priority="241" operator="equal">
      <formula>"L"</formula>
    </cfRule>
  </conditionalFormatting>
  <conditionalFormatting sqref="C17:I17 C15:E16 H15:I16">
    <cfRule type="cellIs" dxfId="3379" priority="218" operator="equal">
      <formula>"대1"</formula>
    </cfRule>
  </conditionalFormatting>
  <conditionalFormatting sqref="C9:I9 C4:I4">
    <cfRule type="cellIs" dxfId="3378" priority="240" operator="equal">
      <formula>"대"</formula>
    </cfRule>
  </conditionalFormatting>
  <conditionalFormatting sqref="C9:I9 C4:I4">
    <cfRule type="cellIs" dxfId="3377" priority="239" operator="equal">
      <formula>"N"</formula>
    </cfRule>
  </conditionalFormatting>
  <conditionalFormatting sqref="C13:I13">
    <cfRule type="cellIs" dxfId="3376" priority="236" operator="equal">
      <formula>"N"</formula>
    </cfRule>
    <cfRule type="cellIs" dxfId="3375" priority="237" operator="equal">
      <formula>"L"</formula>
    </cfRule>
    <cfRule type="cellIs" dxfId="3374" priority="238" operator="equal">
      <formula>"Q"</formula>
    </cfRule>
  </conditionalFormatting>
  <conditionalFormatting sqref="C10:I14">
    <cfRule type="cellIs" dxfId="3373" priority="234" operator="equal">
      <formula>"W"</formula>
    </cfRule>
    <cfRule type="cellIs" dxfId="3372" priority="235" operator="equal">
      <formula>"P"</formula>
    </cfRule>
  </conditionalFormatting>
  <conditionalFormatting sqref="C10:I14">
    <cfRule type="cellIs" dxfId="3371" priority="233" operator="equal">
      <formula>"N"</formula>
    </cfRule>
  </conditionalFormatting>
  <conditionalFormatting sqref="C10:I14">
    <cfRule type="cellIs" dxfId="3370" priority="232" operator="equal">
      <formula>"V"</formula>
    </cfRule>
  </conditionalFormatting>
  <conditionalFormatting sqref="C10:I14">
    <cfRule type="cellIs" dxfId="3369" priority="230" operator="equal">
      <formula>"N"</formula>
    </cfRule>
  </conditionalFormatting>
  <conditionalFormatting sqref="C10:I14">
    <cfRule type="cellIs" dxfId="3368" priority="229" operator="equal">
      <formula>"N"</formula>
    </cfRule>
  </conditionalFormatting>
  <conditionalFormatting sqref="C10:I12 C14:I14">
    <cfRule type="cellIs" dxfId="3367" priority="228" operator="equal">
      <formula>"Q"</formula>
    </cfRule>
  </conditionalFormatting>
  <conditionalFormatting sqref="C10:I14">
    <cfRule type="cellIs" dxfId="3366" priority="227" operator="equal">
      <formula>"대1"</formula>
    </cfRule>
  </conditionalFormatting>
  <conditionalFormatting sqref="C17:I17 C15:E16 H15:I16">
    <cfRule type="cellIs" dxfId="3365" priority="225" operator="equal">
      <formula>"W"</formula>
    </cfRule>
    <cfRule type="cellIs" dxfId="3364" priority="226" operator="equal">
      <formula>"P"</formula>
    </cfRule>
  </conditionalFormatting>
  <conditionalFormatting sqref="C17:I17 C15:E16 H15:I16">
    <cfRule type="cellIs" dxfId="3363" priority="224" operator="equal">
      <formula>"N"</formula>
    </cfRule>
  </conditionalFormatting>
  <conditionalFormatting sqref="C17:I17 C15:E16 H15:I16">
    <cfRule type="cellIs" dxfId="3362" priority="223" operator="equal">
      <formula>"V"</formula>
    </cfRule>
  </conditionalFormatting>
  <conditionalFormatting sqref="C17:I17 C15:E16 H15:I16">
    <cfRule type="cellIs" dxfId="3361" priority="222" operator="equal">
      <formula>"L"</formula>
    </cfRule>
  </conditionalFormatting>
  <conditionalFormatting sqref="C17:I17 C15:E16 H15:I16">
    <cfRule type="cellIs" dxfId="3360" priority="221" operator="equal">
      <formula>"N"</formula>
    </cfRule>
  </conditionalFormatting>
  <conditionalFormatting sqref="C17:I17 C15:E16 H15:I16">
    <cfRule type="cellIs" dxfId="3359" priority="220" operator="equal">
      <formula>"N"</formula>
    </cfRule>
  </conditionalFormatting>
  <conditionalFormatting sqref="C17:I17 C15:E16 H15:I16">
    <cfRule type="cellIs" dxfId="3358" priority="219" operator="equal">
      <formula>"Q"</formula>
    </cfRule>
  </conditionalFormatting>
  <conditionalFormatting sqref="U6:V6 J6">
    <cfRule type="cellIs" dxfId="3357" priority="197" operator="equal">
      <formula>"W"</formula>
    </cfRule>
    <cfRule type="cellIs" dxfId="3356" priority="198" operator="equal">
      <formula>"P"</formula>
    </cfRule>
  </conditionalFormatting>
  <conditionalFormatting sqref="C6:I6">
    <cfRule type="cellIs" dxfId="3355" priority="179" operator="equal">
      <formula>"대1"</formula>
    </cfRule>
  </conditionalFormatting>
  <conditionalFormatting sqref="U6:V6 J6">
    <cfRule type="cellIs" dxfId="3354" priority="196" operator="equal">
      <formula>"Q"</formula>
    </cfRule>
  </conditionalFormatting>
  <conditionalFormatting sqref="U6:V6 J6">
    <cfRule type="cellIs" dxfId="3353" priority="195" operator="equal">
      <formula>"N"</formula>
    </cfRule>
  </conditionalFormatting>
  <conditionalFormatting sqref="U6:V6 J6">
    <cfRule type="cellIs" dxfId="3352" priority="194" operator="equal">
      <formula>"V"</formula>
    </cfRule>
  </conditionalFormatting>
  <conditionalFormatting sqref="U6:V6 J6">
    <cfRule type="cellIs" dxfId="3351" priority="193" operator="equal">
      <formula>"L"</formula>
    </cfRule>
  </conditionalFormatting>
  <conditionalFormatting sqref="U6:V6 J6">
    <cfRule type="cellIs" dxfId="3350" priority="192" operator="equal">
      <formula>"N"</formula>
    </cfRule>
  </conditionalFormatting>
  <conditionalFormatting sqref="U6:V6 J6">
    <cfRule type="cellIs" dxfId="3349" priority="190" operator="equal">
      <formula>"N"</formula>
    </cfRule>
  </conditionalFormatting>
  <conditionalFormatting sqref="K6:T6">
    <cfRule type="cellIs" dxfId="3348" priority="207" operator="equal">
      <formula>"W"</formula>
    </cfRule>
    <cfRule type="cellIs" dxfId="3347" priority="208" operator="equal">
      <formula>"P"</formula>
    </cfRule>
  </conditionalFormatting>
  <conditionalFormatting sqref="K6:T6">
    <cfRule type="cellIs" dxfId="3346" priority="206" operator="equal">
      <formula>"Q"</formula>
    </cfRule>
  </conditionalFormatting>
  <conditionalFormatting sqref="K6:T6">
    <cfRule type="cellIs" dxfId="3345" priority="205" operator="equal">
      <formula>"N"</formula>
    </cfRule>
  </conditionalFormatting>
  <conditionalFormatting sqref="K6:T6">
    <cfRule type="cellIs" dxfId="3344" priority="204" operator="equal">
      <formula>"V"</formula>
    </cfRule>
  </conditionalFormatting>
  <conditionalFormatting sqref="K6:T6">
    <cfRule type="cellIs" dxfId="3343" priority="203" operator="equal">
      <formula>"L"</formula>
    </cfRule>
  </conditionalFormatting>
  <conditionalFormatting sqref="K6:T6">
    <cfRule type="cellIs" dxfId="3342" priority="202" operator="equal">
      <formula>"N"</formula>
    </cfRule>
  </conditionalFormatting>
  <conditionalFormatting sqref="K6:T6">
    <cfRule type="cellIs" dxfId="3341" priority="201" operator="equal">
      <formula>"N"</formula>
    </cfRule>
  </conditionalFormatting>
  <conditionalFormatting sqref="K6:T6">
    <cfRule type="cellIs" dxfId="3340" priority="200" operator="equal">
      <formula>"대1"</formula>
    </cfRule>
  </conditionalFormatting>
  <conditionalFormatting sqref="K6:T6">
    <cfRule type="cellIs" dxfId="3339" priority="199" operator="equal">
      <formula>"L"</formula>
    </cfRule>
  </conditionalFormatting>
  <conditionalFormatting sqref="U6:V6 J6">
    <cfRule type="cellIs" dxfId="3338" priority="191" operator="equal">
      <formula>"대"</formula>
    </cfRule>
  </conditionalFormatting>
  <conditionalFormatting sqref="U6:V6 J6">
    <cfRule type="cellIs" dxfId="3337" priority="189" operator="equal">
      <formula>"대1"</formula>
    </cfRule>
  </conditionalFormatting>
  <conditionalFormatting sqref="U6:V6 J6">
    <cfRule type="cellIs" dxfId="3336" priority="188" operator="equal">
      <formula>"L"</formula>
    </cfRule>
  </conditionalFormatting>
  <conditionalFormatting sqref="C6:I6">
    <cfRule type="cellIs" dxfId="3335" priority="186" operator="equal">
      <formula>"W"</formula>
    </cfRule>
    <cfRule type="cellIs" dxfId="3334" priority="187" operator="equal">
      <formula>"P"</formula>
    </cfRule>
  </conditionalFormatting>
  <conditionalFormatting sqref="C6:I6">
    <cfRule type="cellIs" dxfId="3333" priority="185" operator="equal">
      <formula>"N"</formula>
    </cfRule>
  </conditionalFormatting>
  <conditionalFormatting sqref="C6:I6">
    <cfRule type="cellIs" dxfId="3332" priority="184" operator="equal">
      <formula>"V"</formula>
    </cfRule>
  </conditionalFormatting>
  <conditionalFormatting sqref="C6:I6">
    <cfRule type="cellIs" dxfId="3331" priority="183" operator="equal">
      <formula>"L"</formula>
    </cfRule>
  </conditionalFormatting>
  <conditionalFormatting sqref="C6:I6">
    <cfRule type="cellIs" dxfId="3330" priority="182" operator="equal">
      <formula>"N"</formula>
    </cfRule>
  </conditionalFormatting>
  <conditionalFormatting sqref="C6:I6">
    <cfRule type="cellIs" dxfId="3329" priority="181" operator="equal">
      <formula>"N"</formula>
    </cfRule>
  </conditionalFormatting>
  <conditionalFormatting sqref="C6:I6">
    <cfRule type="cellIs" dxfId="3328" priority="180" operator="equal">
      <formula>"Q"</formula>
    </cfRule>
  </conditionalFormatting>
  <conditionalFormatting sqref="CO3 CO13:CO17 BW3:CF3 BP13:CF13">
    <cfRule type="cellIs" dxfId="3327" priority="176" operator="equal">
      <formula>"N"</formula>
    </cfRule>
    <cfRule type="cellIs" dxfId="3326" priority="177" operator="equal">
      <formula>"L"</formula>
    </cfRule>
    <cfRule type="cellIs" dxfId="3325" priority="178" operator="equal">
      <formula>"Q"</formula>
    </cfRule>
  </conditionalFormatting>
  <conditionalFormatting sqref="BO12:CE12 BQ5:CE5 BO7:BQ7 BW11:CE11 BX4:CE4 BP13:CE13 BX8:CE9 CO3:CO17 AW4:BC5 AW7:BC9 BD3:CE3 BD14:CE17 CF3:CF5 CF7:CF17 BQ6:CF6 BS7:CE7">
    <cfRule type="cellIs" dxfId="3324" priority="174" operator="equal">
      <formula>"W"</formula>
    </cfRule>
    <cfRule type="cellIs" dxfId="3323" priority="175" operator="equal">
      <formula>"P"</formula>
    </cfRule>
  </conditionalFormatting>
  <conditionalFormatting sqref="BO12:CE12 BQ5:CE5 BO7:BQ7 BW11:CE11 BX4:CE4 BP13:CE13 BX8:CE9 CO3:CO17 AW4:BC5 AW7:BC9 BW3:CE3 BD14:CE17 CF3:CF5 CF7:CF17 BQ6:CF6 BS7:CE7">
    <cfRule type="cellIs" dxfId="3322" priority="173" operator="equal">
      <formula>"N"</formula>
    </cfRule>
  </conditionalFormatting>
  <conditionalFormatting sqref="BO12:CE12 BQ5:CE5 BO7:BQ7 BW11:CE11 BX4:CE4 BP13:CE13 BX8:CE9 CO3:CO17 AW4:BC5 AW7:BC9 BD3:CE3 BD14:CE17 CF3:CF5 CF7:CF17 BQ6:CF6 BS7:CE7">
    <cfRule type="cellIs" dxfId="3321" priority="172" operator="equal">
      <formula>"V"</formula>
    </cfRule>
  </conditionalFormatting>
  <conditionalFormatting sqref="BO12:CE12 BQ5:CE5 BO7:BQ7 BW11:CE11 BX4:CE4 BP13:CE13 BX8:CE9 CO3:CO17 AW4:BC5 AW7:BC9 AW3:CE3 BD14:CE17 CF3:CF5 CF7:CF17 BQ6:CF6 BS7:CE7">
    <cfRule type="cellIs" dxfId="3320" priority="171" operator="equal">
      <formula>"L"</formula>
    </cfRule>
  </conditionalFormatting>
  <conditionalFormatting sqref="BO12:CE12 BQ5:CE5 BO7:BQ7 BW11:CE11 BX4:CE4 BP13:CE13 BX8:CE9 CO3:CO17 AW4:BC5 AW7:BC9 BW3:CE3 BD14:CE17 CF3:CF5 CF7:CF17 BQ6:CF6 BS7:CE7">
    <cfRule type="cellIs" dxfId="3319" priority="170" operator="equal">
      <formula>"N"</formula>
    </cfRule>
  </conditionalFormatting>
  <conditionalFormatting sqref="CO9 CO4 BR14:BS17 BD14:BF17 BG17:BQ17 BT17:CE17 BX9:CF9 BX4:CF4">
    <cfRule type="cellIs" dxfId="3318" priority="169" operator="equal">
      <formula>"대"</formula>
    </cfRule>
  </conditionalFormatting>
  <conditionalFormatting sqref="CO9 BD14:BF17 BR14:BS17 BG17:BQ17 BT17:CE17 CO3:CO4 BX9:CF9 BW3:CF3 BX4:CF4">
    <cfRule type="cellIs" dxfId="3317" priority="168" operator="equal">
      <formula>"N"</formula>
    </cfRule>
  </conditionalFormatting>
  <conditionalFormatting sqref="CO3 BO12:CE12 BO7:BQ7 BW11:CE11 BP13:CE13 BX8:CE8 BG14:BQ17 CO10:CO17 BT14:CE16 CO5:CO8 AW5:BC5 AW7:BC8 BW3:CF3 CF10:CF16 BT17:CF17 BQ5:CF6 CF7:CF8 BS7:CE7">
    <cfRule type="cellIs" dxfId="3316" priority="167" operator="equal">
      <formula>"N"</formula>
    </cfRule>
  </conditionalFormatting>
  <conditionalFormatting sqref="BO12:CE12 BQ5:CE5 BO7:BQ7 BW11:CE11 BX4:CE4 BX8:CE9 CO14:CO17 CO3:CO12 AW4:BC5 AW7:BC9 BW3:CE3 BD14:CF17 CF3:CF5 CF7:CF12 BQ6:CF6 BS7:CE7">
    <cfRule type="cellIs" dxfId="3315" priority="166" operator="equal">
      <formula>"Q"</formula>
    </cfRule>
  </conditionalFormatting>
  <conditionalFormatting sqref="BD11:BI11 BK11:BP11 BO12:CE12 BQ5:CE5 BO7:BQ7 BR11:CE11 BX4:CE4 BP13:CE13 BX8:CE9 CO4:CO17 AW4:BC5 AW7:BC9 BD14:CE17 CF4:CF5 CF7:CF17 BQ6:CF6 BS7:CE7">
    <cfRule type="cellIs" dxfId="3314" priority="165" operator="equal">
      <formula>"대1"</formula>
    </cfRule>
  </conditionalFormatting>
  <conditionalFormatting sqref="AX3:BC3">
    <cfRule type="cellIs" dxfId="3313" priority="163" operator="equal">
      <formula>"W"</formula>
    </cfRule>
    <cfRule type="cellIs" dxfId="3312" priority="164" operator="equal">
      <formula>"P"</formula>
    </cfRule>
  </conditionalFormatting>
  <conditionalFormatting sqref="AX3:BC3">
    <cfRule type="cellIs" dxfId="3311" priority="162" operator="equal">
      <formula>"V"</formula>
    </cfRule>
  </conditionalFormatting>
  <conditionalFormatting sqref="BD11:BI11 BK11:BP11 BR11:BV11">
    <cfRule type="cellIs" dxfId="3310" priority="161" operator="equal">
      <formula>"L"</formula>
    </cfRule>
  </conditionalFormatting>
  <conditionalFormatting sqref="BD11:BI11 BK11:BP11 BR11:BV11">
    <cfRule type="cellIs" dxfId="3309" priority="158" operator="equal">
      <formula>"N"</formula>
    </cfRule>
    <cfRule type="cellIs" dxfId="3308" priority="159" operator="equal">
      <formula>"L"</formula>
    </cfRule>
    <cfRule type="cellIs" dxfId="3307" priority="160" operator="equal">
      <formula>"Q"</formula>
    </cfRule>
  </conditionalFormatting>
  <conditionalFormatting sqref="BD11:BI11 BK11:BP11 BR11:BV11">
    <cfRule type="cellIs" dxfId="3306" priority="156" operator="equal">
      <formula>"W"</formula>
    </cfRule>
    <cfRule type="cellIs" dxfId="3305" priority="157" operator="equal">
      <formula>"P"</formula>
    </cfRule>
  </conditionalFormatting>
  <conditionalFormatting sqref="BD11:BI11 BK11:BP11 BR11:BV11">
    <cfRule type="cellIs" dxfId="3304" priority="155" operator="equal">
      <formula>"N"</formula>
    </cfRule>
  </conditionalFormatting>
  <conditionalFormatting sqref="BD11:BI11 BK11:BP11 BR11:BV11">
    <cfRule type="cellIs" dxfId="3303" priority="154" operator="equal">
      <formula>"V"</formula>
    </cfRule>
  </conditionalFormatting>
  <conditionalFormatting sqref="BD11:BI11 BK11:BP11 BR11:BV11">
    <cfRule type="cellIs" dxfId="3302" priority="153" operator="equal">
      <formula>"L"</formula>
    </cfRule>
  </conditionalFormatting>
  <conditionalFormatting sqref="BD11:BI11 BK11:BP11 BR11:BV11">
    <cfRule type="cellIs" dxfId="3301" priority="152" operator="equal">
      <formula>"N"</formula>
    </cfRule>
  </conditionalFormatting>
  <conditionalFormatting sqref="BD11:BI11 BK11:BP11 BR11:BV11">
    <cfRule type="cellIs" dxfId="3300" priority="151" operator="equal">
      <formula>"N"</formula>
    </cfRule>
  </conditionalFormatting>
  <conditionalFormatting sqref="BD11:BI11 BK11:BP11 BR11:BV11">
    <cfRule type="cellIs" dxfId="3299" priority="150" operator="equal">
      <formula>"N"</formula>
    </cfRule>
  </conditionalFormatting>
  <conditionalFormatting sqref="BL12:BM12 BP9 BM7:BN7 BO5:BP5 BW4 BK4:BL4 BD5 BS8:BW8">
    <cfRule type="cellIs" dxfId="3298" priority="137" operator="equal">
      <formula>"Q"</formula>
    </cfRule>
  </conditionalFormatting>
  <conditionalFormatting sqref="BL12:BM12 BP9 BM7:BN7 BO5:BP5 BW4 BK4:BL4 BD5 BS8:BW8">
    <cfRule type="cellIs" dxfId="3297" priority="136" operator="equal">
      <formula>"N"</formula>
    </cfRule>
  </conditionalFormatting>
  <conditionalFormatting sqref="BL12:BM12 BP9 BM7:BN7 BO5:BP5 BW4 BK4:BL4 BD5 BS8:BW8">
    <cfRule type="cellIs" dxfId="3296" priority="135" operator="equal">
      <formula>"V"</formula>
    </cfRule>
  </conditionalFormatting>
  <conditionalFormatting sqref="BL12:BM12 BP9 BM7:BN7 BO5:BP5 BW4 BK4:BL4 BD5 BS8:BW8">
    <cfRule type="cellIs" dxfId="3295" priority="134" operator="equal">
      <formula>"L"</formula>
    </cfRule>
  </conditionalFormatting>
  <conditionalFormatting sqref="BL12:BM12 BP9 BM7:BN7 BO5:BP5 BW4 BK4:BL4 BD5 BS8:BW8">
    <cfRule type="cellIs" dxfId="3294" priority="133" operator="equal">
      <formula>"N"</formula>
    </cfRule>
  </conditionalFormatting>
  <conditionalFormatting sqref="BL12:BM12 BM7:BN7 BO5:BP5 BW4 BK4:BL4 BD5 BS8:BW8 BP9 BP11:BP17">
    <cfRule type="cellIs" dxfId="3293" priority="131" operator="equal">
      <formula>"N"</formula>
    </cfRule>
  </conditionalFormatting>
  <conditionalFormatting sqref="BD4:BJ4 BM4:BV4 BD9:BO9 BD12:BK12 BR9:BW9 BJ11 BQ11 BE7:BL7 BE5:BN5 BD8:BR8">
    <cfRule type="cellIs" dxfId="3292" priority="148" operator="equal">
      <formula>"W"</formula>
    </cfRule>
    <cfRule type="cellIs" dxfId="3291" priority="149" operator="equal">
      <formula>"P"</formula>
    </cfRule>
  </conditionalFormatting>
  <conditionalFormatting sqref="BD4:BJ4 BM4:BV4 BD9:BO9 BD12:BK12 BR9:BW9 BJ11 BQ11 BE7:BL7 BE5:BN5 BD8:BR8">
    <cfRule type="cellIs" dxfId="3290" priority="147" operator="equal">
      <formula>"Q"</formula>
    </cfRule>
  </conditionalFormatting>
  <conditionalFormatting sqref="BD4:BJ4 BM4:BV4 BD9:BO9 BD12:BK12 BR9:BW9 BJ11 BQ11 BE7:BL7 BE5:BN5 BD8:BR8">
    <cfRule type="cellIs" dxfId="3289" priority="146" operator="equal">
      <formula>"N"</formula>
    </cfRule>
  </conditionalFormatting>
  <conditionalFormatting sqref="BD4:BJ4 BM4:BV4 BD9:BO9 BD12:BK12 BR9:BW9 BJ11 BQ11 BE7:BL7 BE5:BN5 BD8:BR8">
    <cfRule type="cellIs" dxfId="3288" priority="145" operator="equal">
      <formula>"V"</formula>
    </cfRule>
  </conditionalFormatting>
  <conditionalFormatting sqref="BD4:BJ4 BM4:BV4 BD9:BO9 BD12:BK12 BR9:BW9 BJ11 BQ11 BE7:BL7 BE5:BN5 BD8:BR8">
    <cfRule type="cellIs" dxfId="3287" priority="144" operator="equal">
      <formula>"L"</formula>
    </cfRule>
  </conditionalFormatting>
  <conditionalFormatting sqref="BD4:BJ4 BM4:BV4 BD9:BO9 BD12:BK12 BR9:BW9 BJ11 BQ11 BE7:BL7 BE5:BN5 BD8:BR8">
    <cfRule type="cellIs" dxfId="3286" priority="143" operator="equal">
      <formula>"N"</formula>
    </cfRule>
  </conditionalFormatting>
  <conditionalFormatting sqref="BD4:BJ4 BM4:BV4 BD9:BO9 BD12:BK12 BR9:BW9 BJ11 BQ11 BE7:BL7 BE5:BN5 BD8:BR8">
    <cfRule type="cellIs" dxfId="3285" priority="142" operator="equal">
      <formula>"N"</formula>
    </cfRule>
  </conditionalFormatting>
  <conditionalFormatting sqref="BD4:BJ4 BM4:BV4 BD9:BO9 BD12:BK12 BR9:BW9 BJ11 BQ11 BE7:BL7 BE5:BN5 BD8:BR8">
    <cfRule type="cellIs" dxfId="3284" priority="141" operator="equal">
      <formula>"대1"</formula>
    </cfRule>
  </conditionalFormatting>
  <conditionalFormatting sqref="BD4:BJ4 BM4:BV4 BD9:BO9 BD12:BK12 BR9:BW9 BJ11 BQ11 BE7:BL7 BE5:BN5 BD8:BR8">
    <cfRule type="cellIs" dxfId="3283" priority="140" operator="equal">
      <formula>"L"</formula>
    </cfRule>
  </conditionalFormatting>
  <conditionalFormatting sqref="BN12">
    <cfRule type="cellIs" dxfId="3282" priority="101" operator="equal">
      <formula>"L"</formula>
    </cfRule>
  </conditionalFormatting>
  <conditionalFormatting sqref="BL12:BM12 BP9 BM7:BN7 BO5:BP5 BW4 BK4:BL4 BD5 BS8:BW8">
    <cfRule type="cellIs" dxfId="3281" priority="138" operator="equal">
      <formula>"W"</formula>
    </cfRule>
    <cfRule type="cellIs" dxfId="3280" priority="139" operator="equal">
      <formula>"P"</formula>
    </cfRule>
  </conditionalFormatting>
  <conditionalFormatting sqref="BL12:BM12 BP9 BM7:BN7 BO5:BP5 BW4 BK4:BL4 BD5 BS8:BW8">
    <cfRule type="cellIs" dxfId="3279" priority="132" operator="equal">
      <formula>"대"</formula>
    </cfRule>
  </conditionalFormatting>
  <conditionalFormatting sqref="BL12:BM12 BP9 BM7:BN7 BO5:BP5 BW4 BK4:BL4 BD5 BS8:BW8">
    <cfRule type="cellIs" dxfId="3278" priority="130" operator="equal">
      <formula>"대1"</formula>
    </cfRule>
  </conditionalFormatting>
  <conditionalFormatting sqref="BL12:BM12 BP9 BM7:BN7 BO5:BP5 BW4 BK4:BL4 BD5 BS8:BW8">
    <cfRule type="cellIs" dxfId="3277" priority="129" operator="equal">
      <formula>"L"</formula>
    </cfRule>
  </conditionalFormatting>
  <conditionalFormatting sqref="BQ9">
    <cfRule type="cellIs" dxfId="3276" priority="127" operator="equal">
      <formula>"W"</formula>
    </cfRule>
    <cfRule type="cellIs" dxfId="3275" priority="128" operator="equal">
      <formula>"P"</formula>
    </cfRule>
  </conditionalFormatting>
  <conditionalFormatting sqref="BQ9">
    <cfRule type="cellIs" dxfId="3274" priority="126" operator="equal">
      <formula>"Q"</formula>
    </cfRule>
  </conditionalFormatting>
  <conditionalFormatting sqref="BQ9">
    <cfRule type="cellIs" dxfId="3273" priority="125" operator="equal">
      <formula>"N"</formula>
    </cfRule>
  </conditionalFormatting>
  <conditionalFormatting sqref="BQ9">
    <cfRule type="cellIs" dxfId="3272" priority="124" operator="equal">
      <formula>"V"</formula>
    </cfRule>
  </conditionalFormatting>
  <conditionalFormatting sqref="BQ9">
    <cfRule type="cellIs" dxfId="3271" priority="123" operator="equal">
      <formula>"L"</formula>
    </cfRule>
  </conditionalFormatting>
  <conditionalFormatting sqref="BQ9">
    <cfRule type="cellIs" dxfId="3270" priority="122" operator="equal">
      <formula>"N"</formula>
    </cfRule>
  </conditionalFormatting>
  <conditionalFormatting sqref="BQ9">
    <cfRule type="cellIs" dxfId="3269" priority="121" operator="equal">
      <formula>"대"</formula>
    </cfRule>
  </conditionalFormatting>
  <conditionalFormatting sqref="BQ9">
    <cfRule type="cellIs" dxfId="3268" priority="120" operator="equal">
      <formula>"N"</formula>
    </cfRule>
  </conditionalFormatting>
  <conditionalFormatting sqref="BQ9">
    <cfRule type="cellIs" dxfId="3267" priority="119" operator="equal">
      <formula>"대1"</formula>
    </cfRule>
  </conditionalFormatting>
  <conditionalFormatting sqref="BQ9">
    <cfRule type="cellIs" dxfId="3266" priority="118" operator="equal">
      <formula>"L"</formula>
    </cfRule>
  </conditionalFormatting>
  <conditionalFormatting sqref="BD7">
    <cfRule type="cellIs" dxfId="3265" priority="114" operator="equal">
      <formula>"N"</formula>
    </cfRule>
  </conditionalFormatting>
  <conditionalFormatting sqref="BD7">
    <cfRule type="cellIs" dxfId="3264" priority="113" operator="equal">
      <formula>"V"</formula>
    </cfRule>
  </conditionalFormatting>
  <conditionalFormatting sqref="BD7">
    <cfRule type="cellIs" dxfId="3263" priority="112" operator="equal">
      <formula>"L"</formula>
    </cfRule>
  </conditionalFormatting>
  <conditionalFormatting sqref="BD7">
    <cfRule type="cellIs" dxfId="3262" priority="111" operator="equal">
      <formula>"N"</formula>
    </cfRule>
  </conditionalFormatting>
  <conditionalFormatting sqref="BD7">
    <cfRule type="cellIs" dxfId="3261" priority="109" operator="equal">
      <formula>"N"</formula>
    </cfRule>
  </conditionalFormatting>
  <conditionalFormatting sqref="BD7">
    <cfRule type="cellIs" dxfId="3260" priority="116" operator="equal">
      <formula>"W"</formula>
    </cfRule>
    <cfRule type="cellIs" dxfId="3259" priority="117" operator="equal">
      <formula>"P"</formula>
    </cfRule>
  </conditionalFormatting>
  <conditionalFormatting sqref="BD7">
    <cfRule type="cellIs" dxfId="3258" priority="115" operator="equal">
      <formula>"Q"</formula>
    </cfRule>
  </conditionalFormatting>
  <conditionalFormatting sqref="BD7">
    <cfRule type="cellIs" dxfId="3257" priority="110" operator="equal">
      <formula>"대"</formula>
    </cfRule>
  </conditionalFormatting>
  <conditionalFormatting sqref="BD7">
    <cfRule type="cellIs" dxfId="3256" priority="108" operator="equal">
      <formula>"대1"</formula>
    </cfRule>
  </conditionalFormatting>
  <conditionalFormatting sqref="BD7">
    <cfRule type="cellIs" dxfId="3255" priority="107" operator="equal">
      <formula>"L"</formula>
    </cfRule>
  </conditionalFormatting>
  <conditionalFormatting sqref="BN12">
    <cfRule type="cellIs" dxfId="3254" priority="103" operator="equal">
      <formula>"N"</formula>
    </cfRule>
  </conditionalFormatting>
  <conditionalFormatting sqref="BN12">
    <cfRule type="cellIs" dxfId="3253" priority="102" operator="equal">
      <formula>"V"</formula>
    </cfRule>
  </conditionalFormatting>
  <conditionalFormatting sqref="BN12">
    <cfRule type="cellIs" dxfId="3252" priority="100" operator="equal">
      <formula>"N"</formula>
    </cfRule>
  </conditionalFormatting>
  <conditionalFormatting sqref="BN12">
    <cfRule type="cellIs" dxfId="3251" priority="98" operator="equal">
      <formula>"N"</formula>
    </cfRule>
  </conditionalFormatting>
  <conditionalFormatting sqref="BN12">
    <cfRule type="cellIs" dxfId="3250" priority="105" operator="equal">
      <formula>"W"</formula>
    </cfRule>
    <cfRule type="cellIs" dxfId="3249" priority="106" operator="equal">
      <formula>"P"</formula>
    </cfRule>
  </conditionalFormatting>
  <conditionalFormatting sqref="BN12">
    <cfRule type="cellIs" dxfId="3248" priority="104" operator="equal">
      <formula>"Q"</formula>
    </cfRule>
  </conditionalFormatting>
  <conditionalFormatting sqref="BN12">
    <cfRule type="cellIs" dxfId="3247" priority="99" operator="equal">
      <formula>"대"</formula>
    </cfRule>
  </conditionalFormatting>
  <conditionalFormatting sqref="BN12">
    <cfRule type="cellIs" dxfId="3246" priority="97" operator="equal">
      <formula>"대1"</formula>
    </cfRule>
  </conditionalFormatting>
  <conditionalFormatting sqref="BN12">
    <cfRule type="cellIs" dxfId="3245" priority="96" operator="equal">
      <formula>"L"</formula>
    </cfRule>
  </conditionalFormatting>
  <conditionalFormatting sqref="BD13:BN13">
    <cfRule type="cellIs" dxfId="3244" priority="93" operator="equal">
      <formula>"N"</formula>
    </cfRule>
    <cfRule type="cellIs" dxfId="3243" priority="94" operator="equal">
      <formula>"L"</formula>
    </cfRule>
    <cfRule type="cellIs" dxfId="3242" priority="95" operator="equal">
      <formula>"Q"</formula>
    </cfRule>
  </conditionalFormatting>
  <conditionalFormatting sqref="BD13:BN13">
    <cfRule type="cellIs" dxfId="3241" priority="91" operator="equal">
      <formula>"W"</formula>
    </cfRule>
    <cfRule type="cellIs" dxfId="3240" priority="92" operator="equal">
      <formula>"P"</formula>
    </cfRule>
  </conditionalFormatting>
  <conditionalFormatting sqref="BD13:BN13">
    <cfRule type="cellIs" dxfId="3239" priority="90" operator="equal">
      <formula>"N"</formula>
    </cfRule>
  </conditionalFormatting>
  <conditionalFormatting sqref="BD13:BN13">
    <cfRule type="cellIs" dxfId="3238" priority="89" operator="equal">
      <formula>"V"</formula>
    </cfRule>
  </conditionalFormatting>
  <conditionalFormatting sqref="BD13:BN13">
    <cfRule type="cellIs" dxfId="3237" priority="88" operator="equal">
      <formula>"L"</formula>
    </cfRule>
  </conditionalFormatting>
  <conditionalFormatting sqref="BD13:BN13">
    <cfRule type="cellIs" dxfId="3236" priority="87" operator="equal">
      <formula>"N"</formula>
    </cfRule>
  </conditionalFormatting>
  <conditionalFormatting sqref="BD13:BN13">
    <cfRule type="cellIs" dxfId="3235" priority="86" operator="equal">
      <formula>"N"</formula>
    </cfRule>
  </conditionalFormatting>
  <conditionalFormatting sqref="BD13:BN13">
    <cfRule type="cellIs" dxfId="3234" priority="85" operator="equal">
      <formula>"대1"</formula>
    </cfRule>
  </conditionalFormatting>
  <conditionalFormatting sqref="BD13:BN13">
    <cfRule type="cellIs" dxfId="3233" priority="84" operator="equal">
      <formula>"L"</formula>
    </cfRule>
  </conditionalFormatting>
  <conditionalFormatting sqref="BO13">
    <cfRule type="cellIs" dxfId="3232" priority="78" operator="equal">
      <formula>"L"</formula>
    </cfRule>
  </conditionalFormatting>
  <conditionalFormatting sqref="AW11:BC14 AW10:AY10">
    <cfRule type="cellIs" dxfId="3231" priority="64" operator="equal">
      <formula>"L"</formula>
    </cfRule>
  </conditionalFormatting>
  <conditionalFormatting sqref="BO13">
    <cfRule type="cellIs" dxfId="3230" priority="82" operator="equal">
      <formula>"W"</formula>
    </cfRule>
    <cfRule type="cellIs" dxfId="3229" priority="83" operator="equal">
      <formula>"P"</formula>
    </cfRule>
  </conditionalFormatting>
  <conditionalFormatting sqref="BO13">
    <cfRule type="cellIs" dxfId="3228" priority="81" operator="equal">
      <formula>"Q"</formula>
    </cfRule>
  </conditionalFormatting>
  <conditionalFormatting sqref="BO13">
    <cfRule type="cellIs" dxfId="3227" priority="80" operator="equal">
      <formula>"N"</formula>
    </cfRule>
  </conditionalFormatting>
  <conditionalFormatting sqref="BO13">
    <cfRule type="cellIs" dxfId="3226" priority="79" operator="equal">
      <formula>"V"</formula>
    </cfRule>
  </conditionalFormatting>
  <conditionalFormatting sqref="BO13">
    <cfRule type="cellIs" dxfId="3225" priority="77" operator="equal">
      <formula>"N"</formula>
    </cfRule>
  </conditionalFormatting>
  <conditionalFormatting sqref="BO13">
    <cfRule type="cellIs" dxfId="3224" priority="76" operator="equal">
      <formula>"N"</formula>
    </cfRule>
  </conditionalFormatting>
  <conditionalFormatting sqref="BO13">
    <cfRule type="cellIs" dxfId="3223" priority="75" operator="equal">
      <formula>"대1"</formula>
    </cfRule>
  </conditionalFormatting>
  <conditionalFormatting sqref="BO13">
    <cfRule type="cellIs" dxfId="3222" priority="74" operator="equal">
      <formula>"L"</formula>
    </cfRule>
  </conditionalFormatting>
  <conditionalFormatting sqref="AW15:BC15 AW17:BC17">
    <cfRule type="cellIs" dxfId="3221" priority="51" operator="equal">
      <formula>"대1"</formula>
    </cfRule>
  </conditionalFormatting>
  <conditionalFormatting sqref="AW9:BC9 AW4:BC4">
    <cfRule type="cellIs" dxfId="3220" priority="73" operator="equal">
      <formula>"대"</formula>
    </cfRule>
  </conditionalFormatting>
  <conditionalFormatting sqref="AW9:BC9 AW4:BC4">
    <cfRule type="cellIs" dxfId="3219" priority="72" operator="equal">
      <formula>"N"</formula>
    </cfRule>
  </conditionalFormatting>
  <conditionalFormatting sqref="AW13:BC13">
    <cfRule type="cellIs" dxfId="3218" priority="69" operator="equal">
      <formula>"N"</formula>
    </cfRule>
    <cfRule type="cellIs" dxfId="3217" priority="70" operator="equal">
      <formula>"L"</formula>
    </cfRule>
    <cfRule type="cellIs" dxfId="3216" priority="71" operator="equal">
      <formula>"Q"</formula>
    </cfRule>
  </conditionalFormatting>
  <conditionalFormatting sqref="AW11:BC14 AW10:AY10">
    <cfRule type="cellIs" dxfId="3215" priority="67" operator="equal">
      <formula>"W"</formula>
    </cfRule>
    <cfRule type="cellIs" dxfId="3214" priority="68" operator="equal">
      <formula>"P"</formula>
    </cfRule>
  </conditionalFormatting>
  <conditionalFormatting sqref="AW11:BC14 AW10:AY10">
    <cfRule type="cellIs" dxfId="3213" priority="66" operator="equal">
      <formula>"N"</formula>
    </cfRule>
  </conditionalFormatting>
  <conditionalFormatting sqref="AW11:BC14 AW10:AY10">
    <cfRule type="cellIs" dxfId="3212" priority="65" operator="equal">
      <formula>"V"</formula>
    </cfRule>
  </conditionalFormatting>
  <conditionalFormatting sqref="AW11:BC14 AW10:AY10">
    <cfRule type="cellIs" dxfId="3211" priority="63" operator="equal">
      <formula>"N"</formula>
    </cfRule>
  </conditionalFormatting>
  <conditionalFormatting sqref="AW11:BC14 AW10:AY10">
    <cfRule type="cellIs" dxfId="3210" priority="62" operator="equal">
      <formula>"N"</formula>
    </cfRule>
  </conditionalFormatting>
  <conditionalFormatting sqref="AW11:BC12 AW14:BC14 AW10:AY10">
    <cfRule type="cellIs" dxfId="3209" priority="61" operator="equal">
      <formula>"Q"</formula>
    </cfRule>
  </conditionalFormatting>
  <conditionalFormatting sqref="AW11:BC14 AW10:AY10">
    <cfRule type="cellIs" dxfId="3208" priority="60" operator="equal">
      <formula>"대1"</formula>
    </cfRule>
  </conditionalFormatting>
  <conditionalFormatting sqref="AW15:BC15 AW17:BC17">
    <cfRule type="cellIs" dxfId="3207" priority="58" operator="equal">
      <formula>"W"</formula>
    </cfRule>
    <cfRule type="cellIs" dxfId="3206" priority="59" operator="equal">
      <formula>"P"</formula>
    </cfRule>
  </conditionalFormatting>
  <conditionalFormatting sqref="AW15:BC15 AW17:BC17">
    <cfRule type="cellIs" dxfId="3205" priority="57" operator="equal">
      <formula>"N"</formula>
    </cfRule>
  </conditionalFormatting>
  <conditionalFormatting sqref="AW15:BC15 AW17:BC17">
    <cfRule type="cellIs" dxfId="3204" priority="56" operator="equal">
      <formula>"V"</formula>
    </cfRule>
  </conditionalFormatting>
  <conditionalFormatting sqref="AW15:BC15 AW17:BC17">
    <cfRule type="cellIs" dxfId="3203" priority="55" operator="equal">
      <formula>"L"</formula>
    </cfRule>
  </conditionalFormatting>
  <conditionalFormatting sqref="AW15:BC15 AW17:BC17">
    <cfRule type="cellIs" dxfId="3202" priority="54" operator="equal">
      <formula>"N"</formula>
    </cfRule>
  </conditionalFormatting>
  <conditionalFormatting sqref="AW15:BC15 AW17:BC17">
    <cfRule type="cellIs" dxfId="3201" priority="53" operator="equal">
      <formula>"N"</formula>
    </cfRule>
  </conditionalFormatting>
  <conditionalFormatting sqref="AW15:BC15 AW17:BC17">
    <cfRule type="cellIs" dxfId="3200" priority="52" operator="equal">
      <formula>"Q"</formula>
    </cfRule>
  </conditionalFormatting>
  <conditionalFormatting sqref="BO6:BP6 BD6">
    <cfRule type="cellIs" dxfId="3199" priority="39" operator="equal">
      <formula>"W"</formula>
    </cfRule>
    <cfRule type="cellIs" dxfId="3198" priority="40" operator="equal">
      <formula>"P"</formula>
    </cfRule>
  </conditionalFormatting>
  <conditionalFormatting sqref="AW6:BC6">
    <cfRule type="cellIs" dxfId="3197" priority="21" operator="equal">
      <formula>"대1"</formula>
    </cfRule>
  </conditionalFormatting>
  <conditionalFormatting sqref="BO6:BP6 BD6">
    <cfRule type="cellIs" dxfId="3196" priority="38" operator="equal">
      <formula>"Q"</formula>
    </cfRule>
  </conditionalFormatting>
  <conditionalFormatting sqref="BO6:BP6 BD6">
    <cfRule type="cellIs" dxfId="3195" priority="37" operator="equal">
      <formula>"N"</formula>
    </cfRule>
  </conditionalFormatting>
  <conditionalFormatting sqref="BO6:BP6 BD6">
    <cfRule type="cellIs" dxfId="3194" priority="36" operator="equal">
      <formula>"V"</formula>
    </cfRule>
  </conditionalFormatting>
  <conditionalFormatting sqref="BO6:BP6 BD6">
    <cfRule type="cellIs" dxfId="3193" priority="35" operator="equal">
      <formula>"L"</formula>
    </cfRule>
  </conditionalFormatting>
  <conditionalFormatting sqref="BO6:BP6 BD6">
    <cfRule type="cellIs" dxfId="3192" priority="34" operator="equal">
      <formula>"N"</formula>
    </cfRule>
  </conditionalFormatting>
  <conditionalFormatting sqref="BO6:BP6 BD6">
    <cfRule type="cellIs" dxfId="3191" priority="32" operator="equal">
      <formula>"N"</formula>
    </cfRule>
  </conditionalFormatting>
  <conditionalFormatting sqref="BE6:BN6">
    <cfRule type="cellIs" dxfId="3190" priority="49" operator="equal">
      <formula>"W"</formula>
    </cfRule>
    <cfRule type="cellIs" dxfId="3189" priority="50" operator="equal">
      <formula>"P"</formula>
    </cfRule>
  </conditionalFormatting>
  <conditionalFormatting sqref="BE6:BN6">
    <cfRule type="cellIs" dxfId="3188" priority="48" operator="equal">
      <formula>"Q"</formula>
    </cfRule>
  </conditionalFormatting>
  <conditionalFormatting sqref="BE6:BN6">
    <cfRule type="cellIs" dxfId="3187" priority="47" operator="equal">
      <formula>"N"</formula>
    </cfRule>
  </conditionalFormatting>
  <conditionalFormatting sqref="BE6:BN6">
    <cfRule type="cellIs" dxfId="3186" priority="46" operator="equal">
      <formula>"V"</formula>
    </cfRule>
  </conditionalFormatting>
  <conditionalFormatting sqref="BE6:BN6">
    <cfRule type="cellIs" dxfId="3185" priority="45" operator="equal">
      <formula>"L"</formula>
    </cfRule>
  </conditionalFormatting>
  <conditionalFormatting sqref="BE6:BN6">
    <cfRule type="cellIs" dxfId="3184" priority="44" operator="equal">
      <formula>"N"</formula>
    </cfRule>
  </conditionalFormatting>
  <conditionalFormatting sqref="BE6:BN6">
    <cfRule type="cellIs" dxfId="3183" priority="43" operator="equal">
      <formula>"N"</formula>
    </cfRule>
  </conditionalFormatting>
  <conditionalFormatting sqref="BE6:BN6">
    <cfRule type="cellIs" dxfId="3182" priority="42" operator="equal">
      <formula>"대1"</formula>
    </cfRule>
  </conditionalFormatting>
  <conditionalFormatting sqref="BE6:BN6">
    <cfRule type="cellIs" dxfId="3181" priority="41" operator="equal">
      <formula>"L"</formula>
    </cfRule>
  </conditionalFormatting>
  <conditionalFormatting sqref="BO6:BP6 BD6">
    <cfRule type="cellIs" dxfId="3180" priority="33" operator="equal">
      <formula>"대"</formula>
    </cfRule>
  </conditionalFormatting>
  <conditionalFormatting sqref="BO6:BP6 BD6">
    <cfRule type="cellIs" dxfId="3179" priority="31" operator="equal">
      <formula>"대1"</formula>
    </cfRule>
  </conditionalFormatting>
  <conditionalFormatting sqref="BO6:BP6 BD6">
    <cfRule type="cellIs" dxfId="3178" priority="30" operator="equal">
      <formula>"L"</formula>
    </cfRule>
  </conditionalFormatting>
  <conditionalFormatting sqref="AW6:BC6">
    <cfRule type="cellIs" dxfId="3177" priority="28" operator="equal">
      <formula>"W"</formula>
    </cfRule>
    <cfRule type="cellIs" dxfId="3176" priority="29" operator="equal">
      <formula>"P"</formula>
    </cfRule>
  </conditionalFormatting>
  <conditionalFormatting sqref="AW6:BC6">
    <cfRule type="cellIs" dxfId="3175" priority="27" operator="equal">
      <formula>"N"</formula>
    </cfRule>
  </conditionalFormatting>
  <conditionalFormatting sqref="AW6:BC6">
    <cfRule type="cellIs" dxfId="3174" priority="26" operator="equal">
      <formula>"V"</formula>
    </cfRule>
  </conditionalFormatting>
  <conditionalFormatting sqref="AW6:BC6">
    <cfRule type="cellIs" dxfId="3173" priority="25" operator="equal">
      <formula>"L"</formula>
    </cfRule>
  </conditionalFormatting>
  <conditionalFormatting sqref="AW6:BC6">
    <cfRule type="cellIs" dxfId="3172" priority="24" operator="equal">
      <formula>"N"</formula>
    </cfRule>
  </conditionalFormatting>
  <conditionalFormatting sqref="AW6:BC6">
    <cfRule type="cellIs" dxfId="3171" priority="23" operator="equal">
      <formula>"N"</formula>
    </cfRule>
  </conditionalFormatting>
  <conditionalFormatting sqref="AW6:BC6">
    <cfRule type="cellIs" dxfId="3170" priority="22" operator="equal">
      <formula>"Q"</formula>
    </cfRule>
  </conditionalFormatting>
  <conditionalFormatting sqref="AW16:BC16">
    <cfRule type="cellIs" dxfId="3169" priority="19" operator="equal">
      <formula>"W"</formula>
    </cfRule>
    <cfRule type="cellIs" dxfId="3168" priority="20" operator="equal">
      <formula>"P"</formula>
    </cfRule>
  </conditionalFormatting>
  <conditionalFormatting sqref="AW16:BC16">
    <cfRule type="cellIs" dxfId="3167" priority="18" operator="equal">
      <formula>"N"</formula>
    </cfRule>
  </conditionalFormatting>
  <conditionalFormatting sqref="AW16:BC16">
    <cfRule type="cellIs" dxfId="3166" priority="17" operator="equal">
      <formula>"V"</formula>
    </cfRule>
  </conditionalFormatting>
  <conditionalFormatting sqref="AW16:BC16">
    <cfRule type="cellIs" dxfId="3165" priority="16" operator="equal">
      <formula>"L"</formula>
    </cfRule>
  </conditionalFormatting>
  <conditionalFormatting sqref="AW16:BC16">
    <cfRule type="cellIs" dxfId="3164" priority="15" operator="equal">
      <formula>"N"</formula>
    </cfRule>
  </conditionalFormatting>
  <conditionalFormatting sqref="AW16:BC16">
    <cfRule type="cellIs" dxfId="3163" priority="14" operator="equal">
      <formula>"N"</formula>
    </cfRule>
  </conditionalFormatting>
  <conditionalFormatting sqref="AW16:BC16">
    <cfRule type="cellIs" dxfId="3162" priority="13" operator="equal">
      <formula>"Q"</formula>
    </cfRule>
  </conditionalFormatting>
  <conditionalFormatting sqref="AW16:BC16">
    <cfRule type="cellIs" dxfId="3161" priority="12" operator="equal">
      <formula>"대1"</formula>
    </cfRule>
  </conditionalFormatting>
  <conditionalFormatting sqref="BR7">
    <cfRule type="cellIs" dxfId="3160" priority="9" operator="equal">
      <formula>"Q"</formula>
    </cfRule>
  </conditionalFormatting>
  <conditionalFormatting sqref="BR7">
    <cfRule type="cellIs" dxfId="3159" priority="8" operator="equal">
      <formula>"N"</formula>
    </cfRule>
  </conditionalFormatting>
  <conditionalFormatting sqref="BR7">
    <cfRule type="cellIs" dxfId="3158" priority="7" operator="equal">
      <formula>"V"</formula>
    </cfRule>
  </conditionalFormatting>
  <conditionalFormatting sqref="BR7">
    <cfRule type="cellIs" dxfId="3157" priority="6" operator="equal">
      <formula>"L"</formula>
    </cfRule>
  </conditionalFormatting>
  <conditionalFormatting sqref="BR7">
    <cfRule type="cellIs" dxfId="3156" priority="5" operator="equal">
      <formula>"N"</formula>
    </cfRule>
  </conditionalFormatting>
  <conditionalFormatting sqref="BR7">
    <cfRule type="cellIs" dxfId="3155" priority="3" operator="equal">
      <formula>"N"</formula>
    </cfRule>
  </conditionalFormatting>
  <conditionalFormatting sqref="BR7">
    <cfRule type="cellIs" dxfId="3154" priority="10" operator="equal">
      <formula>"W"</formula>
    </cfRule>
    <cfRule type="cellIs" dxfId="3153" priority="11" operator="equal">
      <formula>"P"</formula>
    </cfRule>
  </conditionalFormatting>
  <conditionalFormatting sqref="BR7">
    <cfRule type="cellIs" dxfId="3152" priority="4" operator="equal">
      <formula>"대"</formula>
    </cfRule>
  </conditionalFormatting>
  <conditionalFormatting sqref="BR7">
    <cfRule type="cellIs" dxfId="3151" priority="2" operator="equal">
      <formula>"대1"</formula>
    </cfRule>
  </conditionalFormatting>
  <conditionalFormatting sqref="BR7">
    <cfRule type="cellIs" dxfId="3150" priority="1" operator="equal">
      <formula>"L"</formula>
    </cfRule>
  </conditionalFormatting>
  <pageMargins left="0.7" right="0.7" top="0.75" bottom="0.75" header="0.3" footer="0.3"/>
  <pageSetup paperSize="9" scale="7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AX41"/>
  <sheetViews>
    <sheetView zoomScale="120" zoomScaleNormal="12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V25" sqref="V25"/>
    </sheetView>
  </sheetViews>
  <sheetFormatPr defaultColWidth="3.875" defaultRowHeight="15.75" customHeight="1" x14ac:dyDescent="0.3"/>
  <cols>
    <col min="1" max="1" width="3.25" style="4" customWidth="1"/>
    <col min="2" max="2" width="12" style="522" customWidth="1"/>
    <col min="3" max="45" width="3.75" style="4" customWidth="1"/>
    <col min="46" max="46" width="0.625" style="4" customWidth="1"/>
    <col min="47" max="49" width="3.625" style="4" customWidth="1"/>
    <col min="50" max="16384" width="3.875" style="4"/>
  </cols>
  <sheetData>
    <row r="1" spans="1:50" ht="19.5" customHeight="1" thickBot="1" x14ac:dyDescent="0.35">
      <c r="A1" s="1"/>
      <c r="B1" s="1166" t="s">
        <v>1678</v>
      </c>
      <c r="C1" s="1030">
        <v>26</v>
      </c>
      <c r="D1" s="818">
        <v>27</v>
      </c>
      <c r="E1" s="789">
        <v>28</v>
      </c>
      <c r="F1" s="818">
        <v>29</v>
      </c>
      <c r="G1" s="819">
        <v>1</v>
      </c>
      <c r="H1" s="894">
        <v>2</v>
      </c>
      <c r="I1" s="895">
        <v>3</v>
      </c>
      <c r="J1" s="791">
        <v>4</v>
      </c>
      <c r="K1" s="789">
        <v>5</v>
      </c>
      <c r="L1" s="899">
        <v>6</v>
      </c>
      <c r="M1" s="899">
        <v>7</v>
      </c>
      <c r="N1" s="899">
        <v>8</v>
      </c>
      <c r="O1" s="900">
        <v>9</v>
      </c>
      <c r="P1" s="901">
        <v>10</v>
      </c>
      <c r="Q1" s="791">
        <v>11</v>
      </c>
      <c r="R1" s="789">
        <v>12</v>
      </c>
      <c r="S1" s="899">
        <v>13</v>
      </c>
      <c r="T1" s="899">
        <v>14</v>
      </c>
      <c r="U1" s="899">
        <v>15</v>
      </c>
      <c r="V1" s="900">
        <v>16</v>
      </c>
      <c r="W1" s="901">
        <v>17</v>
      </c>
      <c r="X1" s="791">
        <v>18</v>
      </c>
      <c r="Y1" s="1031">
        <v>19</v>
      </c>
      <c r="Z1" s="899">
        <v>20</v>
      </c>
      <c r="AA1" s="899">
        <v>21</v>
      </c>
      <c r="AB1" s="899">
        <v>22</v>
      </c>
      <c r="AC1" s="900">
        <v>23</v>
      </c>
      <c r="AD1" s="901">
        <v>24</v>
      </c>
      <c r="AE1" s="791">
        <v>25</v>
      </c>
      <c r="AF1" s="1032">
        <v>26</v>
      </c>
      <c r="AG1" s="1033">
        <v>27</v>
      </c>
      <c r="AH1" s="1033">
        <v>28</v>
      </c>
      <c r="AI1" s="1033">
        <v>29</v>
      </c>
      <c r="AJ1" s="900">
        <v>30</v>
      </c>
      <c r="AK1" s="901">
        <v>31</v>
      </c>
      <c r="AL1" s="791">
        <v>1</v>
      </c>
      <c r="AM1" s="1032">
        <v>2</v>
      </c>
      <c r="AN1" s="1033">
        <v>3</v>
      </c>
      <c r="AO1" s="1033">
        <v>4</v>
      </c>
      <c r="AP1" s="1033">
        <v>5</v>
      </c>
      <c r="AQ1" s="900">
        <v>6</v>
      </c>
      <c r="AR1" s="901">
        <v>7</v>
      </c>
      <c r="AS1" s="870"/>
      <c r="AT1" s="858"/>
    </row>
    <row r="2" spans="1:50" ht="19.5" customHeight="1" thickBot="1" x14ac:dyDescent="0.35">
      <c r="A2" s="5"/>
      <c r="B2" s="1167"/>
      <c r="C2" s="1016" t="s">
        <v>3</v>
      </c>
      <c r="D2" s="1016" t="s">
        <v>4</v>
      </c>
      <c r="E2" s="1017" t="s">
        <v>5</v>
      </c>
      <c r="F2" s="1016" t="s">
        <v>6</v>
      </c>
      <c r="G2" s="1018" t="s">
        <v>7</v>
      </c>
      <c r="H2" s="1019" t="s">
        <v>8</v>
      </c>
      <c r="I2" s="1020" t="s">
        <v>1266</v>
      </c>
      <c r="J2" s="1021" t="s">
        <v>1197</v>
      </c>
      <c r="K2" s="1017" t="s">
        <v>1257</v>
      </c>
      <c r="L2" s="1017" t="s">
        <v>1260</v>
      </c>
      <c r="M2" s="1017" t="s">
        <v>1256</v>
      </c>
      <c r="N2" s="1017" t="s">
        <v>474</v>
      </c>
      <c r="O2" s="1022" t="s">
        <v>1262</v>
      </c>
      <c r="P2" s="1023" t="s">
        <v>1266</v>
      </c>
      <c r="Q2" s="1021" t="s">
        <v>1197</v>
      </c>
      <c r="R2" s="1017" t="s">
        <v>1257</v>
      </c>
      <c r="S2" s="1017" t="s">
        <v>1260</v>
      </c>
      <c r="T2" s="1017" t="s">
        <v>1256</v>
      </c>
      <c r="U2" s="1017" t="s">
        <v>474</v>
      </c>
      <c r="V2" s="1022" t="s">
        <v>1262</v>
      </c>
      <c r="W2" s="1023" t="s">
        <v>1266</v>
      </c>
      <c r="X2" s="1021" t="s">
        <v>1197</v>
      </c>
      <c r="Y2" s="1024" t="s">
        <v>1257</v>
      </c>
      <c r="Z2" s="1017" t="s">
        <v>1260</v>
      </c>
      <c r="AA2" s="1017" t="s">
        <v>1256</v>
      </c>
      <c r="AB2" s="1017" t="s">
        <v>474</v>
      </c>
      <c r="AC2" s="1022" t="s">
        <v>1262</v>
      </c>
      <c r="AD2" s="1023" t="s">
        <v>1266</v>
      </c>
      <c r="AE2" s="1021" t="s">
        <v>1197</v>
      </c>
      <c r="AF2" s="1034" t="s">
        <v>1257</v>
      </c>
      <c r="AG2" s="1034" t="s">
        <v>1260</v>
      </c>
      <c r="AH2" s="1034" t="s">
        <v>1256</v>
      </c>
      <c r="AI2" s="1034" t="s">
        <v>474</v>
      </c>
      <c r="AJ2" s="1022" t="s">
        <v>1262</v>
      </c>
      <c r="AK2" s="1023" t="s">
        <v>1266</v>
      </c>
      <c r="AL2" s="1021" t="s">
        <v>3</v>
      </c>
      <c r="AM2" s="1034" t="s">
        <v>4</v>
      </c>
      <c r="AN2" s="1034" t="s">
        <v>5</v>
      </c>
      <c r="AO2" s="1034" t="s">
        <v>6</v>
      </c>
      <c r="AP2" s="1034" t="s">
        <v>7</v>
      </c>
      <c r="AQ2" s="1022" t="s">
        <v>8</v>
      </c>
      <c r="AR2" s="1023" t="s">
        <v>9</v>
      </c>
      <c r="AS2" s="796"/>
      <c r="AT2" s="859"/>
      <c r="AU2" s="868" t="s">
        <v>27</v>
      </c>
      <c r="AV2" s="869" t="s">
        <v>29</v>
      </c>
      <c r="AW2" s="876" t="s">
        <v>20</v>
      </c>
      <c r="AX2" s="884"/>
    </row>
    <row r="3" spans="1:50" s="589" customFormat="1" ht="19.5" customHeight="1" x14ac:dyDescent="0.3">
      <c r="A3" s="909"/>
      <c r="B3" s="583" t="s">
        <v>51</v>
      </c>
      <c r="C3" s="578" t="s">
        <v>41</v>
      </c>
      <c r="D3" s="658" t="s">
        <v>20</v>
      </c>
      <c r="E3" s="658" t="s">
        <v>20</v>
      </c>
      <c r="F3" s="658" t="s">
        <v>44</v>
      </c>
      <c r="G3" s="658" t="s">
        <v>1069</v>
      </c>
      <c r="H3" s="658" t="s">
        <v>24</v>
      </c>
      <c r="I3" s="669" t="s">
        <v>24</v>
      </c>
      <c r="J3" s="896" t="s">
        <v>27</v>
      </c>
      <c r="K3" s="897" t="s">
        <v>27</v>
      </c>
      <c r="L3" s="897" t="s">
        <v>27</v>
      </c>
      <c r="M3" s="897" t="s">
        <v>40</v>
      </c>
      <c r="N3" s="897" t="s">
        <v>26</v>
      </c>
      <c r="O3" s="897" t="s">
        <v>24</v>
      </c>
      <c r="P3" s="775" t="s">
        <v>20</v>
      </c>
      <c r="Q3" s="578" t="s">
        <v>20</v>
      </c>
      <c r="R3" s="658" t="s">
        <v>1767</v>
      </c>
      <c r="S3" s="658" t="s">
        <v>1771</v>
      </c>
      <c r="T3" s="658" t="s">
        <v>28</v>
      </c>
      <c r="U3" s="658" t="s">
        <v>29</v>
      </c>
      <c r="V3" s="658" t="s">
        <v>29</v>
      </c>
      <c r="W3" s="669" t="s">
        <v>24</v>
      </c>
      <c r="X3" s="578" t="s">
        <v>27</v>
      </c>
      <c r="Y3" s="658" t="s">
        <v>27</v>
      </c>
      <c r="Z3" s="658" t="s">
        <v>27</v>
      </c>
      <c r="AA3" s="658" t="s">
        <v>28</v>
      </c>
      <c r="AB3" s="658" t="s">
        <v>20</v>
      </c>
      <c r="AC3" s="658" t="s">
        <v>20</v>
      </c>
      <c r="AD3" s="669" t="s">
        <v>24</v>
      </c>
      <c r="AE3" s="578" t="s">
        <v>58</v>
      </c>
      <c r="AF3" s="658" t="s">
        <v>29</v>
      </c>
      <c r="AG3" s="658" t="s">
        <v>29</v>
      </c>
      <c r="AH3" s="658" t="s">
        <v>1767</v>
      </c>
      <c r="AI3" s="658" t="s">
        <v>1763</v>
      </c>
      <c r="AJ3" s="658" t="s">
        <v>28</v>
      </c>
      <c r="AK3" s="669" t="s">
        <v>28</v>
      </c>
      <c r="AL3" s="896" t="s">
        <v>1773</v>
      </c>
      <c r="AM3" s="897" t="s">
        <v>1767</v>
      </c>
      <c r="AN3" s="897" t="s">
        <v>20</v>
      </c>
      <c r="AO3" s="897" t="s">
        <v>20</v>
      </c>
      <c r="AP3" s="897" t="s">
        <v>44</v>
      </c>
      <c r="AQ3" s="897" t="s">
        <v>28</v>
      </c>
      <c r="AR3" s="775" t="s">
        <v>1814</v>
      </c>
      <c r="AS3" s="651"/>
      <c r="AT3" s="860"/>
      <c r="AU3" s="864">
        <f>COUNTIF(G3:AK3,"D")</f>
        <v>6</v>
      </c>
      <c r="AV3" s="866">
        <f>COUNTIF(G3:AK3,"E")</f>
        <v>4</v>
      </c>
      <c r="AW3" s="877">
        <f>COUNTIF(G3:AK3,"N")</f>
        <v>4</v>
      </c>
      <c r="AX3" s="879">
        <f t="shared" ref="AX3:AX21" si="0">SUM(AU3:AW3)</f>
        <v>14</v>
      </c>
    </row>
    <row r="4" spans="1:50" s="590" customFormat="1" ht="19.5" customHeight="1" x14ac:dyDescent="0.3">
      <c r="A4" s="909"/>
      <c r="B4" s="831" t="s">
        <v>224</v>
      </c>
      <c r="C4" s="652" t="s">
        <v>27</v>
      </c>
      <c r="D4" s="653" t="s">
        <v>27</v>
      </c>
      <c r="E4" s="653" t="s">
        <v>44</v>
      </c>
      <c r="F4" s="653" t="s">
        <v>20</v>
      </c>
      <c r="G4" s="653" t="s">
        <v>20</v>
      </c>
      <c r="H4" s="653" t="s">
        <v>24</v>
      </c>
      <c r="I4" s="654" t="s">
        <v>24</v>
      </c>
      <c r="J4" s="655" t="s">
        <v>40</v>
      </c>
      <c r="K4" s="653" t="s">
        <v>29</v>
      </c>
      <c r="L4" s="653" t="s">
        <v>29</v>
      </c>
      <c r="M4" s="653" t="s">
        <v>29</v>
      </c>
      <c r="N4" s="653" t="s">
        <v>86</v>
      </c>
      <c r="O4" s="653" t="s">
        <v>28</v>
      </c>
      <c r="P4" s="654" t="s">
        <v>28</v>
      </c>
      <c r="Q4" s="652" t="s">
        <v>58</v>
      </c>
      <c r="R4" s="653" t="s">
        <v>20</v>
      </c>
      <c r="S4" s="653" t="s">
        <v>20</v>
      </c>
      <c r="T4" s="653" t="s">
        <v>1772</v>
      </c>
      <c r="U4" s="653" t="s">
        <v>28</v>
      </c>
      <c r="V4" s="653" t="s">
        <v>28</v>
      </c>
      <c r="W4" s="654" t="s">
        <v>29</v>
      </c>
      <c r="X4" s="652" t="s">
        <v>29</v>
      </c>
      <c r="Y4" s="653" t="s">
        <v>29</v>
      </c>
      <c r="Z4" s="653" t="s">
        <v>28</v>
      </c>
      <c r="AA4" s="653" t="s">
        <v>27</v>
      </c>
      <c r="AB4" s="653" t="s">
        <v>27</v>
      </c>
      <c r="AC4" s="653" t="s">
        <v>28</v>
      </c>
      <c r="AD4" s="654" t="s">
        <v>20</v>
      </c>
      <c r="AE4" s="652" t="s">
        <v>20</v>
      </c>
      <c r="AF4" s="653" t="s">
        <v>58</v>
      </c>
      <c r="AG4" s="653" t="s">
        <v>24</v>
      </c>
      <c r="AH4" s="653" t="s">
        <v>28</v>
      </c>
      <c r="AI4" s="653" t="s">
        <v>27</v>
      </c>
      <c r="AJ4" s="653" t="s">
        <v>27</v>
      </c>
      <c r="AK4" s="654" t="s">
        <v>29</v>
      </c>
      <c r="AL4" s="655" t="s">
        <v>29</v>
      </c>
      <c r="AM4" s="653" t="s">
        <v>40</v>
      </c>
      <c r="AN4" s="653" t="s">
        <v>1767</v>
      </c>
      <c r="AO4" s="653" t="s">
        <v>1810</v>
      </c>
      <c r="AP4" s="653" t="s">
        <v>20</v>
      </c>
      <c r="AQ4" s="653" t="s">
        <v>20</v>
      </c>
      <c r="AR4" s="654" t="s">
        <v>28</v>
      </c>
      <c r="AS4" s="656"/>
      <c r="AT4" s="860"/>
      <c r="AU4" s="864">
        <f t="shared" ref="AU4:AU21" si="1">COUNTIF(G4:AK4,"D")</f>
        <v>4</v>
      </c>
      <c r="AV4" s="866">
        <f t="shared" ref="AV4:AV21" si="2">COUNTIF(G4:AK4,"E")</f>
        <v>7</v>
      </c>
      <c r="AW4" s="877">
        <f t="shared" ref="AW4:AW21" si="3">COUNTIF(G4:AK4,"N")</f>
        <v>5</v>
      </c>
      <c r="AX4" s="880">
        <f t="shared" si="0"/>
        <v>16</v>
      </c>
    </row>
    <row r="5" spans="1:50" s="43" customFormat="1" ht="19.5" customHeight="1" x14ac:dyDescent="0.3">
      <c r="A5" s="910"/>
      <c r="B5" s="557" t="s">
        <v>1399</v>
      </c>
      <c r="C5" s="652" t="s">
        <v>29</v>
      </c>
      <c r="D5" s="653" t="s">
        <v>29</v>
      </c>
      <c r="E5" s="653" t="s">
        <v>24</v>
      </c>
      <c r="F5" s="653" t="s">
        <v>24</v>
      </c>
      <c r="G5" s="653" t="s">
        <v>1069</v>
      </c>
      <c r="H5" s="653" t="s">
        <v>20</v>
      </c>
      <c r="I5" s="654" t="s">
        <v>20</v>
      </c>
      <c r="J5" s="655" t="s">
        <v>1774</v>
      </c>
      <c r="K5" s="653" t="s">
        <v>1775</v>
      </c>
      <c r="L5" s="918" t="s">
        <v>58</v>
      </c>
      <c r="M5" s="918" t="s">
        <v>28</v>
      </c>
      <c r="N5" s="918" t="s">
        <v>28</v>
      </c>
      <c r="O5" s="918" t="s">
        <v>27</v>
      </c>
      <c r="P5" s="919" t="s">
        <v>27</v>
      </c>
      <c r="Q5" s="920" t="s">
        <v>29</v>
      </c>
      <c r="R5" s="918" t="s">
        <v>58</v>
      </c>
      <c r="S5" s="918" t="s">
        <v>41</v>
      </c>
      <c r="T5" s="653" t="s">
        <v>20</v>
      </c>
      <c r="U5" s="653" t="s">
        <v>20</v>
      </c>
      <c r="V5" s="653" t="s">
        <v>28</v>
      </c>
      <c r="W5" s="654" t="s">
        <v>28</v>
      </c>
      <c r="X5" s="920" t="s">
        <v>58</v>
      </c>
      <c r="Y5" s="1051" t="s">
        <v>1735</v>
      </c>
      <c r="Z5" s="653" t="s">
        <v>29</v>
      </c>
      <c r="AA5" s="653" t="s">
        <v>29</v>
      </c>
      <c r="AB5" s="653" t="s">
        <v>29</v>
      </c>
      <c r="AC5" s="653" t="s">
        <v>28</v>
      </c>
      <c r="AD5" s="654" t="s">
        <v>28</v>
      </c>
      <c r="AE5" s="652" t="s">
        <v>1767</v>
      </c>
      <c r="AF5" s="653" t="s">
        <v>20</v>
      </c>
      <c r="AG5" s="653" t="s">
        <v>20</v>
      </c>
      <c r="AH5" s="653" t="s">
        <v>1767</v>
      </c>
      <c r="AI5" s="653" t="s">
        <v>28</v>
      </c>
      <c r="AJ5" s="653" t="s">
        <v>28</v>
      </c>
      <c r="AK5" s="654" t="s">
        <v>27</v>
      </c>
      <c r="AL5" s="655" t="s">
        <v>27</v>
      </c>
      <c r="AM5" s="653" t="s">
        <v>27</v>
      </c>
      <c r="AN5" s="653" t="s">
        <v>24</v>
      </c>
      <c r="AO5" s="653" t="s">
        <v>29</v>
      </c>
      <c r="AP5" s="653" t="s">
        <v>1811</v>
      </c>
      <c r="AQ5" s="653" t="s">
        <v>28</v>
      </c>
      <c r="AR5" s="654" t="s">
        <v>20</v>
      </c>
      <c r="AS5" s="656"/>
      <c r="AT5" s="860"/>
      <c r="AU5" s="864">
        <f t="shared" si="1"/>
        <v>3</v>
      </c>
      <c r="AV5" s="866">
        <f t="shared" si="2"/>
        <v>4</v>
      </c>
      <c r="AW5" s="877">
        <f t="shared" si="3"/>
        <v>6</v>
      </c>
      <c r="AX5" s="881">
        <f t="shared" si="0"/>
        <v>13</v>
      </c>
    </row>
    <row r="6" spans="1:50" s="43" customFormat="1" ht="19.5" customHeight="1" x14ac:dyDescent="0.3">
      <c r="A6" s="909"/>
      <c r="B6" s="557" t="s">
        <v>140</v>
      </c>
      <c r="C6" s="652" t="s">
        <v>44</v>
      </c>
      <c r="D6" s="653" t="s">
        <v>24</v>
      </c>
      <c r="E6" s="653" t="s">
        <v>27</v>
      </c>
      <c r="F6" s="653" t="s">
        <v>27</v>
      </c>
      <c r="G6" s="653" t="s">
        <v>29</v>
      </c>
      <c r="H6" s="653" t="s">
        <v>29</v>
      </c>
      <c r="I6" s="654" t="s">
        <v>24</v>
      </c>
      <c r="J6" s="655" t="s">
        <v>20</v>
      </c>
      <c r="K6" s="653" t="s">
        <v>20</v>
      </c>
      <c r="L6" s="653" t="s">
        <v>28</v>
      </c>
      <c r="M6" s="653" t="s">
        <v>28</v>
      </c>
      <c r="N6" s="653" t="s">
        <v>29</v>
      </c>
      <c r="O6" s="653" t="s">
        <v>29</v>
      </c>
      <c r="P6" s="654" t="s">
        <v>29</v>
      </c>
      <c r="Q6" s="652" t="s">
        <v>40</v>
      </c>
      <c r="R6" s="653" t="s">
        <v>28</v>
      </c>
      <c r="S6" s="653" t="s">
        <v>27</v>
      </c>
      <c r="T6" s="653" t="s">
        <v>27</v>
      </c>
      <c r="U6" s="653" t="s">
        <v>28</v>
      </c>
      <c r="V6" s="653" t="s">
        <v>20</v>
      </c>
      <c r="W6" s="654" t="s">
        <v>20</v>
      </c>
      <c r="X6" s="652" t="s">
        <v>86</v>
      </c>
      <c r="Y6" s="653" t="s">
        <v>1772</v>
      </c>
      <c r="Z6" s="653" t="s">
        <v>58</v>
      </c>
      <c r="AA6" s="653" t="s">
        <v>28</v>
      </c>
      <c r="AB6" s="653" t="s">
        <v>1777</v>
      </c>
      <c r="AC6" s="653" t="s">
        <v>1764</v>
      </c>
      <c r="AD6" s="654" t="s">
        <v>1764</v>
      </c>
      <c r="AE6" s="652" t="s">
        <v>58</v>
      </c>
      <c r="AF6" s="653" t="s">
        <v>58</v>
      </c>
      <c r="AG6" s="653" t="s">
        <v>1767</v>
      </c>
      <c r="AH6" s="653" t="s">
        <v>20</v>
      </c>
      <c r="AI6" s="653" t="s">
        <v>20</v>
      </c>
      <c r="AJ6" s="653" t="s">
        <v>28</v>
      </c>
      <c r="AK6" s="919" t="s">
        <v>28</v>
      </c>
      <c r="AL6" s="655" t="s">
        <v>1777</v>
      </c>
      <c r="AM6" s="653" t="s">
        <v>29</v>
      </c>
      <c r="AN6" s="653" t="s">
        <v>29</v>
      </c>
      <c r="AO6" s="653" t="s">
        <v>1812</v>
      </c>
      <c r="AP6" s="653" t="s">
        <v>28</v>
      </c>
      <c r="AQ6" s="653" t="s">
        <v>27</v>
      </c>
      <c r="AR6" s="654" t="s">
        <v>27</v>
      </c>
      <c r="AS6" s="656"/>
      <c r="AT6" s="860"/>
      <c r="AU6" s="864">
        <f t="shared" si="1"/>
        <v>4</v>
      </c>
      <c r="AV6" s="866">
        <f t="shared" si="2"/>
        <v>5</v>
      </c>
      <c r="AW6" s="877">
        <f t="shared" si="3"/>
        <v>6</v>
      </c>
      <c r="AX6" s="881">
        <f t="shared" si="0"/>
        <v>15</v>
      </c>
    </row>
    <row r="7" spans="1:50" s="43" customFormat="1" ht="19.5" customHeight="1" x14ac:dyDescent="0.3">
      <c r="A7" s="909"/>
      <c r="B7" s="557" t="s">
        <v>1401</v>
      </c>
      <c r="C7" s="652" t="s">
        <v>44</v>
      </c>
      <c r="D7" s="653" t="s">
        <v>24</v>
      </c>
      <c r="E7" s="653" t="s">
        <v>29</v>
      </c>
      <c r="F7" s="653" t="s">
        <v>29</v>
      </c>
      <c r="G7" s="918" t="s">
        <v>1069</v>
      </c>
      <c r="H7" s="918" t="s">
        <v>24</v>
      </c>
      <c r="I7" s="919" t="s">
        <v>27</v>
      </c>
      <c r="J7" s="1039" t="s">
        <v>40</v>
      </c>
      <c r="K7" s="918" t="s">
        <v>1767</v>
      </c>
      <c r="L7" s="653" t="s">
        <v>20</v>
      </c>
      <c r="M7" s="653" t="s">
        <v>20</v>
      </c>
      <c r="N7" s="653" t="s">
        <v>58</v>
      </c>
      <c r="O7" s="653" t="s">
        <v>28</v>
      </c>
      <c r="P7" s="654" t="s">
        <v>28</v>
      </c>
      <c r="Q7" s="652" t="s">
        <v>27</v>
      </c>
      <c r="R7" s="653" t="s">
        <v>27</v>
      </c>
      <c r="S7" s="918" t="s">
        <v>1767</v>
      </c>
      <c r="T7" s="653" t="s">
        <v>28</v>
      </c>
      <c r="U7" s="653" t="s">
        <v>27</v>
      </c>
      <c r="V7" s="653" t="s">
        <v>27</v>
      </c>
      <c r="W7" s="1015" t="s">
        <v>28</v>
      </c>
      <c r="X7" s="652" t="s">
        <v>20</v>
      </c>
      <c r="Y7" s="653" t="s">
        <v>20</v>
      </c>
      <c r="Z7" s="653" t="s">
        <v>41</v>
      </c>
      <c r="AA7" s="808" t="s">
        <v>44</v>
      </c>
      <c r="AB7" s="653" t="s">
        <v>28</v>
      </c>
      <c r="AC7" s="653" t="s">
        <v>1793</v>
      </c>
      <c r="AD7" s="654" t="s">
        <v>29</v>
      </c>
      <c r="AE7" s="652" t="s">
        <v>29</v>
      </c>
      <c r="AF7" s="653" t="s">
        <v>28</v>
      </c>
      <c r="AG7" s="653" t="s">
        <v>27</v>
      </c>
      <c r="AH7" s="653" t="s">
        <v>27</v>
      </c>
      <c r="AI7" s="653" t="s">
        <v>28</v>
      </c>
      <c r="AJ7" s="653" t="s">
        <v>20</v>
      </c>
      <c r="AK7" s="654" t="s">
        <v>20</v>
      </c>
      <c r="AL7" s="655" t="s">
        <v>1776</v>
      </c>
      <c r="AM7" s="653" t="s">
        <v>1767</v>
      </c>
      <c r="AN7" s="653" t="s">
        <v>27</v>
      </c>
      <c r="AO7" s="653" t="s">
        <v>27</v>
      </c>
      <c r="AP7" s="1054" t="s">
        <v>1732</v>
      </c>
      <c r="AQ7" s="653" t="s">
        <v>28</v>
      </c>
      <c r="AR7" s="654" t="s">
        <v>28</v>
      </c>
      <c r="AS7" s="656"/>
      <c r="AT7" s="860"/>
      <c r="AU7" s="864">
        <f t="shared" si="1"/>
        <v>7</v>
      </c>
      <c r="AV7" s="866">
        <f t="shared" si="2"/>
        <v>2</v>
      </c>
      <c r="AW7" s="877">
        <f t="shared" si="3"/>
        <v>6</v>
      </c>
      <c r="AX7" s="881">
        <f t="shared" si="0"/>
        <v>15</v>
      </c>
    </row>
    <row r="8" spans="1:50" s="43" customFormat="1" ht="19.5" customHeight="1" thickBot="1" x14ac:dyDescent="0.35">
      <c r="A8" s="910"/>
      <c r="B8" s="957" t="s">
        <v>113</v>
      </c>
      <c r="C8" s="661" t="s">
        <v>20</v>
      </c>
      <c r="D8" s="662" t="s">
        <v>41</v>
      </c>
      <c r="E8" s="662" t="s">
        <v>1759</v>
      </c>
      <c r="F8" s="662" t="s">
        <v>24</v>
      </c>
      <c r="G8" s="662" t="s">
        <v>27</v>
      </c>
      <c r="H8" s="662" t="s">
        <v>27</v>
      </c>
      <c r="I8" s="663" t="s">
        <v>29</v>
      </c>
      <c r="J8" s="665" t="s">
        <v>29</v>
      </c>
      <c r="K8" s="662" t="s">
        <v>1776</v>
      </c>
      <c r="L8" s="662" t="s">
        <v>188</v>
      </c>
      <c r="M8" s="662" t="s">
        <v>28</v>
      </c>
      <c r="N8" s="662" t="s">
        <v>20</v>
      </c>
      <c r="O8" s="662" t="s">
        <v>20</v>
      </c>
      <c r="P8" s="663" t="s">
        <v>28</v>
      </c>
      <c r="Q8" s="661" t="s">
        <v>58</v>
      </c>
      <c r="R8" s="662" t="s">
        <v>29</v>
      </c>
      <c r="S8" s="662" t="s">
        <v>29</v>
      </c>
      <c r="T8" s="662" t="s">
        <v>29</v>
      </c>
      <c r="U8" s="662" t="s">
        <v>1767</v>
      </c>
      <c r="V8" s="925" t="s">
        <v>28</v>
      </c>
      <c r="W8" s="924" t="s">
        <v>28</v>
      </c>
      <c r="X8" s="1050" t="s">
        <v>1771</v>
      </c>
      <c r="Y8" s="662" t="s">
        <v>58</v>
      </c>
      <c r="Z8" s="662" t="s">
        <v>20</v>
      </c>
      <c r="AA8" s="662" t="s">
        <v>20</v>
      </c>
      <c r="AB8" s="662" t="s">
        <v>44</v>
      </c>
      <c r="AC8" s="662" t="s">
        <v>28</v>
      </c>
      <c r="AD8" s="663" t="s">
        <v>1777</v>
      </c>
      <c r="AE8" s="661" t="s">
        <v>27</v>
      </c>
      <c r="AF8" s="662" t="s">
        <v>27</v>
      </c>
      <c r="AG8" s="662" t="s">
        <v>1793</v>
      </c>
      <c r="AH8" s="662" t="s">
        <v>29</v>
      </c>
      <c r="AI8" s="662" t="s">
        <v>29</v>
      </c>
      <c r="AJ8" s="662" t="s">
        <v>29</v>
      </c>
      <c r="AK8" s="663" t="s">
        <v>28</v>
      </c>
      <c r="AL8" s="665" t="s">
        <v>20</v>
      </c>
      <c r="AM8" s="662" t="s">
        <v>20</v>
      </c>
      <c r="AN8" s="662" t="s">
        <v>28</v>
      </c>
      <c r="AO8" s="662" t="s">
        <v>28</v>
      </c>
      <c r="AP8" s="662" t="s">
        <v>1824</v>
      </c>
      <c r="AQ8" s="662" t="s">
        <v>29</v>
      </c>
      <c r="AR8" s="663" t="s">
        <v>29</v>
      </c>
      <c r="AS8" s="656"/>
      <c r="AT8" s="860"/>
      <c r="AU8" s="864">
        <f t="shared" si="1"/>
        <v>4</v>
      </c>
      <c r="AV8" s="866">
        <f t="shared" si="2"/>
        <v>8</v>
      </c>
      <c r="AW8" s="877">
        <f t="shared" si="3"/>
        <v>4</v>
      </c>
      <c r="AX8" s="881">
        <f t="shared" si="0"/>
        <v>16</v>
      </c>
    </row>
    <row r="9" spans="1:50" s="43" customFormat="1" ht="19.5" customHeight="1" x14ac:dyDescent="0.3">
      <c r="A9" s="911"/>
      <c r="B9" s="963" t="s">
        <v>1045</v>
      </c>
      <c r="C9" s="932" t="s">
        <v>44</v>
      </c>
      <c r="D9" s="929" t="s">
        <v>58</v>
      </c>
      <c r="E9" s="929" t="s">
        <v>20</v>
      </c>
      <c r="F9" s="929" t="s">
        <v>20</v>
      </c>
      <c r="G9" s="929" t="s">
        <v>1069</v>
      </c>
      <c r="H9" s="929" t="s">
        <v>24</v>
      </c>
      <c r="I9" s="930" t="s">
        <v>1759</v>
      </c>
      <c r="J9" s="934" t="s">
        <v>29</v>
      </c>
      <c r="K9" s="929" t="s">
        <v>29</v>
      </c>
      <c r="L9" s="929" t="s">
        <v>1776</v>
      </c>
      <c r="M9" s="929" t="s">
        <v>27</v>
      </c>
      <c r="N9" s="929" t="s">
        <v>27</v>
      </c>
      <c r="O9" s="1043" t="s">
        <v>28</v>
      </c>
      <c r="P9" s="1049" t="s">
        <v>28</v>
      </c>
      <c r="Q9" s="932" t="s">
        <v>20</v>
      </c>
      <c r="R9" s="929" t="s">
        <v>20</v>
      </c>
      <c r="S9" s="929" t="s">
        <v>1767</v>
      </c>
      <c r="T9" s="929" t="s">
        <v>1779</v>
      </c>
      <c r="U9" s="929" t="s">
        <v>27</v>
      </c>
      <c r="V9" s="1043" t="s">
        <v>24</v>
      </c>
      <c r="W9" s="1049" t="s">
        <v>24</v>
      </c>
      <c r="X9" s="932" t="s">
        <v>29</v>
      </c>
      <c r="Y9" s="929" t="s">
        <v>29</v>
      </c>
      <c r="Z9" s="929" t="s">
        <v>1758</v>
      </c>
      <c r="AA9" s="929" t="s">
        <v>28</v>
      </c>
      <c r="AB9" s="929" t="s">
        <v>1759</v>
      </c>
      <c r="AC9" s="929" t="s">
        <v>20</v>
      </c>
      <c r="AD9" s="930" t="s">
        <v>20</v>
      </c>
      <c r="AE9" s="932" t="s">
        <v>1767</v>
      </c>
      <c r="AF9" s="929" t="s">
        <v>1767</v>
      </c>
      <c r="AG9" s="929" t="s">
        <v>44</v>
      </c>
      <c r="AH9" s="929" t="s">
        <v>29</v>
      </c>
      <c r="AI9" s="929" t="s">
        <v>29</v>
      </c>
      <c r="AJ9" s="1043" t="s">
        <v>28</v>
      </c>
      <c r="AK9" s="1049" t="s">
        <v>28</v>
      </c>
      <c r="AL9" s="934" t="s">
        <v>29</v>
      </c>
      <c r="AM9" s="929" t="s">
        <v>29</v>
      </c>
      <c r="AN9" s="929" t="s">
        <v>1776</v>
      </c>
      <c r="AO9" s="929" t="s">
        <v>20</v>
      </c>
      <c r="AP9" s="929" t="s">
        <v>20</v>
      </c>
      <c r="AQ9" s="929" t="s">
        <v>28</v>
      </c>
      <c r="AR9" s="930" t="s">
        <v>28</v>
      </c>
      <c r="AS9" s="1026"/>
      <c r="AT9" s="782"/>
      <c r="AU9" s="864">
        <f t="shared" si="1"/>
        <v>3</v>
      </c>
      <c r="AV9" s="866">
        <f t="shared" si="2"/>
        <v>7</v>
      </c>
      <c r="AW9" s="877">
        <f t="shared" si="3"/>
        <v>4</v>
      </c>
      <c r="AX9" s="881">
        <f t="shared" si="0"/>
        <v>14</v>
      </c>
    </row>
    <row r="10" spans="1:50" s="43" customFormat="1" ht="19.5" customHeight="1" x14ac:dyDescent="0.3">
      <c r="A10" s="909"/>
      <c r="B10" s="565" t="s">
        <v>53</v>
      </c>
      <c r="C10" s="655" t="s">
        <v>20</v>
      </c>
      <c r="D10" s="653" t="s">
        <v>20</v>
      </c>
      <c r="E10" s="653" t="s">
        <v>58</v>
      </c>
      <c r="F10" s="653" t="s">
        <v>1770</v>
      </c>
      <c r="G10" s="918" t="s">
        <v>1069</v>
      </c>
      <c r="H10" s="918" t="s">
        <v>24</v>
      </c>
      <c r="I10" s="654" t="s">
        <v>28</v>
      </c>
      <c r="J10" s="655" t="s">
        <v>27</v>
      </c>
      <c r="K10" s="653" t="s">
        <v>27</v>
      </c>
      <c r="L10" s="653" t="s">
        <v>27</v>
      </c>
      <c r="M10" s="653" t="s">
        <v>1793</v>
      </c>
      <c r="N10" s="653" t="s">
        <v>28</v>
      </c>
      <c r="O10" s="653" t="s">
        <v>20</v>
      </c>
      <c r="P10" s="654" t="s">
        <v>20</v>
      </c>
      <c r="Q10" s="652" t="s">
        <v>1781</v>
      </c>
      <c r="R10" s="653" t="s">
        <v>58</v>
      </c>
      <c r="S10" s="653" t="s">
        <v>28</v>
      </c>
      <c r="T10" s="653" t="s">
        <v>29</v>
      </c>
      <c r="U10" s="653" t="s">
        <v>29</v>
      </c>
      <c r="V10" s="653" t="s">
        <v>28</v>
      </c>
      <c r="W10" s="654" t="s">
        <v>27</v>
      </c>
      <c r="X10" s="652" t="s">
        <v>27</v>
      </c>
      <c r="Y10" s="653" t="s">
        <v>27</v>
      </c>
      <c r="Z10" s="653" t="s">
        <v>1772</v>
      </c>
      <c r="AA10" s="653" t="s">
        <v>20</v>
      </c>
      <c r="AB10" s="653" t="s">
        <v>20</v>
      </c>
      <c r="AC10" s="653" t="s">
        <v>24</v>
      </c>
      <c r="AD10" s="919" t="s">
        <v>24</v>
      </c>
      <c r="AE10" s="1039" t="s">
        <v>58</v>
      </c>
      <c r="AF10" s="653" t="s">
        <v>27</v>
      </c>
      <c r="AG10" s="653" t="s">
        <v>27</v>
      </c>
      <c r="AH10" s="653" t="s">
        <v>27</v>
      </c>
      <c r="AI10" s="653" t="s">
        <v>58</v>
      </c>
      <c r="AJ10" s="653" t="s">
        <v>28</v>
      </c>
      <c r="AK10" s="654" t="s">
        <v>28</v>
      </c>
      <c r="AL10" s="655" t="s">
        <v>27</v>
      </c>
      <c r="AM10" s="653" t="s">
        <v>20</v>
      </c>
      <c r="AN10" s="653" t="s">
        <v>20</v>
      </c>
      <c r="AO10" s="653" t="s">
        <v>24</v>
      </c>
      <c r="AP10" s="653" t="s">
        <v>24</v>
      </c>
      <c r="AQ10" s="653" t="s">
        <v>1764</v>
      </c>
      <c r="AR10" s="654" t="s">
        <v>1790</v>
      </c>
      <c r="AS10" s="1027"/>
      <c r="AT10" s="860"/>
      <c r="AU10" s="864">
        <f t="shared" si="1"/>
        <v>9</v>
      </c>
      <c r="AV10" s="866">
        <f t="shared" si="2"/>
        <v>2</v>
      </c>
      <c r="AW10" s="877">
        <f t="shared" si="3"/>
        <v>4</v>
      </c>
      <c r="AX10" s="881">
        <f t="shared" si="0"/>
        <v>15</v>
      </c>
    </row>
    <row r="11" spans="1:50" s="43" customFormat="1" ht="19.5" customHeight="1" x14ac:dyDescent="0.3">
      <c r="A11" s="910"/>
      <c r="B11" s="565" t="s">
        <v>1404</v>
      </c>
      <c r="C11" s="652" t="s">
        <v>44</v>
      </c>
      <c r="D11" s="653" t="s">
        <v>1768</v>
      </c>
      <c r="E11" s="653" t="s">
        <v>1764</v>
      </c>
      <c r="F11" s="653" t="s">
        <v>1764</v>
      </c>
      <c r="G11" s="754" t="s">
        <v>1757</v>
      </c>
      <c r="H11" s="653" t="s">
        <v>28</v>
      </c>
      <c r="I11" s="654" t="s">
        <v>29</v>
      </c>
      <c r="J11" s="655" t="s">
        <v>29</v>
      </c>
      <c r="K11" s="653" t="s">
        <v>29</v>
      </c>
      <c r="L11" s="653" t="s">
        <v>1776</v>
      </c>
      <c r="M11" s="653" t="s">
        <v>20</v>
      </c>
      <c r="N11" s="653" t="s">
        <v>20</v>
      </c>
      <c r="O11" s="653" t="s">
        <v>24</v>
      </c>
      <c r="P11" s="654" t="s">
        <v>24</v>
      </c>
      <c r="Q11" s="652" t="s">
        <v>1816</v>
      </c>
      <c r="R11" s="653" t="s">
        <v>27</v>
      </c>
      <c r="S11" s="653" t="s">
        <v>27</v>
      </c>
      <c r="T11" s="653" t="s">
        <v>28</v>
      </c>
      <c r="U11" s="653" t="s">
        <v>28</v>
      </c>
      <c r="V11" s="653" t="s">
        <v>27</v>
      </c>
      <c r="W11" s="654" t="s">
        <v>29</v>
      </c>
      <c r="X11" s="652" t="s">
        <v>41</v>
      </c>
      <c r="Y11" s="653" t="s">
        <v>20</v>
      </c>
      <c r="Z11" s="653" t="s">
        <v>20</v>
      </c>
      <c r="AA11" s="653" t="s">
        <v>24</v>
      </c>
      <c r="AB11" s="653" t="s">
        <v>1815</v>
      </c>
      <c r="AC11" s="653" t="s">
        <v>29</v>
      </c>
      <c r="AD11" s="654" t="s">
        <v>1800</v>
      </c>
      <c r="AE11" s="652" t="s">
        <v>1801</v>
      </c>
      <c r="AF11" s="918" t="s">
        <v>58</v>
      </c>
      <c r="AG11" s="918" t="s">
        <v>58</v>
      </c>
      <c r="AH11" s="918" t="s">
        <v>1767</v>
      </c>
      <c r="AI11" s="1040" t="s">
        <v>28</v>
      </c>
      <c r="AJ11" s="653" t="s">
        <v>28</v>
      </c>
      <c r="AK11" s="654" t="s">
        <v>20</v>
      </c>
      <c r="AL11" s="655" t="s">
        <v>20</v>
      </c>
      <c r="AM11" s="653" t="s">
        <v>40</v>
      </c>
      <c r="AN11" s="653" t="s">
        <v>28</v>
      </c>
      <c r="AO11" s="1046" t="s">
        <v>1732</v>
      </c>
      <c r="AP11" s="653" t="s">
        <v>1825</v>
      </c>
      <c r="AQ11" s="653" t="s">
        <v>1759</v>
      </c>
      <c r="AR11" s="654" t="s">
        <v>29</v>
      </c>
      <c r="AS11" s="664"/>
      <c r="AT11" s="860"/>
      <c r="AU11" s="864">
        <f t="shared" si="1"/>
        <v>3</v>
      </c>
      <c r="AV11" s="866">
        <f t="shared" si="2"/>
        <v>8</v>
      </c>
      <c r="AW11" s="877">
        <f t="shared" si="3"/>
        <v>5</v>
      </c>
      <c r="AX11" s="881">
        <f t="shared" si="0"/>
        <v>16</v>
      </c>
    </row>
    <row r="12" spans="1:50" s="62" customFormat="1" ht="19.5" customHeight="1" x14ac:dyDescent="0.3">
      <c r="A12" s="912"/>
      <c r="B12" s="560" t="s">
        <v>1178</v>
      </c>
      <c r="C12" s="658" t="s">
        <v>1758</v>
      </c>
      <c r="D12" s="658" t="s">
        <v>29</v>
      </c>
      <c r="E12" s="658" t="s">
        <v>29</v>
      </c>
      <c r="F12" s="658" t="s">
        <v>1762</v>
      </c>
      <c r="G12" s="658" t="s">
        <v>1069</v>
      </c>
      <c r="H12" s="658" t="s">
        <v>24</v>
      </c>
      <c r="I12" s="669" t="s">
        <v>24</v>
      </c>
      <c r="J12" s="657" t="s">
        <v>1783</v>
      </c>
      <c r="K12" s="658" t="s">
        <v>20</v>
      </c>
      <c r="L12" s="658" t="s">
        <v>20</v>
      </c>
      <c r="M12" s="658" t="s">
        <v>1767</v>
      </c>
      <c r="N12" s="658" t="s">
        <v>44</v>
      </c>
      <c r="O12" s="658" t="s">
        <v>28</v>
      </c>
      <c r="P12" s="669" t="s">
        <v>24</v>
      </c>
      <c r="Q12" s="578" t="s">
        <v>29</v>
      </c>
      <c r="R12" s="658" t="s">
        <v>29</v>
      </c>
      <c r="S12" s="658" t="s">
        <v>28</v>
      </c>
      <c r="T12" s="658" t="s">
        <v>27</v>
      </c>
      <c r="U12" s="851" t="s">
        <v>27</v>
      </c>
      <c r="V12" s="658" t="s">
        <v>28</v>
      </c>
      <c r="W12" s="669" t="s">
        <v>20</v>
      </c>
      <c r="X12" s="578" t="s">
        <v>20</v>
      </c>
      <c r="Y12" s="658" t="s">
        <v>1771</v>
      </c>
      <c r="Z12" s="658" t="s">
        <v>58</v>
      </c>
      <c r="AA12" s="658" t="s">
        <v>1798</v>
      </c>
      <c r="AB12" s="1041" t="s">
        <v>1767</v>
      </c>
      <c r="AC12" s="1041" t="s">
        <v>28</v>
      </c>
      <c r="AD12" s="1042" t="s">
        <v>28</v>
      </c>
      <c r="AE12" s="658" t="s">
        <v>1757</v>
      </c>
      <c r="AF12" s="658" t="s">
        <v>29</v>
      </c>
      <c r="AG12" s="658" t="s">
        <v>29</v>
      </c>
      <c r="AH12" s="658" t="s">
        <v>28</v>
      </c>
      <c r="AI12" s="658" t="s">
        <v>20</v>
      </c>
      <c r="AJ12" s="658" t="s">
        <v>20</v>
      </c>
      <c r="AK12" s="669" t="s">
        <v>24</v>
      </c>
      <c r="AL12" s="657" t="s">
        <v>40</v>
      </c>
      <c r="AM12" s="1044" t="s">
        <v>1732</v>
      </c>
      <c r="AN12" s="658" t="s">
        <v>1813</v>
      </c>
      <c r="AO12" s="658" t="s">
        <v>1813</v>
      </c>
      <c r="AP12" s="658" t="s">
        <v>1824</v>
      </c>
      <c r="AQ12" s="658" t="s">
        <v>28</v>
      </c>
      <c r="AR12" s="669" t="s">
        <v>28</v>
      </c>
      <c r="AS12" s="670"/>
      <c r="AT12" s="860"/>
      <c r="AU12" s="864">
        <f t="shared" si="1"/>
        <v>3</v>
      </c>
      <c r="AV12" s="866">
        <f t="shared" si="2"/>
        <v>5</v>
      </c>
      <c r="AW12" s="877">
        <f t="shared" si="3"/>
        <v>6</v>
      </c>
      <c r="AX12" s="882">
        <f t="shared" si="0"/>
        <v>14</v>
      </c>
    </row>
    <row r="13" spans="1:50" s="43" customFormat="1" ht="19.5" customHeight="1" x14ac:dyDescent="0.3">
      <c r="A13" s="912"/>
      <c r="B13" s="565" t="s">
        <v>1179</v>
      </c>
      <c r="C13" s="974" t="s">
        <v>27</v>
      </c>
      <c r="D13" s="972" t="s">
        <v>27</v>
      </c>
      <c r="E13" s="972" t="s">
        <v>86</v>
      </c>
      <c r="F13" s="972" t="s">
        <v>24</v>
      </c>
      <c r="G13" s="653" t="s">
        <v>1069</v>
      </c>
      <c r="H13" s="653" t="s">
        <v>24</v>
      </c>
      <c r="I13" s="654" t="s">
        <v>20</v>
      </c>
      <c r="J13" s="655" t="s">
        <v>20</v>
      </c>
      <c r="K13" s="653" t="s">
        <v>1776</v>
      </c>
      <c r="L13" s="653" t="s">
        <v>28</v>
      </c>
      <c r="M13" s="918" t="s">
        <v>29</v>
      </c>
      <c r="N13" s="918" t="s">
        <v>29</v>
      </c>
      <c r="O13" s="918" t="s">
        <v>1794</v>
      </c>
      <c r="P13" s="919" t="s">
        <v>28</v>
      </c>
      <c r="Q13" s="652" t="s">
        <v>1806</v>
      </c>
      <c r="R13" s="653" t="s">
        <v>29</v>
      </c>
      <c r="S13" s="653" t="s">
        <v>29</v>
      </c>
      <c r="T13" s="653" t="s">
        <v>28</v>
      </c>
      <c r="U13" s="653" t="s">
        <v>20</v>
      </c>
      <c r="V13" s="658" t="s">
        <v>20</v>
      </c>
      <c r="W13" s="669" t="s">
        <v>28</v>
      </c>
      <c r="X13" s="652" t="s">
        <v>1817</v>
      </c>
      <c r="Y13" s="653" t="s">
        <v>27</v>
      </c>
      <c r="Z13" s="653" t="s">
        <v>27</v>
      </c>
      <c r="AA13" s="653" t="s">
        <v>27</v>
      </c>
      <c r="AB13" s="653" t="s">
        <v>1764</v>
      </c>
      <c r="AC13" s="653" t="s">
        <v>1759</v>
      </c>
      <c r="AD13" s="919" t="s">
        <v>1793</v>
      </c>
      <c r="AE13" s="652" t="s">
        <v>1802</v>
      </c>
      <c r="AF13" s="653" t="s">
        <v>1818</v>
      </c>
      <c r="AG13" s="653" t="s">
        <v>20</v>
      </c>
      <c r="AH13" s="653" t="s">
        <v>20</v>
      </c>
      <c r="AI13" s="653" t="s">
        <v>24</v>
      </c>
      <c r="AJ13" s="653" t="s">
        <v>28</v>
      </c>
      <c r="AK13" s="654" t="s">
        <v>1802</v>
      </c>
      <c r="AL13" s="655" t="s">
        <v>29</v>
      </c>
      <c r="AM13" s="653" t="s">
        <v>1794</v>
      </c>
      <c r="AN13" s="653" t="s">
        <v>1819</v>
      </c>
      <c r="AO13" s="653" t="s">
        <v>27</v>
      </c>
      <c r="AP13" s="653" t="s">
        <v>29</v>
      </c>
      <c r="AQ13" s="653" t="s">
        <v>24</v>
      </c>
      <c r="AR13" s="654" t="s">
        <v>1759</v>
      </c>
      <c r="AS13" s="656"/>
      <c r="AT13" s="860"/>
      <c r="AU13" s="864">
        <f t="shared" si="1"/>
        <v>7</v>
      </c>
      <c r="AV13" s="866">
        <f t="shared" si="2"/>
        <v>5</v>
      </c>
      <c r="AW13" s="877">
        <f t="shared" si="3"/>
        <v>6</v>
      </c>
      <c r="AX13" s="881">
        <f t="shared" si="0"/>
        <v>18</v>
      </c>
    </row>
    <row r="14" spans="1:50" s="62" customFormat="1" ht="19.5" customHeight="1" thickBot="1" x14ac:dyDescent="0.35">
      <c r="A14" s="913"/>
      <c r="B14" s="564" t="s">
        <v>1180</v>
      </c>
      <c r="C14" s="661" t="s">
        <v>29</v>
      </c>
      <c r="D14" s="958" t="s">
        <v>29</v>
      </c>
      <c r="E14" s="662" t="s">
        <v>44</v>
      </c>
      <c r="F14" s="662" t="s">
        <v>24</v>
      </c>
      <c r="G14" s="662" t="s">
        <v>20</v>
      </c>
      <c r="H14" s="662" t="s">
        <v>20</v>
      </c>
      <c r="I14" s="663" t="s">
        <v>24</v>
      </c>
      <c r="J14" s="665" t="s">
        <v>1776</v>
      </c>
      <c r="K14" s="662" t="s">
        <v>188</v>
      </c>
      <c r="L14" s="662" t="s">
        <v>29</v>
      </c>
      <c r="M14" s="662" t="s">
        <v>29</v>
      </c>
      <c r="N14" s="662" t="s">
        <v>29</v>
      </c>
      <c r="O14" s="662" t="s">
        <v>28</v>
      </c>
      <c r="P14" s="663" t="s">
        <v>28</v>
      </c>
      <c r="Q14" s="661" t="s">
        <v>58</v>
      </c>
      <c r="R14" s="662" t="s">
        <v>1784</v>
      </c>
      <c r="S14" s="662" t="s">
        <v>20</v>
      </c>
      <c r="T14" s="662" t="s">
        <v>20</v>
      </c>
      <c r="U14" s="662" t="s">
        <v>1820</v>
      </c>
      <c r="V14" s="662" t="s">
        <v>28</v>
      </c>
      <c r="W14" s="663" t="s">
        <v>28</v>
      </c>
      <c r="X14" s="661" t="s">
        <v>29</v>
      </c>
      <c r="Y14" s="662" t="s">
        <v>29</v>
      </c>
      <c r="Z14" s="662" t="s">
        <v>29</v>
      </c>
      <c r="AA14" s="662" t="s">
        <v>1797</v>
      </c>
      <c r="AB14" s="662" t="s">
        <v>29</v>
      </c>
      <c r="AC14" s="662" t="s">
        <v>29</v>
      </c>
      <c r="AD14" s="663" t="s">
        <v>28</v>
      </c>
      <c r="AE14" s="661" t="s">
        <v>20</v>
      </c>
      <c r="AF14" s="958" t="s">
        <v>20</v>
      </c>
      <c r="AG14" s="662" t="s">
        <v>1818</v>
      </c>
      <c r="AH14" s="662" t="s">
        <v>24</v>
      </c>
      <c r="AI14" s="662" t="s">
        <v>27</v>
      </c>
      <c r="AJ14" s="662" t="s">
        <v>27</v>
      </c>
      <c r="AK14" s="663" t="s">
        <v>1777</v>
      </c>
      <c r="AL14" s="665" t="s">
        <v>1793</v>
      </c>
      <c r="AM14" s="1045" t="s">
        <v>1732</v>
      </c>
      <c r="AN14" s="662" t="s">
        <v>29</v>
      </c>
      <c r="AO14" s="662" t="s">
        <v>29</v>
      </c>
      <c r="AP14" s="662" t="s">
        <v>28</v>
      </c>
      <c r="AQ14" s="662" t="s">
        <v>20</v>
      </c>
      <c r="AR14" s="663" t="s">
        <v>20</v>
      </c>
      <c r="AS14" s="656"/>
      <c r="AT14" s="860"/>
      <c r="AU14" s="864">
        <f t="shared" si="1"/>
        <v>2</v>
      </c>
      <c r="AV14" s="866">
        <f t="shared" si="2"/>
        <v>8</v>
      </c>
      <c r="AW14" s="877">
        <f t="shared" si="3"/>
        <v>6</v>
      </c>
      <c r="AX14" s="882">
        <f t="shared" si="0"/>
        <v>16</v>
      </c>
    </row>
    <row r="15" spans="1:50" s="62" customFormat="1" ht="20.25" customHeight="1" x14ac:dyDescent="0.3">
      <c r="A15" s="914"/>
      <c r="B15" s="942" t="s">
        <v>1641</v>
      </c>
      <c r="C15" s="932" t="s">
        <v>27</v>
      </c>
      <c r="D15" s="929" t="s">
        <v>27</v>
      </c>
      <c r="E15" s="929" t="s">
        <v>58</v>
      </c>
      <c r="F15" s="929" t="s">
        <v>20</v>
      </c>
      <c r="G15" s="929" t="s">
        <v>20</v>
      </c>
      <c r="H15" s="929" t="s">
        <v>24</v>
      </c>
      <c r="I15" s="930" t="s">
        <v>24</v>
      </c>
      <c r="J15" s="964" t="s">
        <v>1776</v>
      </c>
      <c r="K15" s="1043" t="s">
        <v>1785</v>
      </c>
      <c r="L15" s="929" t="s">
        <v>1798</v>
      </c>
      <c r="M15" s="929" t="s">
        <v>1798</v>
      </c>
      <c r="N15" s="929" t="s">
        <v>27</v>
      </c>
      <c r="O15" s="929" t="s">
        <v>27</v>
      </c>
      <c r="P15" s="930" t="s">
        <v>28</v>
      </c>
      <c r="Q15" s="932" t="s">
        <v>188</v>
      </c>
      <c r="R15" s="929" t="s">
        <v>20</v>
      </c>
      <c r="S15" s="929" t="s">
        <v>20</v>
      </c>
      <c r="T15" s="929" t="s">
        <v>28</v>
      </c>
      <c r="U15" s="929" t="s">
        <v>24</v>
      </c>
      <c r="V15" s="929" t="s">
        <v>27</v>
      </c>
      <c r="W15" s="930" t="s">
        <v>27</v>
      </c>
      <c r="X15" s="932" t="s">
        <v>27</v>
      </c>
      <c r="Y15" s="1052" t="s">
        <v>1735</v>
      </c>
      <c r="Z15" s="929" t="s">
        <v>182</v>
      </c>
      <c r="AA15" s="929" t="s">
        <v>28</v>
      </c>
      <c r="AB15" s="929" t="s">
        <v>1787</v>
      </c>
      <c r="AC15" s="1043" t="s">
        <v>1786</v>
      </c>
      <c r="AD15" s="930" t="s">
        <v>1759</v>
      </c>
      <c r="AE15" s="932" t="s">
        <v>44</v>
      </c>
      <c r="AF15" s="929" t="s">
        <v>27</v>
      </c>
      <c r="AG15" s="929" t="s">
        <v>1792</v>
      </c>
      <c r="AH15" s="929" t="s">
        <v>1757</v>
      </c>
      <c r="AI15" s="929" t="s">
        <v>1757</v>
      </c>
      <c r="AJ15" s="929" t="s">
        <v>1759</v>
      </c>
      <c r="AK15" s="930" t="s">
        <v>1759</v>
      </c>
      <c r="AL15" s="934" t="s">
        <v>1787</v>
      </c>
      <c r="AM15" s="929" t="s">
        <v>1787</v>
      </c>
      <c r="AN15" s="929" t="s">
        <v>28</v>
      </c>
      <c r="AO15" s="929" t="s">
        <v>1777</v>
      </c>
      <c r="AP15" s="1055" t="s">
        <v>1805</v>
      </c>
      <c r="AQ15" s="929" t="s">
        <v>1757</v>
      </c>
      <c r="AR15" s="930" t="s">
        <v>29</v>
      </c>
      <c r="AS15" s="1028"/>
      <c r="AT15" s="782"/>
      <c r="AU15" s="864">
        <f t="shared" si="1"/>
        <v>9</v>
      </c>
      <c r="AV15" s="866">
        <f t="shared" si="2"/>
        <v>2</v>
      </c>
      <c r="AW15" s="877">
        <f t="shared" si="3"/>
        <v>5</v>
      </c>
      <c r="AX15" s="882">
        <f t="shared" si="0"/>
        <v>16</v>
      </c>
    </row>
    <row r="16" spans="1:50" s="589" customFormat="1" ht="19.5" customHeight="1" x14ac:dyDescent="0.3">
      <c r="A16" s="912"/>
      <c r="B16" s="716" t="s">
        <v>1638</v>
      </c>
      <c r="C16" s="578" t="s">
        <v>179</v>
      </c>
      <c r="D16" s="658" t="s">
        <v>1793</v>
      </c>
      <c r="E16" s="658" t="s">
        <v>27</v>
      </c>
      <c r="F16" s="658" t="s">
        <v>27</v>
      </c>
      <c r="G16" s="658" t="s">
        <v>1765</v>
      </c>
      <c r="H16" s="658" t="s">
        <v>1804</v>
      </c>
      <c r="I16" s="669" t="s">
        <v>24</v>
      </c>
      <c r="J16" s="657" t="s">
        <v>1774</v>
      </c>
      <c r="K16" s="658" t="s">
        <v>188</v>
      </c>
      <c r="L16" s="658" t="s">
        <v>20</v>
      </c>
      <c r="M16" s="658" t="s">
        <v>20</v>
      </c>
      <c r="N16" s="658" t="s">
        <v>1795</v>
      </c>
      <c r="O16" s="658" t="s">
        <v>24</v>
      </c>
      <c r="P16" s="669" t="s">
        <v>1794</v>
      </c>
      <c r="Q16" s="578" t="s">
        <v>29</v>
      </c>
      <c r="R16" s="658" t="s">
        <v>29</v>
      </c>
      <c r="S16" s="658" t="s">
        <v>29</v>
      </c>
      <c r="T16" s="658" t="s">
        <v>1809</v>
      </c>
      <c r="U16" s="1041" t="s">
        <v>1807</v>
      </c>
      <c r="V16" s="1056"/>
      <c r="W16" s="1057"/>
      <c r="X16" s="1058"/>
      <c r="Y16" s="1056"/>
      <c r="Z16" s="1056"/>
      <c r="AA16" s="1056"/>
      <c r="AB16" s="1059"/>
      <c r="AC16" s="1056"/>
      <c r="AD16" s="1057"/>
      <c r="AE16" s="1058"/>
      <c r="AF16" s="1056"/>
      <c r="AG16" s="1056"/>
      <c r="AH16" s="1056"/>
      <c r="AI16" s="1056"/>
      <c r="AJ16" s="1056"/>
      <c r="AK16" s="1057"/>
      <c r="AL16" s="1060"/>
      <c r="AM16" s="1056"/>
      <c r="AN16" s="1056"/>
      <c r="AO16" s="1056"/>
      <c r="AP16" s="1056"/>
      <c r="AQ16" s="1056"/>
      <c r="AR16" s="1057"/>
      <c r="AS16" s="1028"/>
      <c r="AT16" s="860"/>
      <c r="AU16" s="864">
        <f t="shared" si="1"/>
        <v>2</v>
      </c>
      <c r="AV16" s="866">
        <f t="shared" si="2"/>
        <v>4</v>
      </c>
      <c r="AW16" s="877">
        <f t="shared" si="3"/>
        <v>2</v>
      </c>
      <c r="AX16" s="882">
        <f t="shared" si="0"/>
        <v>8</v>
      </c>
    </row>
    <row r="17" spans="1:50" s="589" customFormat="1" ht="19.5" customHeight="1" x14ac:dyDescent="0.3">
      <c r="A17" s="913"/>
      <c r="B17" s="597" t="s">
        <v>1643</v>
      </c>
      <c r="C17" s="652" t="s">
        <v>29</v>
      </c>
      <c r="D17" s="653" t="s">
        <v>29</v>
      </c>
      <c r="E17" s="653" t="s">
        <v>1763</v>
      </c>
      <c r="F17" s="653" t="s">
        <v>24</v>
      </c>
      <c r="G17" s="653" t="s">
        <v>29</v>
      </c>
      <c r="H17" s="653" t="s">
        <v>29</v>
      </c>
      <c r="I17" s="654" t="s">
        <v>24</v>
      </c>
      <c r="J17" s="655" t="s">
        <v>20</v>
      </c>
      <c r="K17" s="653" t="s">
        <v>20</v>
      </c>
      <c r="L17" s="653" t="s">
        <v>40</v>
      </c>
      <c r="M17" s="653" t="s">
        <v>28</v>
      </c>
      <c r="N17" s="653" t="s">
        <v>28</v>
      </c>
      <c r="O17" s="653" t="s">
        <v>29</v>
      </c>
      <c r="P17" s="654" t="s">
        <v>29</v>
      </c>
      <c r="Q17" s="652" t="s">
        <v>29</v>
      </c>
      <c r="R17" s="653" t="s">
        <v>24</v>
      </c>
      <c r="S17" s="653" t="s">
        <v>1757</v>
      </c>
      <c r="T17" s="653" t="s">
        <v>1757</v>
      </c>
      <c r="U17" s="653" t="s">
        <v>28</v>
      </c>
      <c r="V17" s="653" t="s">
        <v>20</v>
      </c>
      <c r="W17" s="654" t="s">
        <v>20</v>
      </c>
      <c r="X17" s="652" t="s">
        <v>1821</v>
      </c>
      <c r="Y17" s="653" t="s">
        <v>28</v>
      </c>
      <c r="Z17" s="653" t="s">
        <v>27</v>
      </c>
      <c r="AA17" s="653" t="s">
        <v>29</v>
      </c>
      <c r="AB17" s="653" t="s">
        <v>1796</v>
      </c>
      <c r="AC17" s="673" t="s">
        <v>27</v>
      </c>
      <c r="AD17" s="674" t="s">
        <v>1798</v>
      </c>
      <c r="AE17" s="652" t="s">
        <v>1822</v>
      </c>
      <c r="AF17" s="653" t="s">
        <v>1787</v>
      </c>
      <c r="AG17" s="653" t="s">
        <v>20</v>
      </c>
      <c r="AH17" s="653" t="s">
        <v>1759</v>
      </c>
      <c r="AI17" s="653" t="s">
        <v>28</v>
      </c>
      <c r="AJ17" s="653" t="s">
        <v>1758</v>
      </c>
      <c r="AK17" s="654" t="s">
        <v>29</v>
      </c>
      <c r="AL17" s="1039" t="s">
        <v>44</v>
      </c>
      <c r="AM17" s="918" t="s">
        <v>1818</v>
      </c>
      <c r="AN17" s="918" t="s">
        <v>1819</v>
      </c>
      <c r="AO17" s="918" t="s">
        <v>1799</v>
      </c>
      <c r="AP17" s="1046" t="s">
        <v>1787</v>
      </c>
      <c r="AQ17" s="653" t="s">
        <v>20</v>
      </c>
      <c r="AR17" s="654" t="s">
        <v>28</v>
      </c>
      <c r="AS17" s="656"/>
      <c r="AT17" s="860"/>
      <c r="AU17" s="864">
        <f t="shared" si="1"/>
        <v>3</v>
      </c>
      <c r="AV17" s="866">
        <f t="shared" si="2"/>
        <v>10</v>
      </c>
      <c r="AW17" s="877">
        <f t="shared" si="3"/>
        <v>6</v>
      </c>
      <c r="AX17" s="882">
        <f t="shared" si="0"/>
        <v>19</v>
      </c>
    </row>
    <row r="18" spans="1:50" s="589" customFormat="1" ht="19.5" customHeight="1" x14ac:dyDescent="0.3">
      <c r="A18" s="912"/>
      <c r="B18" s="597" t="s">
        <v>1642</v>
      </c>
      <c r="C18" s="974" t="s">
        <v>28</v>
      </c>
      <c r="D18" s="653" t="s">
        <v>1760</v>
      </c>
      <c r="E18" s="653" t="s">
        <v>1757</v>
      </c>
      <c r="F18" s="653" t="s">
        <v>1758</v>
      </c>
      <c r="G18" s="653" t="s">
        <v>1069</v>
      </c>
      <c r="H18" s="653" t="s">
        <v>20</v>
      </c>
      <c r="I18" s="654" t="s">
        <v>20</v>
      </c>
      <c r="J18" s="655" t="s">
        <v>40</v>
      </c>
      <c r="K18" s="653" t="s">
        <v>44</v>
      </c>
      <c r="L18" s="653" t="s">
        <v>1795</v>
      </c>
      <c r="M18" s="653" t="s">
        <v>1798</v>
      </c>
      <c r="N18" s="653" t="s">
        <v>1803</v>
      </c>
      <c r="O18" s="653" t="s">
        <v>28</v>
      </c>
      <c r="P18" s="654" t="s">
        <v>27</v>
      </c>
      <c r="Q18" s="652" t="s">
        <v>27</v>
      </c>
      <c r="R18" s="653" t="s">
        <v>58</v>
      </c>
      <c r="S18" s="653" t="s">
        <v>1771</v>
      </c>
      <c r="T18" s="653" t="s">
        <v>20</v>
      </c>
      <c r="U18" s="653" t="s">
        <v>20</v>
      </c>
      <c r="V18" s="653" t="s">
        <v>24</v>
      </c>
      <c r="W18" s="654" t="s">
        <v>24</v>
      </c>
      <c r="X18" s="652" t="s">
        <v>1757</v>
      </c>
      <c r="Y18" s="653" t="s">
        <v>29</v>
      </c>
      <c r="Z18" s="653" t="s">
        <v>24</v>
      </c>
      <c r="AA18" s="653" t="s">
        <v>29</v>
      </c>
      <c r="AB18" s="754" t="s">
        <v>29</v>
      </c>
      <c r="AC18" s="653" t="s">
        <v>28</v>
      </c>
      <c r="AD18" s="654" t="s">
        <v>1787</v>
      </c>
      <c r="AE18" s="652" t="s">
        <v>1787</v>
      </c>
      <c r="AF18" s="653" t="s">
        <v>1760</v>
      </c>
      <c r="AG18" s="653" t="s">
        <v>1791</v>
      </c>
      <c r="AH18" s="653" t="s">
        <v>1766</v>
      </c>
      <c r="AI18" s="653" t="s">
        <v>1764</v>
      </c>
      <c r="AJ18" s="653" t="s">
        <v>27</v>
      </c>
      <c r="AK18" s="654" t="s">
        <v>29</v>
      </c>
      <c r="AL18" s="655" t="s">
        <v>1823</v>
      </c>
      <c r="AM18" s="653" t="s">
        <v>1798</v>
      </c>
      <c r="AN18" s="653" t="s">
        <v>20</v>
      </c>
      <c r="AO18" s="653" t="s">
        <v>1789</v>
      </c>
      <c r="AP18" s="653" t="s">
        <v>1818</v>
      </c>
      <c r="AQ18" s="653" t="s">
        <v>1759</v>
      </c>
      <c r="AR18" s="654" t="s">
        <v>1759</v>
      </c>
      <c r="AS18" s="656"/>
      <c r="AT18" s="860"/>
      <c r="AU18" s="864">
        <f t="shared" si="1"/>
        <v>7</v>
      </c>
      <c r="AV18" s="866">
        <f t="shared" si="2"/>
        <v>5</v>
      </c>
      <c r="AW18" s="877">
        <f t="shared" si="3"/>
        <v>6</v>
      </c>
      <c r="AX18" s="882">
        <f t="shared" si="0"/>
        <v>18</v>
      </c>
    </row>
    <row r="19" spans="1:50" s="589" customFormat="1" ht="19.5" customHeight="1" x14ac:dyDescent="0.3">
      <c r="A19" s="912"/>
      <c r="B19" s="597" t="s">
        <v>1640</v>
      </c>
      <c r="C19" s="652" t="s">
        <v>1808</v>
      </c>
      <c r="D19" s="653" t="s">
        <v>20</v>
      </c>
      <c r="E19" s="653" t="s">
        <v>20</v>
      </c>
      <c r="F19" s="653" t="s">
        <v>24</v>
      </c>
      <c r="G19" s="653" t="s">
        <v>1069</v>
      </c>
      <c r="H19" s="653" t="s">
        <v>1793</v>
      </c>
      <c r="I19" s="654" t="s">
        <v>27</v>
      </c>
      <c r="J19" s="655" t="s">
        <v>27</v>
      </c>
      <c r="K19" s="653" t="s">
        <v>27</v>
      </c>
      <c r="L19" s="653" t="s">
        <v>29</v>
      </c>
      <c r="M19" s="653" t="s">
        <v>1819</v>
      </c>
      <c r="N19" s="653" t="s">
        <v>28</v>
      </c>
      <c r="O19" s="653" t="s">
        <v>28</v>
      </c>
      <c r="P19" s="654" t="s">
        <v>20</v>
      </c>
      <c r="Q19" s="652" t="s">
        <v>20</v>
      </c>
      <c r="R19" s="653" t="s">
        <v>58</v>
      </c>
      <c r="S19" s="653" t="s">
        <v>24</v>
      </c>
      <c r="T19" s="653" t="s">
        <v>1793</v>
      </c>
      <c r="U19" s="653" t="s">
        <v>29</v>
      </c>
      <c r="V19" s="653" t="s">
        <v>29</v>
      </c>
      <c r="W19" s="654" t="s">
        <v>29</v>
      </c>
      <c r="X19" s="652" t="s">
        <v>1822</v>
      </c>
      <c r="Y19" s="653" t="s">
        <v>1818</v>
      </c>
      <c r="Z19" s="653" t="s">
        <v>1788</v>
      </c>
      <c r="AA19" s="653" t="s">
        <v>20</v>
      </c>
      <c r="AB19" s="653" t="s">
        <v>1759</v>
      </c>
      <c r="AC19" s="658" t="s">
        <v>1760</v>
      </c>
      <c r="AD19" s="669" t="s">
        <v>1794</v>
      </c>
      <c r="AE19" s="652" t="s">
        <v>1757</v>
      </c>
      <c r="AF19" s="653" t="s">
        <v>29</v>
      </c>
      <c r="AG19" s="653" t="s">
        <v>1757</v>
      </c>
      <c r="AH19" s="653" t="s">
        <v>28</v>
      </c>
      <c r="AI19" s="653" t="s">
        <v>1759</v>
      </c>
      <c r="AJ19" s="653" t="s">
        <v>20</v>
      </c>
      <c r="AK19" s="654" t="s">
        <v>1788</v>
      </c>
      <c r="AL19" s="655" t="s">
        <v>40</v>
      </c>
      <c r="AM19" s="653" t="s">
        <v>28</v>
      </c>
      <c r="AN19" s="653" t="s">
        <v>1764</v>
      </c>
      <c r="AO19" s="1054" t="s">
        <v>1732</v>
      </c>
      <c r="AP19" s="653" t="s">
        <v>27</v>
      </c>
      <c r="AQ19" s="653" t="s">
        <v>1813</v>
      </c>
      <c r="AR19" s="654" t="s">
        <v>1759</v>
      </c>
      <c r="AS19" s="656"/>
      <c r="AT19" s="860"/>
      <c r="AU19" s="864">
        <f t="shared" si="1"/>
        <v>3</v>
      </c>
      <c r="AV19" s="866">
        <f t="shared" si="2"/>
        <v>8</v>
      </c>
      <c r="AW19" s="877">
        <f t="shared" si="3"/>
        <v>6</v>
      </c>
      <c r="AX19" s="882">
        <f t="shared" si="0"/>
        <v>17</v>
      </c>
    </row>
    <row r="20" spans="1:50" s="589" customFormat="1" ht="19.5" customHeight="1" x14ac:dyDescent="0.3">
      <c r="A20" s="913"/>
      <c r="B20" s="597" t="s">
        <v>1639</v>
      </c>
      <c r="C20" s="652" t="s">
        <v>20</v>
      </c>
      <c r="D20" s="653" t="s">
        <v>58</v>
      </c>
      <c r="E20" s="653" t="s">
        <v>24</v>
      </c>
      <c r="F20" s="653" t="s">
        <v>1769</v>
      </c>
      <c r="G20" s="653" t="s">
        <v>1069</v>
      </c>
      <c r="H20" s="653" t="s">
        <v>1798</v>
      </c>
      <c r="I20" s="654" t="s">
        <v>29</v>
      </c>
      <c r="J20" s="655" t="s">
        <v>29</v>
      </c>
      <c r="K20" s="652" t="s">
        <v>29</v>
      </c>
      <c r="L20" s="653" t="s">
        <v>1774</v>
      </c>
      <c r="M20" s="653" t="s">
        <v>28</v>
      </c>
      <c r="N20" s="653" t="s">
        <v>20</v>
      </c>
      <c r="O20" s="653" t="s">
        <v>20</v>
      </c>
      <c r="P20" s="654" t="s">
        <v>28</v>
      </c>
      <c r="Q20" s="652" t="s">
        <v>58</v>
      </c>
      <c r="R20" s="653" t="s">
        <v>27</v>
      </c>
      <c r="S20" s="653" t="s">
        <v>27</v>
      </c>
      <c r="T20" s="653" t="s">
        <v>27</v>
      </c>
      <c r="U20" s="653" t="s">
        <v>1761</v>
      </c>
      <c r="V20" s="653" t="s">
        <v>28</v>
      </c>
      <c r="W20" s="654" t="s">
        <v>28</v>
      </c>
      <c r="X20" s="652" t="s">
        <v>20</v>
      </c>
      <c r="Y20" s="1053" t="s">
        <v>1787</v>
      </c>
      <c r="Z20" s="653" t="s">
        <v>182</v>
      </c>
      <c r="AA20" s="653" t="s">
        <v>1760</v>
      </c>
      <c r="AB20" s="653" t="s">
        <v>27</v>
      </c>
      <c r="AC20" s="653" t="s">
        <v>27</v>
      </c>
      <c r="AD20" s="654" t="s">
        <v>1795</v>
      </c>
      <c r="AE20" s="652" t="s">
        <v>1764</v>
      </c>
      <c r="AF20" s="653" t="s">
        <v>29</v>
      </c>
      <c r="AG20" s="653" t="s">
        <v>44</v>
      </c>
      <c r="AH20" s="653" t="s">
        <v>1787</v>
      </c>
      <c r="AI20" s="653" t="s">
        <v>1787</v>
      </c>
      <c r="AJ20" s="653" t="s">
        <v>28</v>
      </c>
      <c r="AK20" s="654" t="s">
        <v>28</v>
      </c>
      <c r="AL20" s="655" t="s">
        <v>27</v>
      </c>
      <c r="AM20" s="653" t="s">
        <v>1806</v>
      </c>
      <c r="AN20" s="653" t="s">
        <v>29</v>
      </c>
      <c r="AO20" s="653" t="s">
        <v>29</v>
      </c>
      <c r="AP20" s="653" t="s">
        <v>24</v>
      </c>
      <c r="AQ20" s="653" t="s">
        <v>28</v>
      </c>
      <c r="AR20" s="654" t="s">
        <v>1787</v>
      </c>
      <c r="AS20" s="656"/>
      <c r="AT20" s="860"/>
      <c r="AU20" s="864">
        <f t="shared" si="1"/>
        <v>7</v>
      </c>
      <c r="AV20" s="866">
        <f t="shared" si="2"/>
        <v>4</v>
      </c>
      <c r="AW20" s="877">
        <f t="shared" si="3"/>
        <v>6</v>
      </c>
      <c r="AX20" s="882">
        <f t="shared" si="0"/>
        <v>17</v>
      </c>
    </row>
    <row r="21" spans="1:50" s="62" customFormat="1" ht="32.25" customHeight="1" x14ac:dyDescent="0.3">
      <c r="A21" s="908"/>
      <c r="B21" s="562"/>
      <c r="C21" s="666"/>
      <c r="D21" s="667"/>
      <c r="E21" s="667"/>
      <c r="F21" s="667"/>
      <c r="G21" s="1029" t="s">
        <v>1069</v>
      </c>
      <c r="H21" s="667"/>
      <c r="I21" s="668"/>
      <c r="J21" s="898"/>
      <c r="K21" s="666"/>
      <c r="L21" s="667"/>
      <c r="M21" s="667"/>
      <c r="N21" s="888"/>
      <c r="O21" s="667"/>
      <c r="P21" s="668"/>
      <c r="Q21" s="666"/>
      <c r="R21" s="667"/>
      <c r="S21" s="667"/>
      <c r="T21" s="667"/>
      <c r="U21" s="667"/>
      <c r="V21" s="667"/>
      <c r="W21" s="668"/>
      <c r="X21" s="666"/>
      <c r="Y21" s="1025" t="s">
        <v>1677</v>
      </c>
      <c r="Z21" s="667"/>
      <c r="AA21" s="667"/>
      <c r="AB21" s="667"/>
      <c r="AC21" s="667"/>
      <c r="AD21" s="668"/>
      <c r="AE21" s="666"/>
      <c r="AF21" s="1035" t="s">
        <v>1680</v>
      </c>
      <c r="AG21" s="1035" t="s">
        <v>1720</v>
      </c>
      <c r="AH21" s="1035" t="s">
        <v>1720</v>
      </c>
      <c r="AI21" s="1035" t="s">
        <v>1720</v>
      </c>
      <c r="AJ21" s="1036"/>
      <c r="AK21" s="1037"/>
      <c r="AL21" s="1038"/>
      <c r="AM21" s="1035" t="s">
        <v>1722</v>
      </c>
      <c r="AN21" s="1035" t="s">
        <v>1722</v>
      </c>
      <c r="AO21" s="1035" t="s">
        <v>1722</v>
      </c>
      <c r="AP21" s="1035" t="s">
        <v>1722</v>
      </c>
      <c r="AQ21" s="667"/>
      <c r="AR21" s="668"/>
      <c r="AS21" s="804"/>
      <c r="AT21" s="782"/>
      <c r="AU21" s="864">
        <f t="shared" si="1"/>
        <v>0</v>
      </c>
      <c r="AV21" s="866">
        <f t="shared" si="2"/>
        <v>0</v>
      </c>
      <c r="AW21" s="877">
        <f t="shared" si="3"/>
        <v>0</v>
      </c>
      <c r="AX21" s="883">
        <f t="shared" si="0"/>
        <v>0</v>
      </c>
    </row>
    <row r="22" spans="1:50" s="34" customFormat="1" ht="15.75" customHeight="1" x14ac:dyDescent="0.3">
      <c r="A22" s="56"/>
      <c r="B22" s="567" t="s">
        <v>27</v>
      </c>
      <c r="C22" s="76">
        <f t="shared" ref="C22:AR22" si="4">COUNTIF(C3:C21,"D")</f>
        <v>3</v>
      </c>
      <c r="D22" s="76">
        <f t="shared" si="4"/>
        <v>3</v>
      </c>
      <c r="E22" s="76">
        <f t="shared" si="4"/>
        <v>3</v>
      </c>
      <c r="F22" s="814">
        <f t="shared" si="4"/>
        <v>3</v>
      </c>
      <c r="G22" s="76">
        <f t="shared" si="4"/>
        <v>2</v>
      </c>
      <c r="H22" s="76">
        <f t="shared" si="4"/>
        <v>3</v>
      </c>
      <c r="I22" s="771">
        <f t="shared" si="4"/>
        <v>2</v>
      </c>
      <c r="J22" s="76">
        <f t="shared" si="4"/>
        <v>3</v>
      </c>
      <c r="K22" s="76">
        <f t="shared" si="4"/>
        <v>3</v>
      </c>
      <c r="L22" s="76">
        <f t="shared" si="4"/>
        <v>3</v>
      </c>
      <c r="M22" s="76">
        <f t="shared" si="4"/>
        <v>3</v>
      </c>
      <c r="N22" s="76">
        <f t="shared" si="4"/>
        <v>3</v>
      </c>
      <c r="O22" s="76">
        <f t="shared" si="4"/>
        <v>2</v>
      </c>
      <c r="P22" s="771">
        <f t="shared" si="4"/>
        <v>2</v>
      </c>
      <c r="Q22" s="76">
        <f t="shared" si="4"/>
        <v>3</v>
      </c>
      <c r="R22" s="76">
        <f t="shared" si="4"/>
        <v>3</v>
      </c>
      <c r="S22" s="76">
        <f t="shared" si="4"/>
        <v>3</v>
      </c>
      <c r="T22" s="76">
        <f t="shared" si="4"/>
        <v>3</v>
      </c>
      <c r="U22" s="76">
        <f t="shared" si="4"/>
        <v>3</v>
      </c>
      <c r="V22" s="76">
        <f t="shared" si="4"/>
        <v>3</v>
      </c>
      <c r="W22" s="771">
        <f t="shared" si="4"/>
        <v>2</v>
      </c>
      <c r="X22" s="76">
        <f t="shared" si="4"/>
        <v>3</v>
      </c>
      <c r="Y22" s="76">
        <f t="shared" si="4"/>
        <v>3</v>
      </c>
      <c r="Z22" s="76">
        <f t="shared" si="4"/>
        <v>3</v>
      </c>
      <c r="AA22" s="76">
        <f t="shared" si="4"/>
        <v>3</v>
      </c>
      <c r="AB22" s="76">
        <f t="shared" si="4"/>
        <v>3</v>
      </c>
      <c r="AC22" s="76">
        <f t="shared" si="4"/>
        <v>3</v>
      </c>
      <c r="AD22" s="771">
        <f t="shared" si="4"/>
        <v>2</v>
      </c>
      <c r="AE22" s="76">
        <f t="shared" si="4"/>
        <v>3</v>
      </c>
      <c r="AF22" s="76">
        <f t="shared" si="4"/>
        <v>3</v>
      </c>
      <c r="AG22" s="76">
        <f t="shared" si="4"/>
        <v>3</v>
      </c>
      <c r="AH22" s="76">
        <f t="shared" si="4"/>
        <v>3</v>
      </c>
      <c r="AI22" s="76">
        <f t="shared" si="4"/>
        <v>3</v>
      </c>
      <c r="AJ22" s="76">
        <f t="shared" si="4"/>
        <v>3</v>
      </c>
      <c r="AK22" s="691">
        <f t="shared" si="4"/>
        <v>2</v>
      </c>
      <c r="AL22" s="902">
        <f t="shared" si="4"/>
        <v>3</v>
      </c>
      <c r="AM22" s="903">
        <f t="shared" si="4"/>
        <v>3</v>
      </c>
      <c r="AN22" s="903">
        <f t="shared" si="4"/>
        <v>3</v>
      </c>
      <c r="AO22" s="903">
        <f t="shared" si="4"/>
        <v>3</v>
      </c>
      <c r="AP22" s="903">
        <f t="shared" si="4"/>
        <v>3</v>
      </c>
      <c r="AQ22" s="903">
        <f t="shared" si="4"/>
        <v>3</v>
      </c>
      <c r="AR22" s="904">
        <f t="shared" si="4"/>
        <v>2</v>
      </c>
      <c r="AS22" s="691"/>
      <c r="AT22" s="861"/>
      <c r="AU22" s="62"/>
      <c r="AV22" s="62"/>
      <c r="AW22" s="62"/>
    </row>
    <row r="23" spans="1:50" ht="15.75" customHeight="1" x14ac:dyDescent="0.3">
      <c r="A23" s="5"/>
      <c r="B23" s="568" t="s">
        <v>18</v>
      </c>
      <c r="C23" s="76">
        <f t="shared" ref="C23:AR23" si="5">COUNTIF(C3:C21,"E")</f>
        <v>4</v>
      </c>
      <c r="D23" s="143">
        <f t="shared" si="5"/>
        <v>4</v>
      </c>
      <c r="E23" s="143">
        <f t="shared" si="5"/>
        <v>3</v>
      </c>
      <c r="F23" s="815">
        <f t="shared" si="5"/>
        <v>3</v>
      </c>
      <c r="G23" s="143">
        <f t="shared" si="5"/>
        <v>3</v>
      </c>
      <c r="H23" s="143">
        <f t="shared" si="5"/>
        <v>2</v>
      </c>
      <c r="I23" s="720">
        <f t="shared" si="5"/>
        <v>3</v>
      </c>
      <c r="J23" s="143">
        <f t="shared" si="5"/>
        <v>4</v>
      </c>
      <c r="K23" s="143">
        <f t="shared" si="5"/>
        <v>4</v>
      </c>
      <c r="L23" s="143">
        <f t="shared" si="5"/>
        <v>3</v>
      </c>
      <c r="M23" s="143">
        <f t="shared" si="5"/>
        <v>3</v>
      </c>
      <c r="N23" s="143">
        <f t="shared" si="5"/>
        <v>3</v>
      </c>
      <c r="O23" s="143">
        <f t="shared" si="5"/>
        <v>3</v>
      </c>
      <c r="P23" s="720">
        <f t="shared" si="5"/>
        <v>3</v>
      </c>
      <c r="Q23" s="143">
        <f t="shared" si="5"/>
        <v>4</v>
      </c>
      <c r="R23" s="143">
        <f t="shared" si="5"/>
        <v>4</v>
      </c>
      <c r="S23" s="143">
        <f t="shared" si="5"/>
        <v>4</v>
      </c>
      <c r="T23" s="143">
        <f t="shared" si="5"/>
        <v>3</v>
      </c>
      <c r="U23" s="143">
        <f t="shared" si="5"/>
        <v>3</v>
      </c>
      <c r="V23" s="143">
        <f t="shared" si="5"/>
        <v>2</v>
      </c>
      <c r="W23" s="720">
        <f t="shared" si="5"/>
        <v>3</v>
      </c>
      <c r="X23" s="143">
        <f t="shared" si="5"/>
        <v>4</v>
      </c>
      <c r="Y23" s="143">
        <f t="shared" si="5"/>
        <v>4</v>
      </c>
      <c r="Z23" s="143">
        <f t="shared" si="5"/>
        <v>3</v>
      </c>
      <c r="AA23" s="143">
        <f t="shared" si="5"/>
        <v>3</v>
      </c>
      <c r="AB23" s="143">
        <f t="shared" si="5"/>
        <v>3</v>
      </c>
      <c r="AC23" s="143">
        <f t="shared" si="5"/>
        <v>2</v>
      </c>
      <c r="AD23" s="720">
        <f t="shared" si="5"/>
        <v>3</v>
      </c>
      <c r="AE23" s="143">
        <f t="shared" si="5"/>
        <v>4</v>
      </c>
      <c r="AF23" s="143">
        <f t="shared" si="5"/>
        <v>4</v>
      </c>
      <c r="AG23" s="143">
        <f t="shared" si="5"/>
        <v>3</v>
      </c>
      <c r="AH23" s="143">
        <f t="shared" si="5"/>
        <v>3</v>
      </c>
      <c r="AI23" s="143">
        <f t="shared" si="5"/>
        <v>3</v>
      </c>
      <c r="AJ23" s="143">
        <f t="shared" si="5"/>
        <v>2</v>
      </c>
      <c r="AK23" s="825">
        <f>COUNTIF(AK3:AK21,"E")</f>
        <v>3</v>
      </c>
      <c r="AL23" s="905">
        <f t="shared" si="5"/>
        <v>3</v>
      </c>
      <c r="AM23" s="78">
        <f t="shared" si="5"/>
        <v>3</v>
      </c>
      <c r="AN23" s="78">
        <f t="shared" si="5"/>
        <v>3</v>
      </c>
      <c r="AO23" s="78">
        <f t="shared" si="5"/>
        <v>3</v>
      </c>
      <c r="AP23" s="78">
        <f t="shared" si="5"/>
        <v>3</v>
      </c>
      <c r="AQ23" s="78">
        <f t="shared" si="5"/>
        <v>2</v>
      </c>
      <c r="AR23" s="720">
        <f t="shared" si="5"/>
        <v>3</v>
      </c>
      <c r="AS23" s="825"/>
      <c r="AT23" s="862"/>
    </row>
    <row r="24" spans="1:50" ht="15.75" customHeight="1" thickBot="1" x14ac:dyDescent="0.35">
      <c r="A24" s="5"/>
      <c r="B24" s="568" t="s">
        <v>1</v>
      </c>
      <c r="C24" s="76">
        <f>COUNTIF(C5:C23,"N")</f>
        <v>3</v>
      </c>
      <c r="D24" s="144">
        <f t="shared" ref="D24:AR24" si="6">COUNTIF(D3:D21,"N")</f>
        <v>3</v>
      </c>
      <c r="E24" s="144">
        <f t="shared" si="6"/>
        <v>3</v>
      </c>
      <c r="F24" s="816">
        <f t="shared" si="6"/>
        <v>3</v>
      </c>
      <c r="G24" s="144">
        <f t="shared" si="6"/>
        <v>3</v>
      </c>
      <c r="H24" s="144">
        <f t="shared" si="6"/>
        <v>3</v>
      </c>
      <c r="I24" s="721">
        <f t="shared" si="6"/>
        <v>3</v>
      </c>
      <c r="J24" s="144">
        <f t="shared" si="6"/>
        <v>3</v>
      </c>
      <c r="K24" s="144">
        <f t="shared" si="6"/>
        <v>3</v>
      </c>
      <c r="L24" s="144">
        <f t="shared" si="6"/>
        <v>3</v>
      </c>
      <c r="M24" s="144">
        <f t="shared" si="6"/>
        <v>3</v>
      </c>
      <c r="N24" s="144">
        <f t="shared" si="6"/>
        <v>3</v>
      </c>
      <c r="O24" s="144">
        <f t="shared" si="6"/>
        <v>3</v>
      </c>
      <c r="P24" s="721">
        <f t="shared" si="6"/>
        <v>3</v>
      </c>
      <c r="Q24" s="144">
        <f t="shared" si="6"/>
        <v>3</v>
      </c>
      <c r="R24" s="144">
        <f t="shared" si="6"/>
        <v>3</v>
      </c>
      <c r="S24" s="144">
        <f t="shared" si="6"/>
        <v>3</v>
      </c>
      <c r="T24" s="144">
        <f t="shared" si="6"/>
        <v>3</v>
      </c>
      <c r="U24" s="144">
        <f t="shared" si="6"/>
        <v>3</v>
      </c>
      <c r="V24" s="144">
        <f t="shared" si="6"/>
        <v>3</v>
      </c>
      <c r="W24" s="721">
        <f t="shared" si="6"/>
        <v>3</v>
      </c>
      <c r="X24" s="144">
        <f t="shared" si="6"/>
        <v>3</v>
      </c>
      <c r="Y24" s="144">
        <f t="shared" si="6"/>
        <v>3</v>
      </c>
      <c r="Z24" s="144">
        <f t="shared" si="6"/>
        <v>3</v>
      </c>
      <c r="AA24" s="144">
        <f t="shared" si="6"/>
        <v>3</v>
      </c>
      <c r="AB24" s="144">
        <f t="shared" si="6"/>
        <v>3</v>
      </c>
      <c r="AC24" s="144">
        <f t="shared" si="6"/>
        <v>3</v>
      </c>
      <c r="AD24" s="721">
        <f t="shared" si="6"/>
        <v>3</v>
      </c>
      <c r="AE24" s="144">
        <f t="shared" si="6"/>
        <v>3</v>
      </c>
      <c r="AF24" s="144">
        <f t="shared" si="6"/>
        <v>3</v>
      </c>
      <c r="AG24" s="144">
        <f t="shared" si="6"/>
        <v>3</v>
      </c>
      <c r="AH24" s="144">
        <f t="shared" si="6"/>
        <v>3</v>
      </c>
      <c r="AI24" s="107">
        <f t="shared" si="6"/>
        <v>3</v>
      </c>
      <c r="AJ24" s="690">
        <f t="shared" si="6"/>
        <v>3</v>
      </c>
      <c r="AK24" s="827">
        <f t="shared" si="6"/>
        <v>3</v>
      </c>
      <c r="AL24" s="906">
        <f t="shared" si="6"/>
        <v>3</v>
      </c>
      <c r="AM24" s="107">
        <f t="shared" si="6"/>
        <v>3</v>
      </c>
      <c r="AN24" s="107">
        <f t="shared" si="6"/>
        <v>3</v>
      </c>
      <c r="AO24" s="107">
        <f t="shared" si="6"/>
        <v>3</v>
      </c>
      <c r="AP24" s="107">
        <f t="shared" si="6"/>
        <v>3</v>
      </c>
      <c r="AQ24" s="107">
        <f t="shared" si="6"/>
        <v>3</v>
      </c>
      <c r="AR24" s="692">
        <f t="shared" si="6"/>
        <v>3</v>
      </c>
      <c r="AS24" s="826"/>
      <c r="AT24" s="863"/>
    </row>
    <row r="25" spans="1:50" s="683" customFormat="1" ht="24.75" customHeight="1" x14ac:dyDescent="0.3">
      <c r="A25" s="679"/>
      <c r="B25" s="680"/>
      <c r="C25" s="1048"/>
      <c r="D25" s="1048"/>
      <c r="E25" s="1048"/>
      <c r="F25" s="1048"/>
      <c r="G25" s="1048"/>
      <c r="H25" s="805"/>
      <c r="I25" s="805"/>
      <c r="J25" s="805"/>
      <c r="K25" s="1048"/>
      <c r="L25" s="1048"/>
      <c r="M25" s="806"/>
      <c r="N25" s="1048"/>
      <c r="O25" s="1048"/>
      <c r="P25" s="1048"/>
      <c r="Q25" s="1048"/>
      <c r="R25" s="1153"/>
      <c r="S25" s="1153"/>
      <c r="T25" s="1048"/>
      <c r="U25" s="682"/>
      <c r="V25" s="1048"/>
      <c r="W25" s="1048"/>
      <c r="X25" s="1048"/>
      <c r="Y25" s="1153"/>
      <c r="Z25" s="1153"/>
      <c r="AA25" s="1048"/>
      <c r="AB25" s="1048"/>
      <c r="AC25" s="1048"/>
      <c r="AD25" s="1048"/>
      <c r="AE25" s="1048"/>
      <c r="AF25" s="806"/>
      <c r="AG25" s="1048"/>
      <c r="AH25" s="1048"/>
      <c r="AI25" s="778"/>
      <c r="AJ25" s="778"/>
      <c r="AK25" s="778"/>
      <c r="AL25" s="778"/>
      <c r="AM25" s="778"/>
      <c r="AN25" s="778"/>
      <c r="AO25" s="778"/>
      <c r="AP25" s="778"/>
      <c r="AQ25" s="778"/>
      <c r="AR25" s="778"/>
      <c r="AS25" s="779"/>
      <c r="AT25" s="778"/>
    </row>
    <row r="26" spans="1:50" s="688" customFormat="1" ht="21" customHeight="1" x14ac:dyDescent="0.3">
      <c r="A26" s="684"/>
      <c r="B26" s="685"/>
      <c r="C26" s="782"/>
      <c r="D26" s="686"/>
      <c r="E26" s="686"/>
      <c r="F26" s="686"/>
      <c r="G26" s="686"/>
      <c r="H26" s="686"/>
      <c r="I26" s="686"/>
      <c r="J26" s="686"/>
      <c r="K26" s="686"/>
      <c r="L26" s="686"/>
      <c r="M26" s="686"/>
      <c r="N26" s="686"/>
      <c r="O26" s="686"/>
      <c r="P26" s="686"/>
      <c r="Q26" s="686"/>
      <c r="R26" s="686"/>
      <c r="S26" s="687"/>
      <c r="T26" s="686"/>
      <c r="U26" s="686"/>
      <c r="V26" s="686"/>
      <c r="W26" s="686"/>
      <c r="X26" s="686"/>
      <c r="Y26" s="686"/>
      <c r="Z26" s="686"/>
      <c r="AA26" s="686"/>
      <c r="AB26" s="686"/>
      <c r="AC26" s="686"/>
      <c r="AD26" s="686"/>
      <c r="AE26" s="686"/>
      <c r="AF26" s="686"/>
      <c r="AG26" s="686"/>
      <c r="AH26" s="686"/>
      <c r="AI26" s="686"/>
      <c r="AJ26" s="686"/>
      <c r="AK26" s="686"/>
      <c r="AL26" s="686"/>
      <c r="AM26" s="686"/>
      <c r="AN26" s="686"/>
      <c r="AO26" s="686"/>
      <c r="AP26" s="686"/>
      <c r="AQ26" s="686"/>
      <c r="AR26" s="686"/>
      <c r="AS26" s="686"/>
      <c r="AT26" s="686"/>
    </row>
    <row r="27" spans="1:50" ht="19.5" customHeight="1" x14ac:dyDescent="0.3">
      <c r="H27" s="807"/>
      <c r="I27" s="807"/>
      <c r="J27" s="807"/>
      <c r="K27" s="807"/>
      <c r="L27" s="807"/>
      <c r="M27" s="807"/>
      <c r="N27" s="807"/>
      <c r="O27" s="807"/>
      <c r="P27" s="807"/>
      <c r="Q27" s="807"/>
      <c r="R27" s="807"/>
      <c r="S27" s="807"/>
      <c r="T27" s="807"/>
      <c r="U27" s="807"/>
      <c r="V27" s="807"/>
      <c r="W27" s="807"/>
      <c r="X27" s="807"/>
      <c r="Y27" s="807"/>
      <c r="Z27" s="807"/>
      <c r="AA27" s="807"/>
      <c r="AB27" s="807"/>
      <c r="AC27" s="807"/>
      <c r="AD27" s="807"/>
      <c r="AE27" s="807"/>
      <c r="AF27" s="807"/>
      <c r="AG27" s="807"/>
    </row>
    <row r="28" spans="1:50" ht="19.5" customHeight="1" x14ac:dyDescent="0.3"/>
    <row r="29" spans="1:50" s="84" customFormat="1" ht="19.5" customHeight="1" x14ac:dyDescent="0.3">
      <c r="A29" s="91"/>
      <c r="B29" s="523"/>
    </row>
    <row r="30" spans="1:50" ht="19.5" customHeight="1" x14ac:dyDescent="0.3"/>
    <row r="31" spans="1:50" ht="19.5" customHeight="1" x14ac:dyDescent="0.3"/>
    <row r="32" spans="1:50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</sheetData>
  <mergeCells count="3">
    <mergeCell ref="B1:B2"/>
    <mergeCell ref="R25:S25"/>
    <mergeCell ref="Y25:Z25"/>
  </mergeCells>
  <phoneticPr fontId="3" type="noConversion"/>
  <conditionalFormatting sqref="C26 AS12:AT12">
    <cfRule type="cellIs" dxfId="275" priority="67" operator="equal">
      <formula>"N"</formula>
    </cfRule>
    <cfRule type="cellIs" dxfId="274" priority="68" operator="equal">
      <formula>"L"</formula>
    </cfRule>
    <cfRule type="cellIs" dxfId="273" priority="69" operator="equal">
      <formula>"Q"</formula>
    </cfRule>
  </conditionalFormatting>
  <conditionalFormatting sqref="C26 AS3:AT20 C21:AT21">
    <cfRule type="cellIs" dxfId="272" priority="65" operator="equal">
      <formula>"W"</formula>
    </cfRule>
    <cfRule type="cellIs" dxfId="271" priority="66" operator="equal">
      <formula>"P"</formula>
    </cfRule>
  </conditionalFormatting>
  <conditionalFormatting sqref="C26 AS3:AT20 C21:AT21">
    <cfRule type="cellIs" dxfId="270" priority="64" operator="equal">
      <formula>"N"</formula>
    </cfRule>
  </conditionalFormatting>
  <conditionalFormatting sqref="C26 AS3:AT20 C21:AT21">
    <cfRule type="cellIs" dxfId="269" priority="63" operator="equal">
      <formula>"V"</formula>
    </cfRule>
  </conditionalFormatting>
  <conditionalFormatting sqref="C26 AS3:AT20 C21:AT21">
    <cfRule type="cellIs" dxfId="268" priority="62" operator="equal">
      <formula>"L"</formula>
    </cfRule>
  </conditionalFormatting>
  <conditionalFormatting sqref="C26 AS3:AT20 C21:AT21">
    <cfRule type="cellIs" dxfId="267" priority="61" operator="equal">
      <formula>"N"</formula>
    </cfRule>
  </conditionalFormatting>
  <conditionalFormatting sqref="AS9:AT9 AS3:AT4 AS17:AT20 C21:AT21">
    <cfRule type="cellIs" dxfId="266" priority="60" operator="equal">
      <formula>"대"</formula>
    </cfRule>
  </conditionalFormatting>
  <conditionalFormatting sqref="AS9:AT9 AS3:AT4 AS17:AT20 C21:AT21">
    <cfRule type="cellIs" dxfId="265" priority="59" operator="equal">
      <formula>"N"</formula>
    </cfRule>
  </conditionalFormatting>
  <conditionalFormatting sqref="C26 AS5:AT8 AS10:AT20 C21:AT21">
    <cfRule type="cellIs" dxfId="264" priority="58" operator="equal">
      <formula>"N"</formula>
    </cfRule>
  </conditionalFormatting>
  <conditionalFormatting sqref="C26 AS3:AT11 AS13:AT20 C21:AT21">
    <cfRule type="cellIs" dxfId="263" priority="57" operator="equal">
      <formula>"Q"</formula>
    </cfRule>
  </conditionalFormatting>
  <conditionalFormatting sqref="C26 AS3:AT20 C21:AT21">
    <cfRule type="cellIs" dxfId="262" priority="56" operator="equal">
      <formula>"대1"</formula>
    </cfRule>
  </conditionalFormatting>
  <conditionalFormatting sqref="R10:V10 R20:V20 Q12:AR12">
    <cfRule type="cellIs" dxfId="261" priority="53" operator="equal">
      <formula>"N"</formula>
    </cfRule>
    <cfRule type="cellIs" dxfId="260" priority="54" operator="equal">
      <formula>"L"</formula>
    </cfRule>
    <cfRule type="cellIs" dxfId="259" priority="55" operator="equal">
      <formula>"Q"</formula>
    </cfRule>
  </conditionalFormatting>
  <conditionalFormatting sqref="Q3:AR5 Q7:AR20">
    <cfRule type="cellIs" dxfId="258" priority="51" operator="equal">
      <formula>"W"</formula>
    </cfRule>
    <cfRule type="cellIs" dxfId="257" priority="52" operator="equal">
      <formula>"P"</formula>
    </cfRule>
  </conditionalFormatting>
  <conditionalFormatting sqref="X8:AR9 R10:AR10 Q9:Q10 Q8:W8 R9:W9 Q3:AR5 Q7:AR7 Q11:AR20">
    <cfRule type="cellIs" dxfId="256" priority="50" operator="equal">
      <formula>"N"</formula>
    </cfRule>
  </conditionalFormatting>
  <conditionalFormatting sqref="X8:AR9 R10:AR10 Q9:Q10 Q8:W8 R9:W9 Q3:AR5 Q7:AR7 Q11:AR20">
    <cfRule type="cellIs" dxfId="255" priority="49" operator="equal">
      <formula>"V"</formula>
    </cfRule>
  </conditionalFormatting>
  <conditionalFormatting sqref="Q3:AR5 Q7:AR20">
    <cfRule type="cellIs" dxfId="254" priority="48" operator="equal">
      <formula>"L"</formula>
    </cfRule>
  </conditionalFormatting>
  <conditionalFormatting sqref="X8:AR9 R10:AR10 Q9:Q10 Q8:W8 R9:W9 Q3:AR5 Q7:AR7 Q11:AR20">
    <cfRule type="cellIs" dxfId="253" priority="47" operator="equal">
      <formula>"N"</formula>
    </cfRule>
  </conditionalFormatting>
  <conditionalFormatting sqref="R13:S17 T17:AR17 S8:W8 Q9 R7 X9:AR9 W3:AR4 Q17 Q18:AR20">
    <cfRule type="cellIs" dxfId="252" priority="46" operator="equal">
      <formula>"대"</formula>
    </cfRule>
  </conditionalFormatting>
  <conditionalFormatting sqref="R13:S17 T17:AR17 R10:V10 S8:W8 Q9 R7 Q17 Q18:AR20 X9:AR9 W3:AR4">
    <cfRule type="cellIs" dxfId="251" priority="45" operator="equal">
      <formula>"N"</formula>
    </cfRule>
  </conditionalFormatting>
  <conditionalFormatting sqref="Q7 X8:AR8 S7:AR7 R20:S20 Q10:AR11 Q3:V4 Q8:R8 AN12:AR20 R9:W9 Q5:AR5 Q12:AM12 T13:AM20 Q13:Q20">
    <cfRule type="cellIs" dxfId="250" priority="44" operator="equal">
      <formula>"N"</formula>
    </cfRule>
  </conditionalFormatting>
  <conditionalFormatting sqref="W10:AR10 X8:AR9 Q9:Q10 Q11:AR11 Q8:W8 R9:W9 Q3:AR5 Q7:AR7 Q13:AR20">
    <cfRule type="cellIs" dxfId="249" priority="43" operator="equal">
      <formula>"Q"</formula>
    </cfRule>
  </conditionalFormatting>
  <conditionalFormatting sqref="Q3:AR5 Q7:AR20">
    <cfRule type="cellIs" dxfId="248" priority="42" operator="equal">
      <formula>"대1"</formula>
    </cfRule>
  </conditionalFormatting>
  <conditionalFormatting sqref="Q6:AD6">
    <cfRule type="cellIs" dxfId="247" priority="40" operator="equal">
      <formula>"W"</formula>
    </cfRule>
    <cfRule type="cellIs" dxfId="246" priority="41" operator="equal">
      <formula>"P"</formula>
    </cfRule>
  </conditionalFormatting>
  <conditionalFormatting sqref="Q6:AD6">
    <cfRule type="cellIs" dxfId="245" priority="39" operator="equal">
      <formula>"N"</formula>
    </cfRule>
  </conditionalFormatting>
  <conditionalFormatting sqref="Q6:AD6">
    <cfRule type="cellIs" dxfId="244" priority="38" operator="equal">
      <formula>"V"</formula>
    </cfRule>
  </conditionalFormatting>
  <conditionalFormatting sqref="Q6:AD6">
    <cfRule type="cellIs" dxfId="243" priority="37" operator="equal">
      <formula>"L"</formula>
    </cfRule>
  </conditionalFormatting>
  <conditionalFormatting sqref="Q6:AD6">
    <cfRule type="cellIs" dxfId="242" priority="36" operator="equal">
      <formula>"N"</formula>
    </cfRule>
  </conditionalFormatting>
  <conditionalFormatting sqref="Q6:AD6">
    <cfRule type="cellIs" dxfId="241" priority="35" operator="equal">
      <formula>"N"</formula>
    </cfRule>
  </conditionalFormatting>
  <conditionalFormatting sqref="Q6:AD6">
    <cfRule type="cellIs" dxfId="240" priority="34" operator="equal">
      <formula>"Q"</formula>
    </cfRule>
  </conditionalFormatting>
  <conditionalFormatting sqref="Q6:AD6">
    <cfRule type="cellIs" dxfId="239" priority="33" operator="equal">
      <formula>"대1"</formula>
    </cfRule>
  </conditionalFormatting>
  <conditionalFormatting sqref="AE6:AR6">
    <cfRule type="cellIs" dxfId="238" priority="31" operator="equal">
      <formula>"W"</formula>
    </cfRule>
    <cfRule type="cellIs" dxfId="237" priority="32" operator="equal">
      <formula>"P"</formula>
    </cfRule>
  </conditionalFormatting>
  <conditionalFormatting sqref="AE6:AR6">
    <cfRule type="cellIs" dxfId="236" priority="30" operator="equal">
      <formula>"N"</formula>
    </cfRule>
  </conditionalFormatting>
  <conditionalFormatting sqref="AE6:AR6">
    <cfRule type="cellIs" dxfId="235" priority="29" operator="equal">
      <formula>"V"</formula>
    </cfRule>
  </conditionalFormatting>
  <conditionalFormatting sqref="AE6:AR6">
    <cfRule type="cellIs" dxfId="234" priority="28" operator="equal">
      <formula>"L"</formula>
    </cfRule>
  </conditionalFormatting>
  <conditionalFormatting sqref="AE6:AR6">
    <cfRule type="cellIs" dxfId="233" priority="27" operator="equal">
      <formula>"N"</formula>
    </cfRule>
  </conditionalFormatting>
  <conditionalFormatting sqref="AE6:AR6">
    <cfRule type="cellIs" dxfId="232" priority="26" operator="equal">
      <formula>"N"</formula>
    </cfRule>
  </conditionalFormatting>
  <conditionalFormatting sqref="AE6:AR6">
    <cfRule type="cellIs" dxfId="231" priority="25" operator="equal">
      <formula>"Q"</formula>
    </cfRule>
  </conditionalFormatting>
  <conditionalFormatting sqref="AE6:AR6">
    <cfRule type="cellIs" dxfId="230" priority="24" operator="equal">
      <formula>"대1"</formula>
    </cfRule>
  </conditionalFormatting>
  <conditionalFormatting sqref="C12:P12">
    <cfRule type="cellIs" dxfId="229" priority="21" operator="equal">
      <formula>"N"</formula>
    </cfRule>
    <cfRule type="cellIs" dxfId="228" priority="22" operator="equal">
      <formula>"L"</formula>
    </cfRule>
    <cfRule type="cellIs" dxfId="227" priority="23" operator="equal">
      <formula>"Q"</formula>
    </cfRule>
  </conditionalFormatting>
  <conditionalFormatting sqref="C3:P5 C7:P20">
    <cfRule type="cellIs" dxfId="226" priority="19" operator="equal">
      <formula>"W"</formula>
    </cfRule>
    <cfRule type="cellIs" dxfId="225" priority="20" operator="equal">
      <formula>"P"</formula>
    </cfRule>
  </conditionalFormatting>
  <conditionalFormatting sqref="C3:P5 C7:P20">
    <cfRule type="cellIs" dxfId="224" priority="18" operator="equal">
      <formula>"N"</formula>
    </cfRule>
  </conditionalFormatting>
  <conditionalFormatting sqref="C3:P5 C7:P20">
    <cfRule type="cellIs" dxfId="223" priority="17" operator="equal">
      <formula>"V"</formula>
    </cfRule>
  </conditionalFormatting>
  <conditionalFormatting sqref="C3:P5 C7:P20">
    <cfRule type="cellIs" dxfId="222" priority="16" operator="equal">
      <formula>"L"</formula>
    </cfRule>
  </conditionalFormatting>
  <conditionalFormatting sqref="C3:P5 C7:P20">
    <cfRule type="cellIs" dxfId="221" priority="15" operator="equal">
      <formula>"N"</formula>
    </cfRule>
  </conditionalFormatting>
  <conditionalFormatting sqref="C9:P9 C3:P4 C17:P20">
    <cfRule type="cellIs" dxfId="220" priority="14" operator="equal">
      <formula>"대"</formula>
    </cfRule>
  </conditionalFormatting>
  <conditionalFormatting sqref="C17:P20 C9:P9 C3:P4">
    <cfRule type="cellIs" dxfId="219" priority="13" operator="equal">
      <formula>"N"</formula>
    </cfRule>
  </conditionalFormatting>
  <conditionalFormatting sqref="C7:P8 C5:P5 C10:P20">
    <cfRule type="cellIs" dxfId="218" priority="12" operator="equal">
      <formula>"N"</formula>
    </cfRule>
  </conditionalFormatting>
  <conditionalFormatting sqref="C3:P5 C7:P11 C13:P20">
    <cfRule type="cellIs" dxfId="217" priority="11" operator="equal">
      <formula>"Q"</formula>
    </cfRule>
  </conditionalFormatting>
  <conditionalFormatting sqref="C3:P5 C7:P20">
    <cfRule type="cellIs" dxfId="216" priority="10" operator="equal">
      <formula>"대1"</formula>
    </cfRule>
  </conditionalFormatting>
  <conditionalFormatting sqref="C6:P6">
    <cfRule type="cellIs" dxfId="215" priority="8" operator="equal">
      <formula>"W"</formula>
    </cfRule>
    <cfRule type="cellIs" dxfId="214" priority="9" operator="equal">
      <formula>"P"</formula>
    </cfRule>
  </conditionalFormatting>
  <conditionalFormatting sqref="C6:P6">
    <cfRule type="cellIs" dxfId="213" priority="7" operator="equal">
      <formula>"N"</formula>
    </cfRule>
  </conditionalFormatting>
  <conditionalFormatting sqref="C6:P6">
    <cfRule type="cellIs" dxfId="212" priority="6" operator="equal">
      <formula>"V"</formula>
    </cfRule>
  </conditionalFormatting>
  <conditionalFormatting sqref="C6:P6">
    <cfRule type="cellIs" dxfId="211" priority="5" operator="equal">
      <formula>"L"</formula>
    </cfRule>
  </conditionalFormatting>
  <conditionalFormatting sqref="C6:P6">
    <cfRule type="cellIs" dxfId="210" priority="4" operator="equal">
      <formula>"N"</formula>
    </cfRule>
  </conditionalFormatting>
  <conditionalFormatting sqref="C6:P6">
    <cfRule type="cellIs" dxfId="209" priority="3" operator="equal">
      <formula>"N"</formula>
    </cfRule>
  </conditionalFormatting>
  <conditionalFormatting sqref="C6:P6">
    <cfRule type="cellIs" dxfId="208" priority="2" operator="equal">
      <formula>"Q"</formula>
    </cfRule>
  </conditionalFormatting>
  <conditionalFormatting sqref="C6:P6">
    <cfRule type="cellIs" dxfId="207" priority="1" operator="equal">
      <formula>"대1"</formula>
    </cfRule>
  </conditionalFormatting>
  <pageMargins left="0.25" right="0.25" top="0.75" bottom="0.75" header="0.3" footer="0.3"/>
  <pageSetup paperSize="9" scale="76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AX41"/>
  <sheetViews>
    <sheetView zoomScale="120" zoomScaleNormal="12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4" sqref="H4"/>
    </sheetView>
  </sheetViews>
  <sheetFormatPr defaultColWidth="3.875" defaultRowHeight="15.75" customHeight="1" x14ac:dyDescent="0.3"/>
  <cols>
    <col min="1" max="1" width="3.25" style="4" customWidth="1"/>
    <col min="2" max="2" width="12" style="522" customWidth="1"/>
    <col min="3" max="45" width="3.75" style="4" customWidth="1"/>
    <col min="46" max="46" width="0.625" style="4" customWidth="1"/>
    <col min="47" max="49" width="3.625" style="4" customWidth="1"/>
    <col min="50" max="16384" width="3.875" style="4"/>
  </cols>
  <sheetData>
    <row r="1" spans="1:50" ht="19.5" customHeight="1" thickBot="1" x14ac:dyDescent="0.35">
      <c r="A1" s="1"/>
      <c r="B1" s="1166" t="s">
        <v>1678</v>
      </c>
      <c r="C1" s="1030">
        <v>26</v>
      </c>
      <c r="D1" s="818">
        <v>27</v>
      </c>
      <c r="E1" s="789">
        <v>28</v>
      </c>
      <c r="F1" s="818">
        <v>29</v>
      </c>
      <c r="G1" s="819">
        <v>1</v>
      </c>
      <c r="H1" s="894">
        <v>2</v>
      </c>
      <c r="I1" s="895">
        <v>3</v>
      </c>
      <c r="J1" s="791">
        <v>4</v>
      </c>
      <c r="K1" s="789">
        <v>5</v>
      </c>
      <c r="L1" s="899">
        <v>6</v>
      </c>
      <c r="M1" s="899">
        <v>7</v>
      </c>
      <c r="N1" s="899">
        <v>8</v>
      </c>
      <c r="O1" s="900">
        <v>9</v>
      </c>
      <c r="P1" s="901">
        <v>10</v>
      </c>
      <c r="Q1" s="791">
        <v>11</v>
      </c>
      <c r="R1" s="789">
        <v>12</v>
      </c>
      <c r="S1" s="899">
        <v>13</v>
      </c>
      <c r="T1" s="899">
        <v>14</v>
      </c>
      <c r="U1" s="899">
        <v>15</v>
      </c>
      <c r="V1" s="900">
        <v>16</v>
      </c>
      <c r="W1" s="901">
        <v>17</v>
      </c>
      <c r="X1" s="791">
        <v>18</v>
      </c>
      <c r="Y1" s="1031">
        <v>19</v>
      </c>
      <c r="Z1" s="899">
        <v>20</v>
      </c>
      <c r="AA1" s="899">
        <v>21</v>
      </c>
      <c r="AB1" s="899">
        <v>22</v>
      </c>
      <c r="AC1" s="900">
        <v>23</v>
      </c>
      <c r="AD1" s="901">
        <v>24</v>
      </c>
      <c r="AE1" s="791">
        <v>25</v>
      </c>
      <c r="AF1" s="1032">
        <v>26</v>
      </c>
      <c r="AG1" s="1033">
        <v>27</v>
      </c>
      <c r="AH1" s="1033">
        <v>28</v>
      </c>
      <c r="AI1" s="1033">
        <v>29</v>
      </c>
      <c r="AJ1" s="900">
        <v>30</v>
      </c>
      <c r="AK1" s="901">
        <v>31</v>
      </c>
      <c r="AL1" s="791">
        <v>1</v>
      </c>
      <c r="AM1" s="1032">
        <v>2</v>
      </c>
      <c r="AN1" s="1033">
        <v>3</v>
      </c>
      <c r="AO1" s="1033">
        <v>4</v>
      </c>
      <c r="AP1" s="1033">
        <v>5</v>
      </c>
      <c r="AQ1" s="900">
        <v>6</v>
      </c>
      <c r="AR1" s="901">
        <v>7</v>
      </c>
      <c r="AS1" s="870"/>
      <c r="AT1" s="858"/>
    </row>
    <row r="2" spans="1:50" ht="19.5" customHeight="1" thickBot="1" x14ac:dyDescent="0.35">
      <c r="A2" s="5"/>
      <c r="B2" s="1167"/>
      <c r="C2" s="1016" t="s">
        <v>3</v>
      </c>
      <c r="D2" s="1016" t="s">
        <v>4</v>
      </c>
      <c r="E2" s="1017" t="s">
        <v>5</v>
      </c>
      <c r="F2" s="1016" t="s">
        <v>6</v>
      </c>
      <c r="G2" s="1018" t="s">
        <v>7</v>
      </c>
      <c r="H2" s="1019" t="s">
        <v>8</v>
      </c>
      <c r="I2" s="1020" t="s">
        <v>1266</v>
      </c>
      <c r="J2" s="1021" t="s">
        <v>1197</v>
      </c>
      <c r="K2" s="1017" t="s">
        <v>1257</v>
      </c>
      <c r="L2" s="1017" t="s">
        <v>1260</v>
      </c>
      <c r="M2" s="1017" t="s">
        <v>1256</v>
      </c>
      <c r="N2" s="1017" t="s">
        <v>474</v>
      </c>
      <c r="O2" s="1022" t="s">
        <v>1262</v>
      </c>
      <c r="P2" s="1023" t="s">
        <v>1266</v>
      </c>
      <c r="Q2" s="1021" t="s">
        <v>1197</v>
      </c>
      <c r="R2" s="1017" t="s">
        <v>1257</v>
      </c>
      <c r="S2" s="1017" t="s">
        <v>1260</v>
      </c>
      <c r="T2" s="1017" t="s">
        <v>1256</v>
      </c>
      <c r="U2" s="1017" t="s">
        <v>474</v>
      </c>
      <c r="V2" s="1022" t="s">
        <v>1262</v>
      </c>
      <c r="W2" s="1023" t="s">
        <v>1266</v>
      </c>
      <c r="X2" s="1021" t="s">
        <v>1197</v>
      </c>
      <c r="Y2" s="1024" t="s">
        <v>1257</v>
      </c>
      <c r="Z2" s="1017" t="s">
        <v>1260</v>
      </c>
      <c r="AA2" s="1017" t="s">
        <v>1256</v>
      </c>
      <c r="AB2" s="1017" t="s">
        <v>474</v>
      </c>
      <c r="AC2" s="1022" t="s">
        <v>1262</v>
      </c>
      <c r="AD2" s="1023" t="s">
        <v>1266</v>
      </c>
      <c r="AE2" s="1021" t="s">
        <v>1197</v>
      </c>
      <c r="AF2" s="1034" t="s">
        <v>1257</v>
      </c>
      <c r="AG2" s="1034" t="s">
        <v>1260</v>
      </c>
      <c r="AH2" s="1034" t="s">
        <v>1256</v>
      </c>
      <c r="AI2" s="1034" t="s">
        <v>474</v>
      </c>
      <c r="AJ2" s="1022" t="s">
        <v>1262</v>
      </c>
      <c r="AK2" s="1023" t="s">
        <v>1266</v>
      </c>
      <c r="AL2" s="1021" t="s">
        <v>3</v>
      </c>
      <c r="AM2" s="1034" t="s">
        <v>4</v>
      </c>
      <c r="AN2" s="1034" t="s">
        <v>5</v>
      </c>
      <c r="AO2" s="1034" t="s">
        <v>6</v>
      </c>
      <c r="AP2" s="1034" t="s">
        <v>7</v>
      </c>
      <c r="AQ2" s="1022" t="s">
        <v>8</v>
      </c>
      <c r="AR2" s="1023" t="s">
        <v>9</v>
      </c>
      <c r="AS2" s="796"/>
      <c r="AT2" s="859"/>
      <c r="AU2" s="868" t="s">
        <v>27</v>
      </c>
      <c r="AV2" s="869" t="s">
        <v>29</v>
      </c>
      <c r="AW2" s="876" t="s">
        <v>20</v>
      </c>
      <c r="AX2" s="884"/>
    </row>
    <row r="3" spans="1:50" s="589" customFormat="1" ht="19.5" customHeight="1" x14ac:dyDescent="0.3">
      <c r="A3" s="909" t="s">
        <v>1834</v>
      </c>
      <c r="B3" s="583" t="s">
        <v>51</v>
      </c>
      <c r="C3" s="578" t="s">
        <v>41</v>
      </c>
      <c r="D3" s="658" t="s">
        <v>20</v>
      </c>
      <c r="E3" s="658" t="s">
        <v>44</v>
      </c>
      <c r="F3" s="658" t="s">
        <v>44</v>
      </c>
      <c r="G3" s="658" t="s">
        <v>1069</v>
      </c>
      <c r="H3" s="658" t="s">
        <v>24</v>
      </c>
      <c r="I3" s="669" t="s">
        <v>24</v>
      </c>
      <c r="J3" s="896" t="s">
        <v>27</v>
      </c>
      <c r="K3" s="897" t="s">
        <v>27</v>
      </c>
      <c r="L3" s="897" t="s">
        <v>27</v>
      </c>
      <c r="M3" s="897" t="s">
        <v>40</v>
      </c>
      <c r="N3" s="897" t="s">
        <v>24</v>
      </c>
      <c r="O3" s="897" t="s">
        <v>24</v>
      </c>
      <c r="P3" s="775" t="s">
        <v>20</v>
      </c>
      <c r="Q3" s="578" t="s">
        <v>20</v>
      </c>
      <c r="R3" s="658" t="s">
        <v>44</v>
      </c>
      <c r="S3" s="658" t="s">
        <v>41</v>
      </c>
      <c r="T3" s="658" t="s">
        <v>24</v>
      </c>
      <c r="U3" s="658" t="s">
        <v>29</v>
      </c>
      <c r="V3" s="658" t="s">
        <v>29</v>
      </c>
      <c r="W3" s="669" t="s">
        <v>24</v>
      </c>
      <c r="X3" s="578" t="s">
        <v>27</v>
      </c>
      <c r="Y3" s="658" t="s">
        <v>27</v>
      </c>
      <c r="Z3" s="658" t="s">
        <v>27</v>
      </c>
      <c r="AA3" s="658" t="s">
        <v>24</v>
      </c>
      <c r="AB3" s="658" t="s">
        <v>20</v>
      </c>
      <c r="AC3" s="658" t="s">
        <v>20</v>
      </c>
      <c r="AD3" s="669" t="s">
        <v>24</v>
      </c>
      <c r="AE3" s="578" t="s">
        <v>44</v>
      </c>
      <c r="AF3" s="658" t="s">
        <v>29</v>
      </c>
      <c r="AG3" s="658" t="s">
        <v>29</v>
      </c>
      <c r="AH3" s="658" t="s">
        <v>44</v>
      </c>
      <c r="AI3" s="658" t="s">
        <v>44</v>
      </c>
      <c r="AJ3" s="658" t="s">
        <v>24</v>
      </c>
      <c r="AK3" s="669" t="s">
        <v>24</v>
      </c>
      <c r="AL3" s="896" t="s">
        <v>40</v>
      </c>
      <c r="AM3" s="897" t="s">
        <v>44</v>
      </c>
      <c r="AN3" s="897" t="s">
        <v>20</v>
      </c>
      <c r="AO3" s="897" t="s">
        <v>20</v>
      </c>
      <c r="AP3" s="897" t="s">
        <v>44</v>
      </c>
      <c r="AQ3" s="897" t="s">
        <v>24</v>
      </c>
      <c r="AR3" s="775" t="s">
        <v>24</v>
      </c>
      <c r="AS3" s="651"/>
      <c r="AT3" s="860"/>
      <c r="AU3" s="864">
        <f>COUNTIF(G3:AK3,"D")</f>
        <v>6</v>
      </c>
      <c r="AV3" s="866">
        <f>COUNTIF(G3:AK3,"E")</f>
        <v>4</v>
      </c>
      <c r="AW3" s="877">
        <f>COUNTIF(G3:AK3,"N")</f>
        <v>4</v>
      </c>
      <c r="AX3" s="879">
        <f t="shared" ref="AX3:AX21" si="0">SUM(AU3:AW3)</f>
        <v>14</v>
      </c>
    </row>
    <row r="4" spans="1:50" s="590" customFormat="1" ht="19.5" customHeight="1" x14ac:dyDescent="0.3">
      <c r="A4" s="909"/>
      <c r="B4" s="831" t="s">
        <v>224</v>
      </c>
      <c r="C4" s="652" t="s">
        <v>27</v>
      </c>
      <c r="D4" s="653" t="s">
        <v>27</v>
      </c>
      <c r="E4" s="653" t="s">
        <v>44</v>
      </c>
      <c r="F4" s="653" t="s">
        <v>1835</v>
      </c>
      <c r="G4" s="653" t="s">
        <v>20</v>
      </c>
      <c r="H4" s="653" t="s">
        <v>24</v>
      </c>
      <c r="I4" s="654" t="s">
        <v>24</v>
      </c>
      <c r="J4" s="655" t="s">
        <v>40</v>
      </c>
      <c r="K4" s="653" t="s">
        <v>29</v>
      </c>
      <c r="L4" s="653" t="s">
        <v>29</v>
      </c>
      <c r="M4" s="653" t="s">
        <v>29</v>
      </c>
      <c r="N4" s="653" t="s">
        <v>86</v>
      </c>
      <c r="O4" s="653" t="s">
        <v>24</v>
      </c>
      <c r="P4" s="654" t="s">
        <v>24</v>
      </c>
      <c r="Q4" s="652" t="s">
        <v>44</v>
      </c>
      <c r="R4" s="653" t="s">
        <v>20</v>
      </c>
      <c r="S4" s="653" t="s">
        <v>20</v>
      </c>
      <c r="T4" s="653" t="s">
        <v>41</v>
      </c>
      <c r="U4" s="653" t="s">
        <v>24</v>
      </c>
      <c r="V4" s="653" t="s">
        <v>24</v>
      </c>
      <c r="W4" s="654" t="s">
        <v>29</v>
      </c>
      <c r="X4" s="652" t="s">
        <v>29</v>
      </c>
      <c r="Y4" s="653" t="s">
        <v>29</v>
      </c>
      <c r="Z4" s="653" t="s">
        <v>24</v>
      </c>
      <c r="AA4" s="653" t="s">
        <v>27</v>
      </c>
      <c r="AB4" s="653" t="s">
        <v>27</v>
      </c>
      <c r="AC4" s="653" t="s">
        <v>24</v>
      </c>
      <c r="AD4" s="654" t="s">
        <v>20</v>
      </c>
      <c r="AE4" s="652" t="s">
        <v>20</v>
      </c>
      <c r="AF4" s="653" t="s">
        <v>44</v>
      </c>
      <c r="AG4" s="653" t="s">
        <v>24</v>
      </c>
      <c r="AH4" s="653" t="s">
        <v>24</v>
      </c>
      <c r="AI4" s="653" t="s">
        <v>27</v>
      </c>
      <c r="AJ4" s="653" t="s">
        <v>27</v>
      </c>
      <c r="AK4" s="654" t="s">
        <v>29</v>
      </c>
      <c r="AL4" s="655" t="s">
        <v>29</v>
      </c>
      <c r="AM4" s="653" t="s">
        <v>40</v>
      </c>
      <c r="AN4" s="653" t="s">
        <v>44</v>
      </c>
      <c r="AO4" s="653" t="s">
        <v>24</v>
      </c>
      <c r="AP4" s="653" t="s">
        <v>20</v>
      </c>
      <c r="AQ4" s="653" t="s">
        <v>20</v>
      </c>
      <c r="AR4" s="654" t="s">
        <v>24</v>
      </c>
      <c r="AS4" s="656"/>
      <c r="AT4" s="860"/>
      <c r="AU4" s="864">
        <f t="shared" ref="AU4:AU21" si="1">COUNTIF(G4:AK4,"D")</f>
        <v>4</v>
      </c>
      <c r="AV4" s="866">
        <f t="shared" ref="AV4:AV21" si="2">COUNTIF(G4:AK4,"E")</f>
        <v>7</v>
      </c>
      <c r="AW4" s="877">
        <f t="shared" ref="AW4:AW21" si="3">COUNTIF(G4:AK4,"N")</f>
        <v>5</v>
      </c>
      <c r="AX4" s="880">
        <f t="shared" si="0"/>
        <v>16</v>
      </c>
    </row>
    <row r="5" spans="1:50" s="43" customFormat="1" ht="19.5" customHeight="1" x14ac:dyDescent="0.3">
      <c r="A5" s="910"/>
      <c r="B5" s="557" t="s">
        <v>1399</v>
      </c>
      <c r="C5" s="652" t="s">
        <v>29</v>
      </c>
      <c r="D5" s="653" t="s">
        <v>29</v>
      </c>
      <c r="E5" s="653" t="s">
        <v>24</v>
      </c>
      <c r="F5" s="653" t="s">
        <v>24</v>
      </c>
      <c r="G5" s="653" t="s">
        <v>1069</v>
      </c>
      <c r="H5" s="653" t="s">
        <v>20</v>
      </c>
      <c r="I5" s="654" t="s">
        <v>20</v>
      </c>
      <c r="J5" s="655" t="s">
        <v>40</v>
      </c>
      <c r="K5" s="653" t="s">
        <v>44</v>
      </c>
      <c r="L5" s="918" t="s">
        <v>44</v>
      </c>
      <c r="M5" s="918" t="s">
        <v>24</v>
      </c>
      <c r="N5" s="918" t="s">
        <v>24</v>
      </c>
      <c r="O5" s="918" t="s">
        <v>27</v>
      </c>
      <c r="P5" s="919" t="s">
        <v>27</v>
      </c>
      <c r="Q5" s="920" t="s">
        <v>29</v>
      </c>
      <c r="R5" s="918" t="s">
        <v>44</v>
      </c>
      <c r="S5" s="918" t="s">
        <v>41</v>
      </c>
      <c r="T5" s="653" t="s">
        <v>20</v>
      </c>
      <c r="U5" s="653" t="s">
        <v>20</v>
      </c>
      <c r="V5" s="653" t="s">
        <v>24</v>
      </c>
      <c r="W5" s="654" t="s">
        <v>24</v>
      </c>
      <c r="X5" s="920" t="s">
        <v>44</v>
      </c>
      <c r="Y5" s="1051" t="s">
        <v>1735</v>
      </c>
      <c r="Z5" s="653" t="s">
        <v>29</v>
      </c>
      <c r="AA5" s="653" t="s">
        <v>29</v>
      </c>
      <c r="AB5" s="653" t="s">
        <v>29</v>
      </c>
      <c r="AC5" s="653" t="s">
        <v>24</v>
      </c>
      <c r="AD5" s="654" t="s">
        <v>24</v>
      </c>
      <c r="AE5" s="652" t="s">
        <v>44</v>
      </c>
      <c r="AF5" s="653" t="s">
        <v>20</v>
      </c>
      <c r="AG5" s="653" t="s">
        <v>20</v>
      </c>
      <c r="AH5" s="653" t="s">
        <v>44</v>
      </c>
      <c r="AI5" s="653" t="s">
        <v>24</v>
      </c>
      <c r="AJ5" s="653" t="s">
        <v>24</v>
      </c>
      <c r="AK5" s="654" t="s">
        <v>27</v>
      </c>
      <c r="AL5" s="655" t="s">
        <v>27</v>
      </c>
      <c r="AM5" s="653" t="s">
        <v>27</v>
      </c>
      <c r="AN5" s="653" t="s">
        <v>24</v>
      </c>
      <c r="AO5" s="653" t="s">
        <v>29</v>
      </c>
      <c r="AP5" s="653" t="s">
        <v>29</v>
      </c>
      <c r="AQ5" s="653" t="s">
        <v>24</v>
      </c>
      <c r="AR5" s="654" t="s">
        <v>20</v>
      </c>
      <c r="AS5" s="656"/>
      <c r="AT5" s="860"/>
      <c r="AU5" s="864">
        <f t="shared" si="1"/>
        <v>3</v>
      </c>
      <c r="AV5" s="866">
        <f t="shared" si="2"/>
        <v>4</v>
      </c>
      <c r="AW5" s="877">
        <f t="shared" si="3"/>
        <v>6</v>
      </c>
      <c r="AX5" s="881">
        <f t="shared" si="0"/>
        <v>13</v>
      </c>
    </row>
    <row r="6" spans="1:50" s="43" customFormat="1" ht="19.5" customHeight="1" x14ac:dyDescent="0.3">
      <c r="A6" s="909"/>
      <c r="B6" s="557" t="s">
        <v>140</v>
      </c>
      <c r="C6" s="652" t="s">
        <v>44</v>
      </c>
      <c r="D6" s="653" t="s">
        <v>24</v>
      </c>
      <c r="E6" s="653" t="s">
        <v>29</v>
      </c>
      <c r="F6" s="653" t="s">
        <v>29</v>
      </c>
      <c r="G6" s="653" t="s">
        <v>29</v>
      </c>
      <c r="H6" s="653" t="s">
        <v>29</v>
      </c>
      <c r="I6" s="654" t="s">
        <v>24</v>
      </c>
      <c r="J6" s="655" t="s">
        <v>20</v>
      </c>
      <c r="K6" s="653" t="s">
        <v>20</v>
      </c>
      <c r="L6" s="653" t="s">
        <v>24</v>
      </c>
      <c r="M6" s="653" t="s">
        <v>24</v>
      </c>
      <c r="N6" s="653" t="s">
        <v>29</v>
      </c>
      <c r="O6" s="653" t="s">
        <v>29</v>
      </c>
      <c r="P6" s="654" t="s">
        <v>29</v>
      </c>
      <c r="Q6" s="652" t="s">
        <v>40</v>
      </c>
      <c r="R6" s="653" t="s">
        <v>24</v>
      </c>
      <c r="S6" s="653" t="s">
        <v>27</v>
      </c>
      <c r="T6" s="653" t="s">
        <v>27</v>
      </c>
      <c r="U6" s="653" t="s">
        <v>24</v>
      </c>
      <c r="V6" s="653" t="s">
        <v>20</v>
      </c>
      <c r="W6" s="654" t="s">
        <v>20</v>
      </c>
      <c r="X6" s="652" t="s">
        <v>86</v>
      </c>
      <c r="Y6" s="653" t="s">
        <v>41</v>
      </c>
      <c r="Z6" s="653" t="s">
        <v>44</v>
      </c>
      <c r="AA6" s="653" t="s">
        <v>24</v>
      </c>
      <c r="AB6" s="653" t="s">
        <v>1827</v>
      </c>
      <c r="AC6" s="653" t="s">
        <v>27</v>
      </c>
      <c r="AD6" s="654" t="s">
        <v>27</v>
      </c>
      <c r="AE6" s="652" t="s">
        <v>44</v>
      </c>
      <c r="AF6" s="653" t="s">
        <v>44</v>
      </c>
      <c r="AG6" s="653" t="s">
        <v>44</v>
      </c>
      <c r="AH6" s="653" t="s">
        <v>20</v>
      </c>
      <c r="AI6" s="653" t="s">
        <v>20</v>
      </c>
      <c r="AJ6" s="653" t="s">
        <v>24</v>
      </c>
      <c r="AK6" s="919" t="s">
        <v>24</v>
      </c>
      <c r="AL6" s="655" t="s">
        <v>24</v>
      </c>
      <c r="AM6" s="653" t="s">
        <v>29</v>
      </c>
      <c r="AN6" s="653" t="s">
        <v>29</v>
      </c>
      <c r="AO6" s="653" t="s">
        <v>1830</v>
      </c>
      <c r="AP6" s="653" t="s">
        <v>24</v>
      </c>
      <c r="AQ6" s="653" t="s">
        <v>27</v>
      </c>
      <c r="AR6" s="654" t="s">
        <v>27</v>
      </c>
      <c r="AS6" s="656"/>
      <c r="AT6" s="860"/>
      <c r="AU6" s="864">
        <f t="shared" si="1"/>
        <v>4</v>
      </c>
      <c r="AV6" s="866">
        <f t="shared" si="2"/>
        <v>5</v>
      </c>
      <c r="AW6" s="877">
        <f t="shared" si="3"/>
        <v>6</v>
      </c>
      <c r="AX6" s="881">
        <f t="shared" si="0"/>
        <v>15</v>
      </c>
    </row>
    <row r="7" spans="1:50" s="43" customFormat="1" ht="19.5" customHeight="1" x14ac:dyDescent="0.3">
      <c r="A7" s="909"/>
      <c r="B7" s="557" t="s">
        <v>1401</v>
      </c>
      <c r="C7" s="652" t="s">
        <v>24</v>
      </c>
      <c r="D7" s="653" t="s">
        <v>1836</v>
      </c>
      <c r="E7" s="653" t="s">
        <v>1837</v>
      </c>
      <c r="F7" s="653" t="s">
        <v>1838</v>
      </c>
      <c r="G7" s="918" t="s">
        <v>1069</v>
      </c>
      <c r="H7" s="918" t="s">
        <v>1839</v>
      </c>
      <c r="I7" s="919" t="s">
        <v>27</v>
      </c>
      <c r="J7" s="1039" t="s">
        <v>40</v>
      </c>
      <c r="K7" s="918" t="s">
        <v>44</v>
      </c>
      <c r="L7" s="653" t="s">
        <v>20</v>
      </c>
      <c r="M7" s="653" t="s">
        <v>20</v>
      </c>
      <c r="N7" s="653" t="s">
        <v>44</v>
      </c>
      <c r="O7" s="653" t="s">
        <v>24</v>
      </c>
      <c r="P7" s="654" t="s">
        <v>24</v>
      </c>
      <c r="Q7" s="652" t="s">
        <v>27</v>
      </c>
      <c r="R7" s="653" t="s">
        <v>27</v>
      </c>
      <c r="S7" s="918" t="s">
        <v>1831</v>
      </c>
      <c r="T7" s="653" t="s">
        <v>24</v>
      </c>
      <c r="U7" s="653" t="s">
        <v>27</v>
      </c>
      <c r="V7" s="653" t="s">
        <v>27</v>
      </c>
      <c r="W7" s="1015" t="s">
        <v>24</v>
      </c>
      <c r="X7" s="652" t="s">
        <v>20</v>
      </c>
      <c r="Y7" s="653" t="s">
        <v>20</v>
      </c>
      <c r="Z7" s="653" t="s">
        <v>1827</v>
      </c>
      <c r="AA7" s="808" t="s">
        <v>1827</v>
      </c>
      <c r="AB7" s="653" t="s">
        <v>1830</v>
      </c>
      <c r="AC7" s="653" t="s">
        <v>1830</v>
      </c>
      <c r="AD7" s="654" t="s">
        <v>29</v>
      </c>
      <c r="AE7" s="652" t="s">
        <v>29</v>
      </c>
      <c r="AF7" s="653" t="s">
        <v>24</v>
      </c>
      <c r="AG7" s="653" t="s">
        <v>27</v>
      </c>
      <c r="AH7" s="653" t="s">
        <v>27</v>
      </c>
      <c r="AI7" s="653" t="s">
        <v>24</v>
      </c>
      <c r="AJ7" s="653" t="s">
        <v>20</v>
      </c>
      <c r="AK7" s="654" t="s">
        <v>20</v>
      </c>
      <c r="AL7" s="655" t="s">
        <v>40</v>
      </c>
      <c r="AM7" s="653" t="s">
        <v>44</v>
      </c>
      <c r="AN7" s="653" t="s">
        <v>27</v>
      </c>
      <c r="AO7" s="653" t="s">
        <v>27</v>
      </c>
      <c r="AP7" s="1054" t="s">
        <v>1732</v>
      </c>
      <c r="AQ7" s="653" t="s">
        <v>24</v>
      </c>
      <c r="AR7" s="654" t="s">
        <v>24</v>
      </c>
      <c r="AS7" s="656"/>
      <c r="AT7" s="860"/>
      <c r="AU7" s="864">
        <f t="shared" si="1"/>
        <v>7</v>
      </c>
      <c r="AV7" s="866">
        <f t="shared" si="2"/>
        <v>4</v>
      </c>
      <c r="AW7" s="877">
        <f t="shared" si="3"/>
        <v>6</v>
      </c>
      <c r="AX7" s="881">
        <f t="shared" si="0"/>
        <v>17</v>
      </c>
    </row>
    <row r="8" spans="1:50" s="43" customFormat="1" ht="19.5" customHeight="1" thickBot="1" x14ac:dyDescent="0.35">
      <c r="A8" s="910"/>
      <c r="B8" s="957" t="s">
        <v>113</v>
      </c>
      <c r="C8" s="661" t="s">
        <v>20</v>
      </c>
      <c r="D8" s="662" t="s">
        <v>41</v>
      </c>
      <c r="E8" s="662" t="s">
        <v>24</v>
      </c>
      <c r="F8" s="662" t="s">
        <v>24</v>
      </c>
      <c r="G8" s="662" t="s">
        <v>27</v>
      </c>
      <c r="H8" s="662" t="s">
        <v>27</v>
      </c>
      <c r="I8" s="663" t="s">
        <v>29</v>
      </c>
      <c r="J8" s="665" t="s">
        <v>29</v>
      </c>
      <c r="K8" s="662" t="s">
        <v>40</v>
      </c>
      <c r="L8" s="662" t="s">
        <v>86</v>
      </c>
      <c r="M8" s="662" t="s">
        <v>24</v>
      </c>
      <c r="N8" s="662" t="s">
        <v>20</v>
      </c>
      <c r="O8" s="662" t="s">
        <v>20</v>
      </c>
      <c r="P8" s="663" t="s">
        <v>24</v>
      </c>
      <c r="Q8" s="661" t="s">
        <v>44</v>
      </c>
      <c r="R8" s="662" t="s">
        <v>1830</v>
      </c>
      <c r="S8" s="662" t="s">
        <v>29</v>
      </c>
      <c r="T8" s="662" t="s">
        <v>29</v>
      </c>
      <c r="U8" s="662" t="s">
        <v>44</v>
      </c>
      <c r="V8" s="925" t="s">
        <v>24</v>
      </c>
      <c r="W8" s="924" t="s">
        <v>24</v>
      </c>
      <c r="X8" s="1050" t="s">
        <v>41</v>
      </c>
      <c r="Y8" s="662" t="s">
        <v>44</v>
      </c>
      <c r="Z8" s="662" t="s">
        <v>20</v>
      </c>
      <c r="AA8" s="662" t="s">
        <v>20</v>
      </c>
      <c r="AB8" s="662" t="s">
        <v>44</v>
      </c>
      <c r="AC8" s="662" t="s">
        <v>24</v>
      </c>
      <c r="AD8" s="663" t="s">
        <v>24</v>
      </c>
      <c r="AE8" s="661" t="s">
        <v>27</v>
      </c>
      <c r="AF8" s="662" t="s">
        <v>27</v>
      </c>
      <c r="AG8" s="662" t="s">
        <v>24</v>
      </c>
      <c r="AH8" s="662" t="s">
        <v>29</v>
      </c>
      <c r="AI8" s="662" t="s">
        <v>29</v>
      </c>
      <c r="AJ8" s="662" t="s">
        <v>29</v>
      </c>
      <c r="AK8" s="663" t="s">
        <v>24</v>
      </c>
      <c r="AL8" s="665" t="s">
        <v>20</v>
      </c>
      <c r="AM8" s="662" t="s">
        <v>20</v>
      </c>
      <c r="AN8" s="662" t="s">
        <v>24</v>
      </c>
      <c r="AO8" s="662" t="s">
        <v>24</v>
      </c>
      <c r="AP8" s="662" t="s">
        <v>27</v>
      </c>
      <c r="AQ8" s="662" t="s">
        <v>29</v>
      </c>
      <c r="AR8" s="663" t="s">
        <v>29</v>
      </c>
      <c r="AS8" s="656"/>
      <c r="AT8" s="860"/>
      <c r="AU8" s="864">
        <f t="shared" si="1"/>
        <v>4</v>
      </c>
      <c r="AV8" s="866">
        <f t="shared" si="2"/>
        <v>8</v>
      </c>
      <c r="AW8" s="877">
        <f t="shared" si="3"/>
        <v>4</v>
      </c>
      <c r="AX8" s="881">
        <f t="shared" si="0"/>
        <v>16</v>
      </c>
    </row>
    <row r="9" spans="1:50" s="43" customFormat="1" ht="19.5" customHeight="1" x14ac:dyDescent="0.3">
      <c r="A9" s="911"/>
      <c r="B9" s="963" t="s">
        <v>1045</v>
      </c>
      <c r="C9" s="932" t="s">
        <v>44</v>
      </c>
      <c r="D9" s="929" t="s">
        <v>44</v>
      </c>
      <c r="E9" s="929" t="s">
        <v>20</v>
      </c>
      <c r="F9" s="929" t="s">
        <v>20</v>
      </c>
      <c r="G9" s="929" t="s">
        <v>1069</v>
      </c>
      <c r="H9" s="929" t="s">
        <v>24</v>
      </c>
      <c r="I9" s="930" t="s">
        <v>24</v>
      </c>
      <c r="J9" s="934" t="s">
        <v>29</v>
      </c>
      <c r="K9" s="929" t="s">
        <v>29</v>
      </c>
      <c r="L9" s="929" t="s">
        <v>1827</v>
      </c>
      <c r="M9" s="929" t="s">
        <v>27</v>
      </c>
      <c r="N9" s="929" t="s">
        <v>27</v>
      </c>
      <c r="O9" s="1043" t="s">
        <v>20</v>
      </c>
      <c r="P9" s="1049" t="s">
        <v>20</v>
      </c>
      <c r="Q9" s="932" t="s">
        <v>1832</v>
      </c>
      <c r="R9" s="929" t="s">
        <v>1828</v>
      </c>
      <c r="S9" s="929" t="s">
        <v>1826</v>
      </c>
      <c r="T9" s="929" t="s">
        <v>1826</v>
      </c>
      <c r="U9" s="929" t="s">
        <v>104</v>
      </c>
      <c r="V9" s="1043" t="s">
        <v>1827</v>
      </c>
      <c r="W9" s="1049" t="s">
        <v>1827</v>
      </c>
      <c r="X9" s="932" t="s">
        <v>1828</v>
      </c>
      <c r="Y9" s="929" t="s">
        <v>1845</v>
      </c>
      <c r="Z9" s="929" t="s">
        <v>20</v>
      </c>
      <c r="AA9" s="929" t="s">
        <v>1827</v>
      </c>
      <c r="AB9" s="929" t="s">
        <v>1827</v>
      </c>
      <c r="AC9" s="929"/>
      <c r="AD9" s="930"/>
      <c r="AE9" s="932" t="s">
        <v>1829</v>
      </c>
      <c r="AF9" s="929" t="s">
        <v>1829</v>
      </c>
      <c r="AG9" s="929" t="s">
        <v>1828</v>
      </c>
      <c r="AH9" s="929" t="s">
        <v>1828</v>
      </c>
      <c r="AI9" s="929" t="s">
        <v>1841</v>
      </c>
      <c r="AJ9" s="1043" t="s">
        <v>1846</v>
      </c>
      <c r="AK9" s="1049" t="s">
        <v>1827</v>
      </c>
      <c r="AL9" s="934" t="s">
        <v>1828</v>
      </c>
      <c r="AM9" s="929"/>
      <c r="AN9" s="929"/>
      <c r="AO9" s="929" t="s">
        <v>1827</v>
      </c>
      <c r="AP9" s="929" t="s">
        <v>1827</v>
      </c>
      <c r="AQ9" s="929" t="s">
        <v>1830</v>
      </c>
      <c r="AR9" s="930" t="s">
        <v>1830</v>
      </c>
      <c r="AS9" s="1026"/>
      <c r="AT9" s="782"/>
      <c r="AU9" s="864">
        <f t="shared" si="1"/>
        <v>6</v>
      </c>
      <c r="AV9" s="866">
        <f t="shared" si="2"/>
        <v>2</v>
      </c>
      <c r="AW9" s="877">
        <f t="shared" si="3"/>
        <v>8</v>
      </c>
      <c r="AX9" s="881">
        <f t="shared" si="0"/>
        <v>16</v>
      </c>
    </row>
    <row r="10" spans="1:50" s="43" customFormat="1" ht="19.5" customHeight="1" x14ac:dyDescent="0.3">
      <c r="A10" s="909"/>
      <c r="B10" s="565" t="s">
        <v>53</v>
      </c>
      <c r="C10" s="655" t="s">
        <v>20</v>
      </c>
      <c r="D10" s="653" t="s">
        <v>20</v>
      </c>
      <c r="E10" s="653" t="s">
        <v>44</v>
      </c>
      <c r="F10" s="653" t="s">
        <v>44</v>
      </c>
      <c r="G10" s="918" t="s">
        <v>1069</v>
      </c>
      <c r="H10" s="918" t="s">
        <v>24</v>
      </c>
      <c r="I10" s="654" t="s">
        <v>24</v>
      </c>
      <c r="J10" s="655" t="s">
        <v>27</v>
      </c>
      <c r="K10" s="653" t="s">
        <v>27</v>
      </c>
      <c r="L10" s="653" t="s">
        <v>27</v>
      </c>
      <c r="M10" s="653" t="s">
        <v>1841</v>
      </c>
      <c r="N10" s="653" t="s">
        <v>1842</v>
      </c>
      <c r="O10" s="653"/>
      <c r="P10" s="654"/>
      <c r="Q10" s="652" t="s">
        <v>40</v>
      </c>
      <c r="R10" s="653" t="s">
        <v>1827</v>
      </c>
      <c r="S10" s="653" t="s">
        <v>1828</v>
      </c>
      <c r="T10" s="653" t="s">
        <v>1828</v>
      </c>
      <c r="U10" s="653" t="s">
        <v>1830</v>
      </c>
      <c r="V10" s="653" t="s">
        <v>1827</v>
      </c>
      <c r="W10" s="654" t="s">
        <v>1844</v>
      </c>
      <c r="X10" s="652" t="s">
        <v>20</v>
      </c>
      <c r="Y10" s="653" t="s">
        <v>1830</v>
      </c>
      <c r="Z10" s="653" t="s">
        <v>1831</v>
      </c>
      <c r="AA10" s="653"/>
      <c r="AB10" s="653"/>
      <c r="AC10" s="653" t="s">
        <v>1827</v>
      </c>
      <c r="AD10" s="919" t="s">
        <v>1827</v>
      </c>
      <c r="AE10" s="1039" t="s">
        <v>1827</v>
      </c>
      <c r="AF10" s="653" t="s">
        <v>1830</v>
      </c>
      <c r="AG10" s="653" t="s">
        <v>20</v>
      </c>
      <c r="AH10" s="653" t="s">
        <v>1841</v>
      </c>
      <c r="AI10" s="653" t="s">
        <v>1827</v>
      </c>
      <c r="AJ10" s="653" t="s">
        <v>1828</v>
      </c>
      <c r="AK10" s="654"/>
      <c r="AL10" s="655"/>
      <c r="AM10" s="653" t="s">
        <v>1832</v>
      </c>
      <c r="AN10" s="653" t="s">
        <v>1827</v>
      </c>
      <c r="AO10" s="653" t="s">
        <v>1828</v>
      </c>
      <c r="AP10" s="653" t="s">
        <v>1828</v>
      </c>
      <c r="AQ10" s="653" t="s">
        <v>1846</v>
      </c>
      <c r="AR10" s="654" t="s">
        <v>1841</v>
      </c>
      <c r="AS10" s="1027"/>
      <c r="AT10" s="860"/>
      <c r="AU10" s="864">
        <f t="shared" si="1"/>
        <v>6</v>
      </c>
      <c r="AV10" s="866">
        <f t="shared" si="2"/>
        <v>3</v>
      </c>
      <c r="AW10" s="877">
        <f t="shared" si="3"/>
        <v>6</v>
      </c>
      <c r="AX10" s="881">
        <f t="shared" si="0"/>
        <v>15</v>
      </c>
    </row>
    <row r="11" spans="1:50" s="43" customFormat="1" ht="19.5" customHeight="1" x14ac:dyDescent="0.3">
      <c r="A11" s="910"/>
      <c r="B11" s="565" t="s">
        <v>1404</v>
      </c>
      <c r="C11" s="652" t="s">
        <v>44</v>
      </c>
      <c r="D11" s="653" t="s">
        <v>24</v>
      </c>
      <c r="E11" s="653" t="s">
        <v>27</v>
      </c>
      <c r="F11" s="653" t="s">
        <v>27</v>
      </c>
      <c r="G11" s="754" t="s">
        <v>29</v>
      </c>
      <c r="H11" s="653" t="s">
        <v>24</v>
      </c>
      <c r="I11" s="654" t="s">
        <v>29</v>
      </c>
      <c r="J11" s="655" t="s">
        <v>29</v>
      </c>
      <c r="K11" s="653" t="s">
        <v>1841</v>
      </c>
      <c r="L11" s="653" t="s">
        <v>1841</v>
      </c>
      <c r="M11" s="653"/>
      <c r="N11" s="653"/>
      <c r="O11" s="653" t="s">
        <v>24</v>
      </c>
      <c r="P11" s="654" t="s">
        <v>24</v>
      </c>
      <c r="Q11" s="652" t="s">
        <v>1828</v>
      </c>
      <c r="R11" s="653" t="s">
        <v>1830</v>
      </c>
      <c r="S11" s="653" t="s">
        <v>1827</v>
      </c>
      <c r="T11" s="653" t="s">
        <v>1827</v>
      </c>
      <c r="U11" s="653" t="s">
        <v>20</v>
      </c>
      <c r="V11" s="653" t="s">
        <v>20</v>
      </c>
      <c r="W11" s="654" t="s">
        <v>1828</v>
      </c>
      <c r="X11" s="652" t="s">
        <v>1833</v>
      </c>
      <c r="Y11" s="653"/>
      <c r="Z11" s="653"/>
      <c r="AA11" s="653" t="s">
        <v>1827</v>
      </c>
      <c r="AB11" s="653" t="s">
        <v>1827</v>
      </c>
      <c r="AC11" s="653" t="s">
        <v>1828</v>
      </c>
      <c r="AD11" s="654" t="s">
        <v>1830</v>
      </c>
      <c r="AE11" s="652" t="s">
        <v>20</v>
      </c>
      <c r="AF11" s="918" t="s">
        <v>1841</v>
      </c>
      <c r="AG11" s="918" t="s">
        <v>1829</v>
      </c>
      <c r="AH11" s="918" t="s">
        <v>1827</v>
      </c>
      <c r="AI11" s="1040"/>
      <c r="AJ11" s="653"/>
      <c r="AK11" s="654" t="s">
        <v>1827</v>
      </c>
      <c r="AL11" s="655" t="s">
        <v>1832</v>
      </c>
      <c r="AM11" s="653" t="s">
        <v>1828</v>
      </c>
      <c r="AN11" s="653" t="s">
        <v>1828</v>
      </c>
      <c r="AO11" s="653" t="s">
        <v>20</v>
      </c>
      <c r="AP11" s="653" t="s">
        <v>1841</v>
      </c>
      <c r="AQ11" s="653" t="s">
        <v>1827</v>
      </c>
      <c r="AR11" s="654" t="s">
        <v>1827</v>
      </c>
      <c r="AS11" s="664"/>
      <c r="AT11" s="860"/>
      <c r="AU11" s="864">
        <f t="shared" si="1"/>
        <v>3</v>
      </c>
      <c r="AV11" s="866">
        <f t="shared" si="2"/>
        <v>5</v>
      </c>
      <c r="AW11" s="877">
        <f t="shared" si="3"/>
        <v>6</v>
      </c>
      <c r="AX11" s="881">
        <f t="shared" si="0"/>
        <v>14</v>
      </c>
    </row>
    <row r="12" spans="1:50" s="62" customFormat="1" ht="19.5" customHeight="1" x14ac:dyDescent="0.3">
      <c r="A12" s="912"/>
      <c r="B12" s="560" t="s">
        <v>1178</v>
      </c>
      <c r="C12" s="658" t="s">
        <v>29</v>
      </c>
      <c r="D12" s="658" t="s">
        <v>29</v>
      </c>
      <c r="E12" s="658" t="s">
        <v>1838</v>
      </c>
      <c r="F12" s="658" t="s">
        <v>44</v>
      </c>
      <c r="G12" s="658" t="s">
        <v>1069</v>
      </c>
      <c r="H12" s="658" t="s">
        <v>24</v>
      </c>
      <c r="I12" s="669" t="s">
        <v>1841</v>
      </c>
      <c r="J12" s="657" t="s">
        <v>1842</v>
      </c>
      <c r="K12" s="658"/>
      <c r="L12" s="658"/>
      <c r="M12" s="658" t="s">
        <v>44</v>
      </c>
      <c r="N12" s="658" t="s">
        <v>1827</v>
      </c>
      <c r="O12" s="658" t="s">
        <v>24</v>
      </c>
      <c r="P12" s="669" t="s">
        <v>1830</v>
      </c>
      <c r="Q12" s="578" t="s">
        <v>1830</v>
      </c>
      <c r="R12" s="658" t="s">
        <v>1831</v>
      </c>
      <c r="S12" s="658" t="s">
        <v>1843</v>
      </c>
      <c r="T12" s="658" t="s">
        <v>20</v>
      </c>
      <c r="U12" s="851" t="s">
        <v>1827</v>
      </c>
      <c r="V12" s="658" t="s">
        <v>1827</v>
      </c>
      <c r="W12" s="669"/>
      <c r="X12" s="578"/>
      <c r="Y12" s="658" t="s">
        <v>1829</v>
      </c>
      <c r="Z12" s="658" t="s">
        <v>1829</v>
      </c>
      <c r="AA12" s="658" t="s">
        <v>1828</v>
      </c>
      <c r="AB12" s="1041" t="s">
        <v>1828</v>
      </c>
      <c r="AC12" s="1041" t="s">
        <v>1841</v>
      </c>
      <c r="AD12" s="1042" t="s">
        <v>1841</v>
      </c>
      <c r="AE12" s="658" t="s">
        <v>1828</v>
      </c>
      <c r="AF12" s="658" t="s">
        <v>1829</v>
      </c>
      <c r="AG12" s="658"/>
      <c r="AH12" s="658"/>
      <c r="AI12" s="658" t="s">
        <v>1827</v>
      </c>
      <c r="AJ12" s="658" t="s">
        <v>1827</v>
      </c>
      <c r="AK12" s="669" t="s">
        <v>1830</v>
      </c>
      <c r="AL12" s="657" t="s">
        <v>1830</v>
      </c>
      <c r="AM12" s="658" t="s">
        <v>20</v>
      </c>
      <c r="AN12" s="658" t="s">
        <v>1841</v>
      </c>
      <c r="AO12" s="658" t="s">
        <v>1827</v>
      </c>
      <c r="AP12" s="658" t="s">
        <v>1827</v>
      </c>
      <c r="AQ12" s="658"/>
      <c r="AR12" s="669"/>
      <c r="AS12" s="670"/>
      <c r="AT12" s="860"/>
      <c r="AU12" s="864">
        <f t="shared" si="1"/>
        <v>3</v>
      </c>
      <c r="AV12" s="866">
        <f t="shared" si="2"/>
        <v>3</v>
      </c>
      <c r="AW12" s="877">
        <f t="shared" si="3"/>
        <v>6</v>
      </c>
      <c r="AX12" s="882">
        <f t="shared" si="0"/>
        <v>12</v>
      </c>
    </row>
    <row r="13" spans="1:50" s="43" customFormat="1" ht="19.5" customHeight="1" x14ac:dyDescent="0.3">
      <c r="A13" s="912"/>
      <c r="B13" s="565" t="s">
        <v>1179</v>
      </c>
      <c r="C13" s="974" t="s">
        <v>27</v>
      </c>
      <c r="D13" s="972" t="s">
        <v>27</v>
      </c>
      <c r="E13" s="972" t="s">
        <v>86</v>
      </c>
      <c r="F13" s="972" t="s">
        <v>1836</v>
      </c>
      <c r="G13" s="653" t="s">
        <v>1069</v>
      </c>
      <c r="H13" s="653" t="s">
        <v>24</v>
      </c>
      <c r="I13" s="654" t="s">
        <v>1840</v>
      </c>
      <c r="J13" s="1069"/>
      <c r="K13" s="1070"/>
      <c r="L13" s="1070"/>
      <c r="M13" s="1070"/>
      <c r="N13" s="1070"/>
      <c r="O13" s="1070"/>
      <c r="P13" s="1071"/>
      <c r="Q13" s="1072"/>
      <c r="R13" s="1070"/>
      <c r="S13" s="1070"/>
      <c r="T13" s="1070"/>
      <c r="U13" s="1070"/>
      <c r="V13" s="1062"/>
      <c r="W13" s="1063"/>
      <c r="X13" s="1064"/>
      <c r="Y13" s="1065"/>
      <c r="Z13" s="1065"/>
      <c r="AA13" s="1065"/>
      <c r="AB13" s="1065"/>
      <c r="AC13" s="1065"/>
      <c r="AD13" s="1066"/>
      <c r="AE13" s="1064"/>
      <c r="AF13" s="1065"/>
      <c r="AG13" s="1065"/>
      <c r="AH13" s="1065"/>
      <c r="AI13" s="1065"/>
      <c r="AJ13" s="1065"/>
      <c r="AK13" s="1066"/>
      <c r="AL13" s="1067"/>
      <c r="AM13" s="1065"/>
      <c r="AN13" s="1065"/>
      <c r="AO13" s="1065"/>
      <c r="AP13" s="1065"/>
      <c r="AQ13" s="1065"/>
      <c r="AR13" s="1066"/>
      <c r="AS13" s="656"/>
      <c r="AT13" s="860"/>
      <c r="AU13" s="864">
        <f t="shared" si="1"/>
        <v>0</v>
      </c>
      <c r="AV13" s="866">
        <f t="shared" si="2"/>
        <v>0</v>
      </c>
      <c r="AW13" s="877">
        <f t="shared" si="3"/>
        <v>0</v>
      </c>
      <c r="AX13" s="881">
        <f t="shared" si="0"/>
        <v>0</v>
      </c>
    </row>
    <row r="14" spans="1:50" s="62" customFormat="1" ht="19.5" customHeight="1" thickBot="1" x14ac:dyDescent="0.35">
      <c r="A14" s="913"/>
      <c r="B14" s="564" t="s">
        <v>1180</v>
      </c>
      <c r="C14" s="661" t="s">
        <v>29</v>
      </c>
      <c r="D14" s="958" t="s">
        <v>29</v>
      </c>
      <c r="E14" s="662" t="s">
        <v>44</v>
      </c>
      <c r="F14" s="662" t="s">
        <v>24</v>
      </c>
      <c r="G14" s="662" t="s">
        <v>20</v>
      </c>
      <c r="H14" s="662" t="s">
        <v>20</v>
      </c>
      <c r="I14" s="663" t="s">
        <v>24</v>
      </c>
      <c r="J14" s="665" t="s">
        <v>40</v>
      </c>
      <c r="K14" s="662" t="s">
        <v>86</v>
      </c>
      <c r="L14" s="662" t="s">
        <v>29</v>
      </c>
      <c r="M14" s="662" t="s">
        <v>29</v>
      </c>
      <c r="N14" s="662" t="s">
        <v>29</v>
      </c>
      <c r="O14" s="662" t="s">
        <v>24</v>
      </c>
      <c r="P14" s="663" t="s">
        <v>24</v>
      </c>
      <c r="Q14" s="661" t="s">
        <v>20</v>
      </c>
      <c r="R14" s="662" t="s">
        <v>20</v>
      </c>
      <c r="S14" s="662" t="s">
        <v>1827</v>
      </c>
      <c r="T14" s="662" t="s">
        <v>1828</v>
      </c>
      <c r="U14" s="662"/>
      <c r="V14" s="662"/>
      <c r="W14" s="663" t="s">
        <v>1827</v>
      </c>
      <c r="X14" s="661" t="s">
        <v>1831</v>
      </c>
      <c r="Y14" s="662" t="s">
        <v>1828</v>
      </c>
      <c r="Z14" s="662" t="s">
        <v>1828</v>
      </c>
      <c r="AA14" s="662" t="s">
        <v>20</v>
      </c>
      <c r="AB14" s="662" t="s">
        <v>1841</v>
      </c>
      <c r="AC14" s="662" t="s">
        <v>1827</v>
      </c>
      <c r="AD14" s="663" t="s">
        <v>1827</v>
      </c>
      <c r="AE14" s="661"/>
      <c r="AF14" s="958"/>
      <c r="AG14" s="662" t="s">
        <v>1829</v>
      </c>
      <c r="AH14" s="662" t="s">
        <v>1827</v>
      </c>
      <c r="AI14" s="662" t="s">
        <v>1828</v>
      </c>
      <c r="AJ14" s="662" t="s">
        <v>1828</v>
      </c>
      <c r="AK14" s="663" t="s">
        <v>1846</v>
      </c>
      <c r="AL14" s="665" t="s">
        <v>1841</v>
      </c>
      <c r="AM14" s="662" t="s">
        <v>1828</v>
      </c>
      <c r="AN14" s="662" t="s">
        <v>1832</v>
      </c>
      <c r="AO14" s="662"/>
      <c r="AP14" s="662"/>
      <c r="AQ14" s="662" t="s">
        <v>1827</v>
      </c>
      <c r="AR14" s="663" t="s">
        <v>1827</v>
      </c>
      <c r="AS14" s="656"/>
      <c r="AT14" s="860"/>
      <c r="AU14" s="864">
        <f t="shared" si="1"/>
        <v>5</v>
      </c>
      <c r="AV14" s="866">
        <f t="shared" si="2"/>
        <v>3</v>
      </c>
      <c r="AW14" s="877">
        <f t="shared" si="3"/>
        <v>7</v>
      </c>
      <c r="AX14" s="882">
        <f t="shared" si="0"/>
        <v>15</v>
      </c>
    </row>
    <row r="15" spans="1:50" s="62" customFormat="1" ht="20.25" customHeight="1" x14ac:dyDescent="0.3">
      <c r="A15" s="914"/>
      <c r="B15" s="942" t="s">
        <v>1641</v>
      </c>
      <c r="C15" s="932" t="s">
        <v>27</v>
      </c>
      <c r="D15" s="929" t="s">
        <v>27</v>
      </c>
      <c r="E15" s="929" t="s">
        <v>44</v>
      </c>
      <c r="F15" s="929" t="s">
        <v>20</v>
      </c>
      <c r="G15" s="929" t="s">
        <v>20</v>
      </c>
      <c r="H15" s="929" t="s">
        <v>24</v>
      </c>
      <c r="I15" s="930" t="s">
        <v>24</v>
      </c>
      <c r="J15" s="964" t="s">
        <v>40</v>
      </c>
      <c r="K15" s="1043" t="s">
        <v>24</v>
      </c>
      <c r="L15" s="929" t="s">
        <v>27</v>
      </c>
      <c r="M15" s="929" t="s">
        <v>27</v>
      </c>
      <c r="N15" s="929" t="s">
        <v>27</v>
      </c>
      <c r="O15" s="929" t="s">
        <v>1830</v>
      </c>
      <c r="P15" s="930" t="s">
        <v>24</v>
      </c>
      <c r="Q15" s="932" t="s">
        <v>86</v>
      </c>
      <c r="R15" s="929" t="s">
        <v>20</v>
      </c>
      <c r="S15" s="929" t="s">
        <v>20</v>
      </c>
      <c r="T15" s="929" t="s">
        <v>24</v>
      </c>
      <c r="U15" s="929" t="s">
        <v>24</v>
      </c>
      <c r="V15" s="929" t="s">
        <v>27</v>
      </c>
      <c r="W15" s="930" t="s">
        <v>27</v>
      </c>
      <c r="X15" s="932" t="s">
        <v>27</v>
      </c>
      <c r="Y15" s="1052" t="s">
        <v>1735</v>
      </c>
      <c r="Z15" s="929" t="s">
        <v>41</v>
      </c>
      <c r="AA15" s="929" t="s">
        <v>24</v>
      </c>
      <c r="AB15" s="929" t="s">
        <v>20</v>
      </c>
      <c r="AC15" s="1043" t="s">
        <v>20</v>
      </c>
      <c r="AD15" s="930" t="s">
        <v>24</v>
      </c>
      <c r="AE15" s="932" t="s">
        <v>1829</v>
      </c>
      <c r="AF15" s="929" t="s">
        <v>27</v>
      </c>
      <c r="AG15" s="929" t="s">
        <v>27</v>
      </c>
      <c r="AH15" s="929" t="s">
        <v>29</v>
      </c>
      <c r="AI15" s="929" t="s">
        <v>29</v>
      </c>
      <c r="AJ15" s="929" t="s">
        <v>24</v>
      </c>
      <c r="AK15" s="930" t="s">
        <v>1827</v>
      </c>
      <c r="AL15" s="934" t="s">
        <v>20</v>
      </c>
      <c r="AM15" s="929" t="s">
        <v>20</v>
      </c>
      <c r="AN15" s="929" t="s">
        <v>24</v>
      </c>
      <c r="AO15" s="929" t="s">
        <v>24</v>
      </c>
      <c r="AP15" s="1055" t="s">
        <v>1732</v>
      </c>
      <c r="AQ15" s="929" t="s">
        <v>1828</v>
      </c>
      <c r="AR15" s="930" t="s">
        <v>1828</v>
      </c>
      <c r="AS15" s="1028"/>
      <c r="AT15" s="782"/>
      <c r="AU15" s="864">
        <f t="shared" si="1"/>
        <v>8</v>
      </c>
      <c r="AV15" s="866">
        <f t="shared" si="2"/>
        <v>3</v>
      </c>
      <c r="AW15" s="877">
        <f t="shared" si="3"/>
        <v>5</v>
      </c>
      <c r="AX15" s="882">
        <f t="shared" si="0"/>
        <v>16</v>
      </c>
    </row>
    <row r="16" spans="1:50" s="589" customFormat="1" ht="19.5" customHeight="1" x14ac:dyDescent="0.3">
      <c r="A16" s="912"/>
      <c r="B16" s="716" t="s">
        <v>1638</v>
      </c>
      <c r="C16" s="578" t="s">
        <v>41</v>
      </c>
      <c r="D16" s="658" t="s">
        <v>24</v>
      </c>
      <c r="E16" s="658" t="s">
        <v>27</v>
      </c>
      <c r="F16" s="658" t="s">
        <v>27</v>
      </c>
      <c r="G16" s="658" t="s">
        <v>27</v>
      </c>
      <c r="H16" s="658" t="s">
        <v>27</v>
      </c>
      <c r="I16" s="669" t="s">
        <v>24</v>
      </c>
      <c r="J16" s="657" t="s">
        <v>40</v>
      </c>
      <c r="K16" s="658" t="s">
        <v>86</v>
      </c>
      <c r="L16" s="658" t="s">
        <v>20</v>
      </c>
      <c r="M16" s="658" t="s">
        <v>20</v>
      </c>
      <c r="N16" s="658" t="s">
        <v>24</v>
      </c>
      <c r="O16" s="658" t="s">
        <v>24</v>
      </c>
      <c r="P16" s="669" t="s">
        <v>1830</v>
      </c>
      <c r="Q16" s="578" t="s">
        <v>29</v>
      </c>
      <c r="R16" s="658" t="s">
        <v>29</v>
      </c>
      <c r="S16" s="658" t="s">
        <v>29</v>
      </c>
      <c r="T16" s="658" t="s">
        <v>1827</v>
      </c>
      <c r="U16" s="1041" t="s">
        <v>1827</v>
      </c>
      <c r="V16" s="1056"/>
      <c r="W16" s="1057"/>
      <c r="X16" s="1058"/>
      <c r="Y16" s="1056"/>
      <c r="Z16" s="1056"/>
      <c r="AA16" s="1056"/>
      <c r="AB16" s="1059"/>
      <c r="AC16" s="1056"/>
      <c r="AD16" s="1057"/>
      <c r="AE16" s="1058"/>
      <c r="AF16" s="1056"/>
      <c r="AG16" s="1056"/>
      <c r="AH16" s="1056"/>
      <c r="AI16" s="1056"/>
      <c r="AJ16" s="1056"/>
      <c r="AK16" s="1057"/>
      <c r="AL16" s="1060"/>
      <c r="AM16" s="1056"/>
      <c r="AN16" s="1056"/>
      <c r="AO16" s="1056"/>
      <c r="AP16" s="1056"/>
      <c r="AQ16" s="1056"/>
      <c r="AR16" s="1057"/>
      <c r="AS16" s="1028"/>
      <c r="AT16" s="860"/>
      <c r="AU16" s="864">
        <f t="shared" si="1"/>
        <v>2</v>
      </c>
      <c r="AV16" s="866">
        <f t="shared" si="2"/>
        <v>4</v>
      </c>
      <c r="AW16" s="877">
        <f t="shared" si="3"/>
        <v>2</v>
      </c>
      <c r="AX16" s="882">
        <f t="shared" si="0"/>
        <v>8</v>
      </c>
    </row>
    <row r="17" spans="1:50" s="589" customFormat="1" ht="19.5" customHeight="1" x14ac:dyDescent="0.3">
      <c r="A17" s="913"/>
      <c r="B17" s="597" t="s">
        <v>1643</v>
      </c>
      <c r="C17" s="652" t="s">
        <v>29</v>
      </c>
      <c r="D17" s="653" t="s">
        <v>1835</v>
      </c>
      <c r="E17" s="653" t="s">
        <v>44</v>
      </c>
      <c r="F17" s="653" t="s">
        <v>24</v>
      </c>
      <c r="G17" s="653" t="s">
        <v>29</v>
      </c>
      <c r="H17" s="653" t="s">
        <v>29</v>
      </c>
      <c r="I17" s="654" t="s">
        <v>24</v>
      </c>
      <c r="J17" s="655" t="s">
        <v>20</v>
      </c>
      <c r="K17" s="653" t="s">
        <v>20</v>
      </c>
      <c r="L17" s="653" t="s">
        <v>40</v>
      </c>
      <c r="M17" s="653" t="s">
        <v>24</v>
      </c>
      <c r="N17" s="653" t="s">
        <v>24</v>
      </c>
      <c r="O17" s="653" t="s">
        <v>1828</v>
      </c>
      <c r="P17" s="654" t="s">
        <v>1828</v>
      </c>
      <c r="Q17" s="652" t="s">
        <v>1828</v>
      </c>
      <c r="R17" s="653" t="s">
        <v>1830</v>
      </c>
      <c r="S17" s="653" t="s">
        <v>1833</v>
      </c>
      <c r="T17" s="653" t="s">
        <v>1827</v>
      </c>
      <c r="U17" s="653" t="s">
        <v>24</v>
      </c>
      <c r="V17" s="653" t="s">
        <v>20</v>
      </c>
      <c r="W17" s="654" t="s">
        <v>20</v>
      </c>
      <c r="X17" s="652" t="s">
        <v>1831</v>
      </c>
      <c r="Y17" s="653" t="s">
        <v>24</v>
      </c>
      <c r="Z17" s="653" t="s">
        <v>1828</v>
      </c>
      <c r="AA17" s="653" t="s">
        <v>1828</v>
      </c>
      <c r="AB17" s="653" t="s">
        <v>24</v>
      </c>
      <c r="AC17" s="673" t="s">
        <v>1830</v>
      </c>
      <c r="AD17" s="674" t="s">
        <v>1830</v>
      </c>
      <c r="AE17" s="652" t="s">
        <v>1829</v>
      </c>
      <c r="AF17" s="653" t="s">
        <v>20</v>
      </c>
      <c r="AG17" s="653" t="s">
        <v>20</v>
      </c>
      <c r="AH17" s="653" t="s">
        <v>24</v>
      </c>
      <c r="AI17" s="653" t="s">
        <v>24</v>
      </c>
      <c r="AJ17" s="653" t="s">
        <v>1830</v>
      </c>
      <c r="AK17" s="654" t="s">
        <v>1830</v>
      </c>
      <c r="AL17" s="1039" t="s">
        <v>1832</v>
      </c>
      <c r="AM17" s="918" t="s">
        <v>1829</v>
      </c>
      <c r="AN17" s="918" t="s">
        <v>1827</v>
      </c>
      <c r="AO17" s="918" t="s">
        <v>1828</v>
      </c>
      <c r="AP17" s="1046" t="s">
        <v>20</v>
      </c>
      <c r="AQ17" s="653" t="s">
        <v>20</v>
      </c>
      <c r="AR17" s="654" t="s">
        <v>24</v>
      </c>
      <c r="AS17" s="656"/>
      <c r="AT17" s="860"/>
      <c r="AU17" s="864">
        <f t="shared" si="1"/>
        <v>5</v>
      </c>
      <c r="AV17" s="866">
        <f t="shared" si="2"/>
        <v>7</v>
      </c>
      <c r="AW17" s="877">
        <f t="shared" si="3"/>
        <v>6</v>
      </c>
      <c r="AX17" s="882">
        <f t="shared" si="0"/>
        <v>18</v>
      </c>
    </row>
    <row r="18" spans="1:50" s="589" customFormat="1" ht="19.5" customHeight="1" x14ac:dyDescent="0.3">
      <c r="A18" s="912"/>
      <c r="B18" s="597" t="s">
        <v>1642</v>
      </c>
      <c r="C18" s="974" t="s">
        <v>24</v>
      </c>
      <c r="D18" s="653" t="s">
        <v>24</v>
      </c>
      <c r="E18" s="653" t="s">
        <v>29</v>
      </c>
      <c r="F18" s="653" t="s">
        <v>29</v>
      </c>
      <c r="G18" s="653" t="s">
        <v>1069</v>
      </c>
      <c r="H18" s="653" t="s">
        <v>20</v>
      </c>
      <c r="I18" s="654" t="s">
        <v>20</v>
      </c>
      <c r="J18" s="655" t="s">
        <v>40</v>
      </c>
      <c r="K18" s="653" t="s">
        <v>44</v>
      </c>
      <c r="L18" s="653" t="s">
        <v>1829</v>
      </c>
      <c r="M18" s="653" t="s">
        <v>27</v>
      </c>
      <c r="N18" s="653" t="s">
        <v>27</v>
      </c>
      <c r="O18" s="653" t="s">
        <v>24</v>
      </c>
      <c r="P18" s="654" t="s">
        <v>1827</v>
      </c>
      <c r="Q18" s="652" t="s">
        <v>1830</v>
      </c>
      <c r="R18" s="653" t="s">
        <v>44</v>
      </c>
      <c r="S18" s="653" t="s">
        <v>41</v>
      </c>
      <c r="T18" s="653" t="s">
        <v>20</v>
      </c>
      <c r="U18" s="653" t="s">
        <v>20</v>
      </c>
      <c r="V18" s="653" t="s">
        <v>24</v>
      </c>
      <c r="W18" s="654" t="s">
        <v>24</v>
      </c>
      <c r="X18" s="652" t="s">
        <v>29</v>
      </c>
      <c r="Y18" s="653" t="s">
        <v>29</v>
      </c>
      <c r="Z18" s="653" t="s">
        <v>1830</v>
      </c>
      <c r="AA18" s="653" t="s">
        <v>29</v>
      </c>
      <c r="AB18" s="754" t="s">
        <v>1827</v>
      </c>
      <c r="AC18" s="653" t="s">
        <v>24</v>
      </c>
      <c r="AD18" s="654" t="s">
        <v>20</v>
      </c>
      <c r="AE18" s="652" t="s">
        <v>20</v>
      </c>
      <c r="AF18" s="653" t="s">
        <v>1829</v>
      </c>
      <c r="AG18" s="653" t="s">
        <v>24</v>
      </c>
      <c r="AH18" s="653" t="s">
        <v>27</v>
      </c>
      <c r="AI18" s="653" t="s">
        <v>1830</v>
      </c>
      <c r="AJ18" s="653" t="s">
        <v>1827</v>
      </c>
      <c r="AK18" s="654" t="s">
        <v>1828</v>
      </c>
      <c r="AL18" s="655" t="s">
        <v>1830</v>
      </c>
      <c r="AM18" s="653" t="s">
        <v>1832</v>
      </c>
      <c r="AN18" s="653" t="s">
        <v>20</v>
      </c>
      <c r="AO18" s="653" t="s">
        <v>20</v>
      </c>
      <c r="AP18" s="653" t="s">
        <v>1827</v>
      </c>
      <c r="AQ18" s="653" t="s">
        <v>24</v>
      </c>
      <c r="AR18" s="654" t="s">
        <v>1830</v>
      </c>
      <c r="AS18" s="656"/>
      <c r="AT18" s="860"/>
      <c r="AU18" s="864">
        <f t="shared" si="1"/>
        <v>4</v>
      </c>
      <c r="AV18" s="866">
        <f t="shared" si="2"/>
        <v>6</v>
      </c>
      <c r="AW18" s="877">
        <f t="shared" si="3"/>
        <v>6</v>
      </c>
      <c r="AX18" s="882">
        <f t="shared" si="0"/>
        <v>16</v>
      </c>
    </row>
    <row r="19" spans="1:50" s="589" customFormat="1" ht="19.5" customHeight="1" x14ac:dyDescent="0.3">
      <c r="A19" s="912"/>
      <c r="B19" s="597" t="s">
        <v>1640</v>
      </c>
      <c r="C19" s="652" t="s">
        <v>1840</v>
      </c>
      <c r="D19" s="653" t="s">
        <v>20</v>
      </c>
      <c r="E19" s="653" t="s">
        <v>20</v>
      </c>
      <c r="F19" s="653" t="s">
        <v>24</v>
      </c>
      <c r="G19" s="653" t="s">
        <v>1069</v>
      </c>
      <c r="H19" s="653" t="s">
        <v>24</v>
      </c>
      <c r="I19" s="654" t="s">
        <v>27</v>
      </c>
      <c r="J19" s="655" t="s">
        <v>27</v>
      </c>
      <c r="K19" s="653" t="s">
        <v>27</v>
      </c>
      <c r="L19" s="653" t="s">
        <v>29</v>
      </c>
      <c r="M19" s="653" t="s">
        <v>40</v>
      </c>
      <c r="N19" s="653" t="s">
        <v>24</v>
      </c>
      <c r="O19" s="653" t="s">
        <v>24</v>
      </c>
      <c r="P19" s="654" t="s">
        <v>20</v>
      </c>
      <c r="Q19" s="652" t="s">
        <v>20</v>
      </c>
      <c r="R19" s="653" t="s">
        <v>1827</v>
      </c>
      <c r="S19" s="653" t="s">
        <v>24</v>
      </c>
      <c r="T19" s="653" t="s">
        <v>1830</v>
      </c>
      <c r="U19" s="653" t="s">
        <v>29</v>
      </c>
      <c r="V19" s="653" t="s">
        <v>29</v>
      </c>
      <c r="W19" s="654" t="s">
        <v>29</v>
      </c>
      <c r="X19" s="652" t="s">
        <v>41</v>
      </c>
      <c r="Y19" s="653" t="s">
        <v>44</v>
      </c>
      <c r="Z19" s="653" t="s">
        <v>20</v>
      </c>
      <c r="AA19" s="653" t="s">
        <v>20</v>
      </c>
      <c r="AB19" s="653" t="s">
        <v>24</v>
      </c>
      <c r="AC19" s="658" t="s">
        <v>24</v>
      </c>
      <c r="AD19" s="669" t="s">
        <v>1828</v>
      </c>
      <c r="AE19" s="652" t="s">
        <v>1828</v>
      </c>
      <c r="AF19" s="653" t="s">
        <v>1828</v>
      </c>
      <c r="AG19" s="653" t="s">
        <v>29</v>
      </c>
      <c r="AH19" s="653" t="s">
        <v>24</v>
      </c>
      <c r="AI19" s="653" t="s">
        <v>1827</v>
      </c>
      <c r="AJ19" s="653" t="s">
        <v>20</v>
      </c>
      <c r="AK19" s="654" t="s">
        <v>20</v>
      </c>
      <c r="AL19" s="655" t="s">
        <v>40</v>
      </c>
      <c r="AM19" s="653" t="s">
        <v>1829</v>
      </c>
      <c r="AN19" s="653" t="s">
        <v>27</v>
      </c>
      <c r="AO19" s="1054" t="s">
        <v>1732</v>
      </c>
      <c r="AP19" s="653" t="s">
        <v>27</v>
      </c>
      <c r="AQ19" s="653" t="s">
        <v>1827</v>
      </c>
      <c r="AR19" s="654" t="s">
        <v>24</v>
      </c>
      <c r="AS19" s="656"/>
      <c r="AT19" s="860"/>
      <c r="AU19" s="864">
        <f t="shared" si="1"/>
        <v>6</v>
      </c>
      <c r="AV19" s="866">
        <f t="shared" si="2"/>
        <v>6</v>
      </c>
      <c r="AW19" s="877">
        <f t="shared" si="3"/>
        <v>6</v>
      </c>
      <c r="AX19" s="882">
        <f t="shared" si="0"/>
        <v>18</v>
      </c>
    </row>
    <row r="20" spans="1:50" s="589" customFormat="1" ht="19.5" customHeight="1" x14ac:dyDescent="0.3">
      <c r="A20" s="913"/>
      <c r="B20" s="597" t="s">
        <v>1639</v>
      </c>
      <c r="C20" s="652" t="s">
        <v>20</v>
      </c>
      <c r="D20" s="653" t="s">
        <v>44</v>
      </c>
      <c r="E20" s="653" t="s">
        <v>24</v>
      </c>
      <c r="F20" s="653" t="s">
        <v>24</v>
      </c>
      <c r="G20" s="653" t="s">
        <v>1069</v>
      </c>
      <c r="H20" s="653" t="s">
        <v>27</v>
      </c>
      <c r="I20" s="654" t="s">
        <v>29</v>
      </c>
      <c r="J20" s="655" t="s">
        <v>29</v>
      </c>
      <c r="K20" s="652" t="s">
        <v>29</v>
      </c>
      <c r="L20" s="653" t="s">
        <v>40</v>
      </c>
      <c r="M20" s="653" t="s">
        <v>24</v>
      </c>
      <c r="N20" s="653" t="s">
        <v>20</v>
      </c>
      <c r="O20" s="653" t="s">
        <v>20</v>
      </c>
      <c r="P20" s="654" t="s">
        <v>24</v>
      </c>
      <c r="Q20" s="652" t="s">
        <v>44</v>
      </c>
      <c r="R20" s="653" t="s">
        <v>27</v>
      </c>
      <c r="S20" s="653" t="s">
        <v>27</v>
      </c>
      <c r="T20" s="653" t="s">
        <v>1829</v>
      </c>
      <c r="U20" s="653" t="s">
        <v>44</v>
      </c>
      <c r="V20" s="653" t="s">
        <v>24</v>
      </c>
      <c r="W20" s="654" t="s">
        <v>24</v>
      </c>
      <c r="X20" s="652" t="s">
        <v>20</v>
      </c>
      <c r="Y20" s="1053" t="s">
        <v>20</v>
      </c>
      <c r="Z20" s="653" t="s">
        <v>41</v>
      </c>
      <c r="AA20" s="653" t="s">
        <v>24</v>
      </c>
      <c r="AB20" s="653" t="s">
        <v>27</v>
      </c>
      <c r="AC20" s="653" t="s">
        <v>1828</v>
      </c>
      <c r="AD20" s="654" t="s">
        <v>24</v>
      </c>
      <c r="AE20" s="652" t="s">
        <v>1830</v>
      </c>
      <c r="AF20" s="653" t="s">
        <v>29</v>
      </c>
      <c r="AG20" s="653" t="s">
        <v>44</v>
      </c>
      <c r="AH20" s="653" t="s">
        <v>20</v>
      </c>
      <c r="AI20" s="653" t="s">
        <v>20</v>
      </c>
      <c r="AJ20" s="653" t="s">
        <v>24</v>
      </c>
      <c r="AK20" s="654" t="s">
        <v>24</v>
      </c>
      <c r="AL20" s="655" t="s">
        <v>1827</v>
      </c>
      <c r="AM20" s="653" t="s">
        <v>1830</v>
      </c>
      <c r="AN20" s="653" t="s">
        <v>29</v>
      </c>
      <c r="AO20" s="653" t="s">
        <v>29</v>
      </c>
      <c r="AP20" s="653" t="s">
        <v>1830</v>
      </c>
      <c r="AQ20" s="653" t="s">
        <v>24</v>
      </c>
      <c r="AR20" s="654" t="s">
        <v>20</v>
      </c>
      <c r="AS20" s="656"/>
      <c r="AT20" s="860"/>
      <c r="AU20" s="864">
        <f t="shared" si="1"/>
        <v>5</v>
      </c>
      <c r="AV20" s="866">
        <f t="shared" si="2"/>
        <v>5</v>
      </c>
      <c r="AW20" s="877">
        <f t="shared" si="3"/>
        <v>6</v>
      </c>
      <c r="AX20" s="882">
        <f t="shared" si="0"/>
        <v>16</v>
      </c>
    </row>
    <row r="21" spans="1:50" s="62" customFormat="1" ht="32.25" customHeight="1" x14ac:dyDescent="0.3">
      <c r="A21" s="908"/>
      <c r="B21" s="562"/>
      <c r="C21" s="666"/>
      <c r="D21" s="667"/>
      <c r="E21" s="667"/>
      <c r="F21" s="667"/>
      <c r="G21" s="1029" t="s">
        <v>1069</v>
      </c>
      <c r="H21" s="667"/>
      <c r="I21" s="668"/>
      <c r="J21" s="898"/>
      <c r="K21" s="666"/>
      <c r="L21" s="667"/>
      <c r="M21" s="667"/>
      <c r="N21" s="888"/>
      <c r="O21" s="667"/>
      <c r="P21" s="668"/>
      <c r="Q21" s="666"/>
      <c r="R21" s="667"/>
      <c r="S21" s="667"/>
      <c r="T21" s="667"/>
      <c r="U21" s="667"/>
      <c r="V21" s="667"/>
      <c r="W21" s="668"/>
      <c r="X21" s="666"/>
      <c r="Y21" s="1025" t="s">
        <v>1677</v>
      </c>
      <c r="Z21" s="667"/>
      <c r="AA21" s="667"/>
      <c r="AB21" s="667"/>
      <c r="AC21" s="667"/>
      <c r="AD21" s="668"/>
      <c r="AE21" s="666"/>
      <c r="AF21" s="1035" t="s">
        <v>1680</v>
      </c>
      <c r="AG21" s="1035" t="s">
        <v>1720</v>
      </c>
      <c r="AH21" s="1035" t="s">
        <v>1720</v>
      </c>
      <c r="AI21" s="1035" t="s">
        <v>1720</v>
      </c>
      <c r="AJ21" s="1036"/>
      <c r="AK21" s="1037"/>
      <c r="AL21" s="1038"/>
      <c r="AM21" s="1035" t="s">
        <v>1722</v>
      </c>
      <c r="AN21" s="1035" t="s">
        <v>1722</v>
      </c>
      <c r="AO21" s="1035" t="s">
        <v>1722</v>
      </c>
      <c r="AP21" s="1035" t="s">
        <v>1722</v>
      </c>
      <c r="AQ21" s="667"/>
      <c r="AR21" s="668"/>
      <c r="AS21" s="804"/>
      <c r="AT21" s="782"/>
      <c r="AU21" s="864">
        <f t="shared" si="1"/>
        <v>0</v>
      </c>
      <c r="AV21" s="866">
        <f t="shared" si="2"/>
        <v>0</v>
      </c>
      <c r="AW21" s="877">
        <f t="shared" si="3"/>
        <v>0</v>
      </c>
      <c r="AX21" s="883">
        <f t="shared" si="0"/>
        <v>0</v>
      </c>
    </row>
    <row r="22" spans="1:50" s="34" customFormat="1" ht="15.75" customHeight="1" x14ac:dyDescent="0.3">
      <c r="A22" s="56"/>
      <c r="B22" s="567" t="s">
        <v>27</v>
      </c>
      <c r="C22" s="76">
        <f t="shared" ref="C22:AR22" si="4">COUNTIF(C3:C21,"D")</f>
        <v>3</v>
      </c>
      <c r="D22" s="76">
        <f t="shared" si="4"/>
        <v>3</v>
      </c>
      <c r="E22" s="76">
        <f t="shared" si="4"/>
        <v>2</v>
      </c>
      <c r="F22" s="814">
        <f t="shared" si="4"/>
        <v>2</v>
      </c>
      <c r="G22" s="76">
        <f t="shared" si="4"/>
        <v>2</v>
      </c>
      <c r="H22" s="76">
        <f t="shared" si="4"/>
        <v>3</v>
      </c>
      <c r="I22" s="771">
        <f t="shared" si="4"/>
        <v>2</v>
      </c>
      <c r="J22" s="76">
        <f t="shared" si="4"/>
        <v>3</v>
      </c>
      <c r="K22" s="76">
        <f t="shared" si="4"/>
        <v>3</v>
      </c>
      <c r="L22" s="76">
        <f t="shared" si="4"/>
        <v>3</v>
      </c>
      <c r="M22" s="76">
        <f t="shared" si="4"/>
        <v>3</v>
      </c>
      <c r="N22" s="76">
        <f t="shared" si="4"/>
        <v>3</v>
      </c>
      <c r="O22" s="76">
        <f t="shared" si="4"/>
        <v>2</v>
      </c>
      <c r="P22" s="771">
        <f t="shared" si="4"/>
        <v>2</v>
      </c>
      <c r="Q22" s="76">
        <f t="shared" si="4"/>
        <v>3</v>
      </c>
      <c r="R22" s="76">
        <f t="shared" si="4"/>
        <v>3</v>
      </c>
      <c r="S22" s="76">
        <f t="shared" si="4"/>
        <v>3</v>
      </c>
      <c r="T22" s="76">
        <f t="shared" si="4"/>
        <v>3</v>
      </c>
      <c r="U22" s="76">
        <f t="shared" si="4"/>
        <v>1</v>
      </c>
      <c r="V22" s="76">
        <f t="shared" si="4"/>
        <v>2</v>
      </c>
      <c r="W22" s="771">
        <f t="shared" si="4"/>
        <v>2</v>
      </c>
      <c r="X22" s="76">
        <f t="shared" si="4"/>
        <v>3</v>
      </c>
      <c r="Y22" s="76">
        <f t="shared" si="4"/>
        <v>2</v>
      </c>
      <c r="Z22" s="76">
        <f t="shared" si="4"/>
        <v>3</v>
      </c>
      <c r="AA22" s="76">
        <f t="shared" si="4"/>
        <v>3</v>
      </c>
      <c r="AB22" s="76">
        <f t="shared" si="4"/>
        <v>3</v>
      </c>
      <c r="AC22" s="76">
        <f t="shared" si="4"/>
        <v>3</v>
      </c>
      <c r="AD22" s="771">
        <f t="shared" si="4"/>
        <v>2</v>
      </c>
      <c r="AE22" s="76">
        <f t="shared" si="4"/>
        <v>3</v>
      </c>
      <c r="AF22" s="76">
        <f t="shared" si="4"/>
        <v>3</v>
      </c>
      <c r="AG22" s="76">
        <f t="shared" si="4"/>
        <v>3</v>
      </c>
      <c r="AH22" s="76">
        <f t="shared" si="4"/>
        <v>3</v>
      </c>
      <c r="AI22" s="76">
        <f t="shared" si="4"/>
        <v>2</v>
      </c>
      <c r="AJ22" s="76">
        <f t="shared" si="4"/>
        <v>3</v>
      </c>
      <c r="AK22" s="691">
        <f t="shared" si="4"/>
        <v>2</v>
      </c>
      <c r="AL22" s="902">
        <f t="shared" si="4"/>
        <v>2</v>
      </c>
      <c r="AM22" s="903">
        <f t="shared" si="4"/>
        <v>3</v>
      </c>
      <c r="AN22" s="903">
        <f t="shared" si="4"/>
        <v>3</v>
      </c>
      <c r="AO22" s="903">
        <f t="shared" si="4"/>
        <v>3</v>
      </c>
      <c r="AP22" s="903">
        <f t="shared" si="4"/>
        <v>3</v>
      </c>
      <c r="AQ22" s="903">
        <f t="shared" si="4"/>
        <v>2</v>
      </c>
      <c r="AR22" s="904">
        <f t="shared" si="4"/>
        <v>2</v>
      </c>
      <c r="AS22" s="691"/>
      <c r="AT22" s="861"/>
      <c r="AU22" s="62"/>
      <c r="AV22" s="62"/>
      <c r="AW22" s="62"/>
    </row>
    <row r="23" spans="1:50" ht="15.75" customHeight="1" x14ac:dyDescent="0.3">
      <c r="A23" s="5"/>
      <c r="B23" s="568" t="s">
        <v>18</v>
      </c>
      <c r="C23" s="76">
        <f t="shared" ref="C23:AR23" si="5">COUNTIF(C3:C21,"E")</f>
        <v>4</v>
      </c>
      <c r="D23" s="143">
        <f t="shared" si="5"/>
        <v>3</v>
      </c>
      <c r="E23" s="143">
        <f t="shared" si="5"/>
        <v>2</v>
      </c>
      <c r="F23" s="815">
        <f t="shared" si="5"/>
        <v>2</v>
      </c>
      <c r="G23" s="143">
        <f t="shared" si="5"/>
        <v>3</v>
      </c>
      <c r="H23" s="143">
        <f t="shared" si="5"/>
        <v>2</v>
      </c>
      <c r="I23" s="720">
        <f t="shared" si="5"/>
        <v>3</v>
      </c>
      <c r="J23" s="143">
        <f t="shared" si="5"/>
        <v>4</v>
      </c>
      <c r="K23" s="143">
        <f t="shared" si="5"/>
        <v>3</v>
      </c>
      <c r="L23" s="143">
        <f t="shared" si="5"/>
        <v>3</v>
      </c>
      <c r="M23" s="143">
        <f t="shared" si="5"/>
        <v>2</v>
      </c>
      <c r="N23" s="143">
        <f t="shared" si="5"/>
        <v>2</v>
      </c>
      <c r="O23" s="143">
        <f t="shared" si="5"/>
        <v>2</v>
      </c>
      <c r="P23" s="720">
        <f t="shared" si="5"/>
        <v>3</v>
      </c>
      <c r="Q23" s="143">
        <f t="shared" si="5"/>
        <v>4</v>
      </c>
      <c r="R23" s="143">
        <f t="shared" si="5"/>
        <v>4</v>
      </c>
      <c r="S23" s="143">
        <f t="shared" si="5"/>
        <v>2</v>
      </c>
      <c r="T23" s="143">
        <f t="shared" si="5"/>
        <v>2</v>
      </c>
      <c r="U23" s="143">
        <f t="shared" si="5"/>
        <v>3</v>
      </c>
      <c r="V23" s="143">
        <f t="shared" si="5"/>
        <v>2</v>
      </c>
      <c r="W23" s="720">
        <f t="shared" si="5"/>
        <v>2</v>
      </c>
      <c r="X23" s="143">
        <f t="shared" si="5"/>
        <v>2</v>
      </c>
      <c r="Y23" s="143">
        <f t="shared" si="5"/>
        <v>3</v>
      </c>
      <c r="Z23" s="143">
        <f t="shared" si="5"/>
        <v>2</v>
      </c>
      <c r="AA23" s="143">
        <f t="shared" si="5"/>
        <v>2</v>
      </c>
      <c r="AB23" s="143">
        <f t="shared" si="5"/>
        <v>2</v>
      </c>
      <c r="AC23" s="143">
        <f t="shared" si="5"/>
        <v>2</v>
      </c>
      <c r="AD23" s="720">
        <f t="shared" si="5"/>
        <v>3</v>
      </c>
      <c r="AE23" s="143">
        <f t="shared" si="5"/>
        <v>2</v>
      </c>
      <c r="AF23" s="143">
        <f t="shared" si="5"/>
        <v>3</v>
      </c>
      <c r="AG23" s="143">
        <f t="shared" si="5"/>
        <v>2</v>
      </c>
      <c r="AH23" s="143">
        <f t="shared" si="5"/>
        <v>2</v>
      </c>
      <c r="AI23" s="143">
        <f t="shared" si="5"/>
        <v>3</v>
      </c>
      <c r="AJ23" s="143">
        <f t="shared" si="5"/>
        <v>2</v>
      </c>
      <c r="AK23" s="825">
        <f>COUNTIF(AK3:AK21,"E")</f>
        <v>3</v>
      </c>
      <c r="AL23" s="905">
        <f t="shared" si="5"/>
        <v>3</v>
      </c>
      <c r="AM23" s="78">
        <f t="shared" si="5"/>
        <v>2</v>
      </c>
      <c r="AN23" s="78">
        <f t="shared" si="5"/>
        <v>2</v>
      </c>
      <c r="AO23" s="78">
        <f t="shared" si="5"/>
        <v>3</v>
      </c>
      <c r="AP23" s="78">
        <f t="shared" si="5"/>
        <v>2</v>
      </c>
      <c r="AQ23" s="78">
        <f t="shared" si="5"/>
        <v>2</v>
      </c>
      <c r="AR23" s="720">
        <f t="shared" si="5"/>
        <v>3</v>
      </c>
      <c r="AS23" s="825"/>
      <c r="AT23" s="862"/>
    </row>
    <row r="24" spans="1:50" ht="15.75" customHeight="1" thickBot="1" x14ac:dyDescent="0.35">
      <c r="A24" s="5"/>
      <c r="B24" s="568" t="s">
        <v>1</v>
      </c>
      <c r="C24" s="76">
        <f>COUNTIF(C5:C23,"N")</f>
        <v>3</v>
      </c>
      <c r="D24" s="144">
        <f t="shared" ref="D24:AR24" si="6">COUNTIF(D3:D21,"N")</f>
        <v>3</v>
      </c>
      <c r="E24" s="144">
        <f t="shared" si="6"/>
        <v>2</v>
      </c>
      <c r="F24" s="816">
        <f t="shared" si="6"/>
        <v>2</v>
      </c>
      <c r="G24" s="144">
        <f t="shared" si="6"/>
        <v>3</v>
      </c>
      <c r="H24" s="144">
        <f t="shared" si="6"/>
        <v>3</v>
      </c>
      <c r="I24" s="721">
        <f t="shared" si="6"/>
        <v>3</v>
      </c>
      <c r="J24" s="144">
        <f t="shared" si="6"/>
        <v>3</v>
      </c>
      <c r="K24" s="144">
        <f t="shared" si="6"/>
        <v>3</v>
      </c>
      <c r="L24" s="144">
        <f t="shared" si="6"/>
        <v>3</v>
      </c>
      <c r="M24" s="144">
        <f t="shared" si="6"/>
        <v>3</v>
      </c>
      <c r="N24" s="144">
        <f t="shared" si="6"/>
        <v>3</v>
      </c>
      <c r="O24" s="144">
        <f t="shared" si="6"/>
        <v>3</v>
      </c>
      <c r="P24" s="721">
        <f t="shared" si="6"/>
        <v>3</v>
      </c>
      <c r="Q24" s="144">
        <f t="shared" si="6"/>
        <v>3</v>
      </c>
      <c r="R24" s="144">
        <f t="shared" si="6"/>
        <v>3</v>
      </c>
      <c r="S24" s="144">
        <f t="shared" si="6"/>
        <v>4</v>
      </c>
      <c r="T24" s="144">
        <f t="shared" si="6"/>
        <v>4</v>
      </c>
      <c r="U24" s="144">
        <f t="shared" si="6"/>
        <v>3</v>
      </c>
      <c r="V24" s="144">
        <f t="shared" si="6"/>
        <v>3</v>
      </c>
      <c r="W24" s="721">
        <f t="shared" si="6"/>
        <v>3</v>
      </c>
      <c r="X24" s="144">
        <f t="shared" si="6"/>
        <v>3</v>
      </c>
      <c r="Y24" s="144">
        <f t="shared" si="6"/>
        <v>3</v>
      </c>
      <c r="Z24" s="144">
        <f t="shared" si="6"/>
        <v>3</v>
      </c>
      <c r="AA24" s="144">
        <f t="shared" si="6"/>
        <v>3</v>
      </c>
      <c r="AB24" s="144">
        <f t="shared" si="6"/>
        <v>3</v>
      </c>
      <c r="AC24" s="144">
        <f t="shared" si="6"/>
        <v>3</v>
      </c>
      <c r="AD24" s="721">
        <f t="shared" si="6"/>
        <v>3</v>
      </c>
      <c r="AE24" s="144">
        <f t="shared" si="6"/>
        <v>3</v>
      </c>
      <c r="AF24" s="144">
        <f t="shared" si="6"/>
        <v>3</v>
      </c>
      <c r="AG24" s="144">
        <f t="shared" si="6"/>
        <v>3</v>
      </c>
      <c r="AH24" s="144">
        <f t="shared" si="6"/>
        <v>3</v>
      </c>
      <c r="AI24" s="107">
        <f t="shared" si="6"/>
        <v>3</v>
      </c>
      <c r="AJ24" s="690">
        <f t="shared" si="6"/>
        <v>3</v>
      </c>
      <c r="AK24" s="827">
        <f t="shared" si="6"/>
        <v>3</v>
      </c>
      <c r="AL24" s="906">
        <f t="shared" si="6"/>
        <v>3</v>
      </c>
      <c r="AM24" s="107">
        <f t="shared" si="6"/>
        <v>3</v>
      </c>
      <c r="AN24" s="107">
        <f t="shared" si="6"/>
        <v>3</v>
      </c>
      <c r="AO24" s="107">
        <f t="shared" si="6"/>
        <v>3</v>
      </c>
      <c r="AP24" s="107">
        <f t="shared" si="6"/>
        <v>3</v>
      </c>
      <c r="AQ24" s="107">
        <f t="shared" si="6"/>
        <v>3</v>
      </c>
      <c r="AR24" s="692">
        <f t="shared" si="6"/>
        <v>3</v>
      </c>
      <c r="AS24" s="826"/>
      <c r="AT24" s="863"/>
    </row>
    <row r="25" spans="1:50" s="683" customFormat="1" ht="24.75" customHeight="1" x14ac:dyDescent="0.3">
      <c r="A25" s="679"/>
      <c r="B25" s="680"/>
      <c r="C25" s="1061"/>
      <c r="D25" s="1061"/>
      <c r="E25" s="1061"/>
      <c r="F25" s="1061"/>
      <c r="G25" s="1061"/>
      <c r="H25" s="805"/>
      <c r="I25" s="805"/>
      <c r="J25" s="805"/>
      <c r="K25" s="1061"/>
      <c r="L25" s="1061"/>
      <c r="M25" s="806"/>
      <c r="N25" s="1061"/>
      <c r="O25" s="1061"/>
      <c r="P25" s="1061"/>
      <c r="Q25" s="1061"/>
      <c r="R25" s="1153"/>
      <c r="S25" s="1153"/>
      <c r="T25" s="1061"/>
      <c r="U25" s="682"/>
      <c r="V25" s="1061"/>
      <c r="W25" s="1061"/>
      <c r="X25" s="1061"/>
      <c r="Y25" s="1153"/>
      <c r="Z25" s="1153"/>
      <c r="AA25" s="1061"/>
      <c r="AB25" s="1061"/>
      <c r="AC25" s="1061"/>
      <c r="AD25" s="1061"/>
      <c r="AE25" s="1061"/>
      <c r="AF25" s="806"/>
      <c r="AG25" s="1061"/>
      <c r="AH25" s="1061"/>
      <c r="AI25" s="778"/>
      <c r="AJ25" s="778"/>
      <c r="AK25" s="778"/>
      <c r="AL25" s="778"/>
      <c r="AM25" s="778"/>
      <c r="AN25" s="778"/>
      <c r="AO25" s="778"/>
      <c r="AP25" s="778"/>
      <c r="AQ25" s="778"/>
      <c r="AR25" s="778"/>
      <c r="AS25" s="779"/>
      <c r="AT25" s="778"/>
    </row>
    <row r="26" spans="1:50" s="688" customFormat="1" ht="21" customHeight="1" x14ac:dyDescent="0.3">
      <c r="A26" s="684"/>
      <c r="B26" s="685"/>
      <c r="C26" s="782"/>
      <c r="D26" s="686"/>
      <c r="E26" s="686"/>
      <c r="F26" s="686"/>
      <c r="G26" s="686"/>
      <c r="H26" s="686"/>
      <c r="I26" s="686"/>
      <c r="J26" s="686"/>
      <c r="K26" s="686"/>
      <c r="L26" s="686"/>
      <c r="M26" s="686"/>
      <c r="N26" s="686"/>
      <c r="O26" s="686"/>
      <c r="P26" s="686"/>
      <c r="Q26" s="686"/>
      <c r="R26" s="686"/>
      <c r="S26" s="687"/>
      <c r="T26" s="686"/>
      <c r="U26" s="686"/>
      <c r="V26" s="686"/>
      <c r="W26" s="686"/>
      <c r="X26" s="686"/>
      <c r="Y26" s="686"/>
      <c r="Z26" s="686"/>
      <c r="AA26" s="686"/>
      <c r="AB26" s="686"/>
      <c r="AC26" s="686"/>
      <c r="AD26" s="686"/>
      <c r="AE26" s="686"/>
      <c r="AF26" s="686"/>
      <c r="AG26" s="686"/>
      <c r="AH26" s="686"/>
      <c r="AI26" s="686"/>
      <c r="AJ26" s="686"/>
      <c r="AK26" s="686"/>
      <c r="AL26" s="686"/>
      <c r="AM26" s="686"/>
      <c r="AN26" s="686"/>
      <c r="AO26" s="686"/>
      <c r="AP26" s="686"/>
      <c r="AQ26" s="686"/>
      <c r="AR26" s="686"/>
      <c r="AS26" s="686"/>
      <c r="AT26" s="686"/>
    </row>
    <row r="27" spans="1:50" ht="19.5" customHeight="1" x14ac:dyDescent="0.3">
      <c r="H27" s="807"/>
      <c r="I27" s="807"/>
      <c r="J27" s="807"/>
      <c r="K27" s="807"/>
      <c r="L27" s="807"/>
      <c r="M27" s="807"/>
      <c r="N27" s="807"/>
      <c r="O27" s="807"/>
      <c r="P27" s="807"/>
      <c r="Q27" s="807"/>
      <c r="R27" s="807"/>
      <c r="S27" s="807"/>
      <c r="T27" s="807"/>
      <c r="U27" s="807"/>
      <c r="V27" s="807"/>
      <c r="W27" s="807"/>
      <c r="X27" s="807"/>
      <c r="Y27" s="807"/>
      <c r="Z27" s="807"/>
      <c r="AA27" s="807"/>
      <c r="AB27" s="807"/>
      <c r="AC27" s="807"/>
      <c r="AD27" s="807"/>
      <c r="AE27" s="807"/>
      <c r="AF27" s="807"/>
      <c r="AG27" s="807"/>
    </row>
    <row r="28" spans="1:50" ht="19.5" customHeight="1" x14ac:dyDescent="0.3"/>
    <row r="29" spans="1:50" s="84" customFormat="1" ht="19.5" customHeight="1" x14ac:dyDescent="0.3">
      <c r="A29" s="91"/>
      <c r="B29" s="523"/>
    </row>
    <row r="30" spans="1:50" ht="19.5" customHeight="1" x14ac:dyDescent="0.3"/>
    <row r="31" spans="1:50" ht="19.5" customHeight="1" x14ac:dyDescent="0.3"/>
    <row r="32" spans="1:50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</sheetData>
  <mergeCells count="3">
    <mergeCell ref="B1:B2"/>
    <mergeCell ref="R25:S25"/>
    <mergeCell ref="Y25:Z25"/>
  </mergeCells>
  <phoneticPr fontId="3" type="noConversion"/>
  <conditionalFormatting sqref="C26 AS12:AT12">
    <cfRule type="cellIs" dxfId="206" priority="67" operator="equal">
      <formula>"N"</formula>
    </cfRule>
    <cfRule type="cellIs" dxfId="205" priority="68" operator="equal">
      <formula>"L"</formula>
    </cfRule>
    <cfRule type="cellIs" dxfId="204" priority="69" operator="equal">
      <formula>"Q"</formula>
    </cfRule>
  </conditionalFormatting>
  <conditionalFormatting sqref="C26 AS3:AT20 C21:AT21">
    <cfRule type="cellIs" dxfId="203" priority="65" operator="equal">
      <formula>"W"</formula>
    </cfRule>
    <cfRule type="cellIs" dxfId="202" priority="66" operator="equal">
      <formula>"P"</formula>
    </cfRule>
  </conditionalFormatting>
  <conditionalFormatting sqref="C26 AS3:AT20 C21:AT21">
    <cfRule type="cellIs" dxfId="201" priority="64" operator="equal">
      <formula>"N"</formula>
    </cfRule>
  </conditionalFormatting>
  <conditionalFormatting sqref="C26 AS3:AT20 C21:AT21">
    <cfRule type="cellIs" dxfId="200" priority="63" operator="equal">
      <formula>"V"</formula>
    </cfRule>
  </conditionalFormatting>
  <conditionalFormatting sqref="C26 AS3:AT20 C21:AT21">
    <cfRule type="cellIs" dxfId="199" priority="62" operator="equal">
      <formula>"L"</formula>
    </cfRule>
  </conditionalFormatting>
  <conditionalFormatting sqref="C26 AS3:AT20 C21:AT21">
    <cfRule type="cellIs" dxfId="198" priority="61" operator="equal">
      <formula>"N"</formula>
    </cfRule>
  </conditionalFormatting>
  <conditionalFormatting sqref="AS9:AT9 AS3:AT4 AS17:AT20 C21:AT21">
    <cfRule type="cellIs" dxfId="197" priority="60" operator="equal">
      <formula>"대"</formula>
    </cfRule>
  </conditionalFormatting>
  <conditionalFormatting sqref="AS9:AT9 AS3:AT4 AS17:AT20 C21:AT21">
    <cfRule type="cellIs" dxfId="196" priority="59" operator="equal">
      <formula>"N"</formula>
    </cfRule>
  </conditionalFormatting>
  <conditionalFormatting sqref="C26 AS5:AT8 AS10:AT20 C21:AT21">
    <cfRule type="cellIs" dxfId="195" priority="58" operator="equal">
      <formula>"N"</formula>
    </cfRule>
  </conditionalFormatting>
  <conditionalFormatting sqref="C26 AS3:AT11 AS13:AT20 C21:AT21">
    <cfRule type="cellIs" dxfId="194" priority="57" operator="equal">
      <formula>"Q"</formula>
    </cfRule>
  </conditionalFormatting>
  <conditionalFormatting sqref="C26 AS3:AT20 C21:AT21">
    <cfRule type="cellIs" dxfId="193" priority="56" operator="equal">
      <formula>"대1"</formula>
    </cfRule>
  </conditionalFormatting>
  <conditionalFormatting sqref="R10:V10 R20:V20 Q12:AR12">
    <cfRule type="cellIs" dxfId="192" priority="53" operator="equal">
      <formula>"N"</formula>
    </cfRule>
    <cfRule type="cellIs" dxfId="191" priority="54" operator="equal">
      <formula>"L"</formula>
    </cfRule>
    <cfRule type="cellIs" dxfId="190" priority="55" operator="equal">
      <formula>"Q"</formula>
    </cfRule>
  </conditionalFormatting>
  <conditionalFormatting sqref="Q3:AR5 Q7:AR20">
    <cfRule type="cellIs" dxfId="189" priority="51" operator="equal">
      <formula>"W"</formula>
    </cfRule>
    <cfRule type="cellIs" dxfId="188" priority="52" operator="equal">
      <formula>"P"</formula>
    </cfRule>
  </conditionalFormatting>
  <conditionalFormatting sqref="X8:AR9 R10:AR10 Q9:Q10 Q8:W8 R9:W9 Q3:AR5 Q7:AR7 Q11:AR20">
    <cfRule type="cellIs" dxfId="187" priority="50" operator="equal">
      <formula>"N"</formula>
    </cfRule>
  </conditionalFormatting>
  <conditionalFormatting sqref="X8:AR9 R10:AR10 Q9:Q10 Q8:W8 R9:W9 Q3:AR5 Q7:AR7 Q11:AR20">
    <cfRule type="cellIs" dxfId="186" priority="49" operator="equal">
      <formula>"V"</formula>
    </cfRule>
  </conditionalFormatting>
  <conditionalFormatting sqref="Q3:AR5 Q7:AR20">
    <cfRule type="cellIs" dxfId="185" priority="48" operator="equal">
      <formula>"L"</formula>
    </cfRule>
  </conditionalFormatting>
  <conditionalFormatting sqref="X8:AR9 R10:AR10 Q9:Q10 Q8:W8 R9:W9 Q3:AR5 Q7:AR7 Q11:AR20">
    <cfRule type="cellIs" dxfId="184" priority="47" operator="equal">
      <formula>"N"</formula>
    </cfRule>
  </conditionalFormatting>
  <conditionalFormatting sqref="R13:S17 T17:AR17 S8:W8 Q9 R7 X9:AR9 W3:AR4 Q17 Q18:AR20">
    <cfRule type="cellIs" dxfId="183" priority="46" operator="equal">
      <formula>"대"</formula>
    </cfRule>
  </conditionalFormatting>
  <conditionalFormatting sqref="R13:S17 T17:AR17 R10:V10 S8:W8 Q9 R7 Q17 Q18:AR20 X9:AR9 W3:AR4">
    <cfRule type="cellIs" dxfId="182" priority="45" operator="equal">
      <formula>"N"</formula>
    </cfRule>
  </conditionalFormatting>
  <conditionalFormatting sqref="Q7 X8:AR8 S7:AR7 R20:S20 Q10:AR11 Q3:V4 Q8:R8 AN12:AR20 R9:W9 Q5:AR5 Q12:AM12 T13:AM20 Q13:Q20">
    <cfRule type="cellIs" dxfId="181" priority="44" operator="equal">
      <formula>"N"</formula>
    </cfRule>
  </conditionalFormatting>
  <conditionalFormatting sqref="W10:AR10 X8:AR9 Q9:Q10 Q11:AR11 Q8:W8 R9:W9 Q3:AR5 Q7:AR7 Q13:AR20">
    <cfRule type="cellIs" dxfId="180" priority="43" operator="equal">
      <formula>"Q"</formula>
    </cfRule>
  </conditionalFormatting>
  <conditionalFormatting sqref="Q3:AR5 Q7:AR20">
    <cfRule type="cellIs" dxfId="179" priority="42" operator="equal">
      <formula>"대1"</formula>
    </cfRule>
  </conditionalFormatting>
  <conditionalFormatting sqref="Q6:AD6">
    <cfRule type="cellIs" dxfId="178" priority="40" operator="equal">
      <formula>"W"</formula>
    </cfRule>
    <cfRule type="cellIs" dxfId="177" priority="41" operator="equal">
      <formula>"P"</formula>
    </cfRule>
  </conditionalFormatting>
  <conditionalFormatting sqref="Q6:AD6">
    <cfRule type="cellIs" dxfId="176" priority="39" operator="equal">
      <formula>"N"</formula>
    </cfRule>
  </conditionalFormatting>
  <conditionalFormatting sqref="Q6:AD6">
    <cfRule type="cellIs" dxfId="175" priority="38" operator="equal">
      <formula>"V"</formula>
    </cfRule>
  </conditionalFormatting>
  <conditionalFormatting sqref="Q6:AD6">
    <cfRule type="cellIs" dxfId="174" priority="37" operator="equal">
      <formula>"L"</formula>
    </cfRule>
  </conditionalFormatting>
  <conditionalFormatting sqref="Q6:AD6">
    <cfRule type="cellIs" dxfId="173" priority="36" operator="equal">
      <formula>"N"</formula>
    </cfRule>
  </conditionalFormatting>
  <conditionalFormatting sqref="Q6:AD6">
    <cfRule type="cellIs" dxfId="172" priority="35" operator="equal">
      <formula>"N"</formula>
    </cfRule>
  </conditionalFormatting>
  <conditionalFormatting sqref="Q6:AD6">
    <cfRule type="cellIs" dxfId="171" priority="34" operator="equal">
      <formula>"Q"</formula>
    </cfRule>
  </conditionalFormatting>
  <conditionalFormatting sqref="Q6:AD6">
    <cfRule type="cellIs" dxfId="170" priority="33" operator="equal">
      <formula>"대1"</formula>
    </cfRule>
  </conditionalFormatting>
  <conditionalFormatting sqref="AE6:AR6">
    <cfRule type="cellIs" dxfId="169" priority="31" operator="equal">
      <formula>"W"</formula>
    </cfRule>
    <cfRule type="cellIs" dxfId="168" priority="32" operator="equal">
      <formula>"P"</formula>
    </cfRule>
  </conditionalFormatting>
  <conditionalFormatting sqref="AE6:AR6">
    <cfRule type="cellIs" dxfId="167" priority="30" operator="equal">
      <formula>"N"</formula>
    </cfRule>
  </conditionalFormatting>
  <conditionalFormatting sqref="AE6:AR6">
    <cfRule type="cellIs" dxfId="166" priority="29" operator="equal">
      <formula>"V"</formula>
    </cfRule>
  </conditionalFormatting>
  <conditionalFormatting sqref="AE6:AR6">
    <cfRule type="cellIs" dxfId="165" priority="28" operator="equal">
      <formula>"L"</formula>
    </cfRule>
  </conditionalFormatting>
  <conditionalFormatting sqref="AE6:AR6">
    <cfRule type="cellIs" dxfId="164" priority="27" operator="equal">
      <formula>"N"</formula>
    </cfRule>
  </conditionalFormatting>
  <conditionalFormatting sqref="AE6:AR6">
    <cfRule type="cellIs" dxfId="163" priority="26" operator="equal">
      <formula>"N"</formula>
    </cfRule>
  </conditionalFormatting>
  <conditionalFormatting sqref="AE6:AR6">
    <cfRule type="cellIs" dxfId="162" priority="25" operator="equal">
      <formula>"Q"</formula>
    </cfRule>
  </conditionalFormatting>
  <conditionalFormatting sqref="AE6:AR6">
    <cfRule type="cellIs" dxfId="161" priority="24" operator="equal">
      <formula>"대1"</formula>
    </cfRule>
  </conditionalFormatting>
  <conditionalFormatting sqref="C12:P12">
    <cfRule type="cellIs" dxfId="160" priority="21" operator="equal">
      <formula>"N"</formula>
    </cfRule>
    <cfRule type="cellIs" dxfId="159" priority="22" operator="equal">
      <formula>"L"</formula>
    </cfRule>
    <cfRule type="cellIs" dxfId="158" priority="23" operator="equal">
      <formula>"Q"</formula>
    </cfRule>
  </conditionalFormatting>
  <conditionalFormatting sqref="C3:P5 C7:P20">
    <cfRule type="cellIs" dxfId="157" priority="19" operator="equal">
      <formula>"W"</formula>
    </cfRule>
    <cfRule type="cellIs" dxfId="156" priority="20" operator="equal">
      <formula>"P"</formula>
    </cfRule>
  </conditionalFormatting>
  <conditionalFormatting sqref="C3:P5 C7:P20">
    <cfRule type="cellIs" dxfId="155" priority="18" operator="equal">
      <formula>"N"</formula>
    </cfRule>
  </conditionalFormatting>
  <conditionalFormatting sqref="C3:P5 C7:P20">
    <cfRule type="cellIs" dxfId="154" priority="17" operator="equal">
      <formula>"V"</formula>
    </cfRule>
  </conditionalFormatting>
  <conditionalFormatting sqref="C3:P5 C7:P20">
    <cfRule type="cellIs" dxfId="153" priority="16" operator="equal">
      <formula>"L"</formula>
    </cfRule>
  </conditionalFormatting>
  <conditionalFormatting sqref="C3:P5 C7:P20">
    <cfRule type="cellIs" dxfId="152" priority="15" operator="equal">
      <formula>"N"</formula>
    </cfRule>
  </conditionalFormatting>
  <conditionalFormatting sqref="C9:P9 C3:P4 C17:P20">
    <cfRule type="cellIs" dxfId="151" priority="14" operator="equal">
      <formula>"대"</formula>
    </cfRule>
  </conditionalFormatting>
  <conditionalFormatting sqref="C17:P20 C9:P9 C3:P4">
    <cfRule type="cellIs" dxfId="150" priority="13" operator="equal">
      <formula>"N"</formula>
    </cfRule>
  </conditionalFormatting>
  <conditionalFormatting sqref="C7:P8 C5:P5 C10:P20">
    <cfRule type="cellIs" dxfId="149" priority="12" operator="equal">
      <formula>"N"</formula>
    </cfRule>
  </conditionalFormatting>
  <conditionalFormatting sqref="C3:P5 C7:P11 C13:P20">
    <cfRule type="cellIs" dxfId="148" priority="11" operator="equal">
      <formula>"Q"</formula>
    </cfRule>
  </conditionalFormatting>
  <conditionalFormatting sqref="C3:P5 C7:P20">
    <cfRule type="cellIs" dxfId="147" priority="10" operator="equal">
      <formula>"대1"</formula>
    </cfRule>
  </conditionalFormatting>
  <conditionalFormatting sqref="C6:P6">
    <cfRule type="cellIs" dxfId="146" priority="8" operator="equal">
      <formula>"W"</formula>
    </cfRule>
    <cfRule type="cellIs" dxfId="145" priority="9" operator="equal">
      <formula>"P"</formula>
    </cfRule>
  </conditionalFormatting>
  <conditionalFormatting sqref="C6:P6">
    <cfRule type="cellIs" dxfId="144" priority="7" operator="equal">
      <formula>"N"</formula>
    </cfRule>
  </conditionalFormatting>
  <conditionalFormatting sqref="C6:P6">
    <cfRule type="cellIs" dxfId="143" priority="6" operator="equal">
      <formula>"V"</formula>
    </cfRule>
  </conditionalFormatting>
  <conditionalFormatting sqref="C6:P6">
    <cfRule type="cellIs" dxfId="142" priority="5" operator="equal">
      <formula>"L"</formula>
    </cfRule>
  </conditionalFormatting>
  <conditionalFormatting sqref="C6:P6">
    <cfRule type="cellIs" dxfId="141" priority="4" operator="equal">
      <formula>"N"</formula>
    </cfRule>
  </conditionalFormatting>
  <conditionalFormatting sqref="C6:P6">
    <cfRule type="cellIs" dxfId="140" priority="3" operator="equal">
      <formula>"N"</formula>
    </cfRule>
  </conditionalFormatting>
  <conditionalFormatting sqref="C6:P6">
    <cfRule type="cellIs" dxfId="139" priority="2" operator="equal">
      <formula>"Q"</formula>
    </cfRule>
  </conditionalFormatting>
  <conditionalFormatting sqref="C6:P6">
    <cfRule type="cellIs" dxfId="138" priority="1" operator="equal">
      <formula>"대1"</formula>
    </cfRule>
  </conditionalFormatting>
  <pageMargins left="0.25" right="0.25" top="0.75" bottom="0.75" header="0.3" footer="0.3"/>
  <pageSetup paperSize="9" scale="76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AX41"/>
  <sheetViews>
    <sheetView zoomScale="120" zoomScaleNormal="12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W23" sqref="AW23"/>
    </sheetView>
  </sheetViews>
  <sheetFormatPr defaultColWidth="3.875" defaultRowHeight="15.75" customHeight="1" x14ac:dyDescent="0.3"/>
  <cols>
    <col min="1" max="1" width="3.25" style="4" customWidth="1"/>
    <col min="2" max="2" width="12" style="522" customWidth="1"/>
    <col min="3" max="45" width="3.75" style="4" customWidth="1"/>
    <col min="46" max="46" width="0.625" style="4" customWidth="1"/>
    <col min="47" max="49" width="3.625" style="4" customWidth="1"/>
    <col min="50" max="16384" width="3.875" style="4"/>
  </cols>
  <sheetData>
    <row r="1" spans="1:50" ht="19.5" customHeight="1" thickBot="1" x14ac:dyDescent="0.35">
      <c r="A1" s="1"/>
      <c r="B1" s="1166" t="s">
        <v>1678</v>
      </c>
      <c r="C1" s="1030">
        <v>26</v>
      </c>
      <c r="D1" s="818">
        <v>27</v>
      </c>
      <c r="E1" s="789">
        <v>28</v>
      </c>
      <c r="F1" s="818">
        <v>29</v>
      </c>
      <c r="G1" s="819">
        <v>1</v>
      </c>
      <c r="H1" s="894">
        <v>2</v>
      </c>
      <c r="I1" s="895">
        <v>3</v>
      </c>
      <c r="J1" s="791">
        <v>4</v>
      </c>
      <c r="K1" s="789">
        <v>5</v>
      </c>
      <c r="L1" s="899">
        <v>6</v>
      </c>
      <c r="M1" s="899">
        <v>7</v>
      </c>
      <c r="N1" s="899">
        <v>8</v>
      </c>
      <c r="O1" s="900">
        <v>9</v>
      </c>
      <c r="P1" s="901">
        <v>10</v>
      </c>
      <c r="Q1" s="791">
        <v>11</v>
      </c>
      <c r="R1" s="789">
        <v>12</v>
      </c>
      <c r="S1" s="899">
        <v>13</v>
      </c>
      <c r="T1" s="899">
        <v>14</v>
      </c>
      <c r="U1" s="899">
        <v>15</v>
      </c>
      <c r="V1" s="900">
        <v>16</v>
      </c>
      <c r="W1" s="901">
        <v>17</v>
      </c>
      <c r="X1" s="791">
        <v>18</v>
      </c>
      <c r="Y1" s="1031">
        <v>19</v>
      </c>
      <c r="Z1" s="899">
        <v>20</v>
      </c>
      <c r="AA1" s="899">
        <v>21</v>
      </c>
      <c r="AB1" s="899">
        <v>22</v>
      </c>
      <c r="AC1" s="900">
        <v>23</v>
      </c>
      <c r="AD1" s="901">
        <v>24</v>
      </c>
      <c r="AE1" s="791">
        <v>25</v>
      </c>
      <c r="AF1" s="1032">
        <v>26</v>
      </c>
      <c r="AG1" s="1033">
        <v>27</v>
      </c>
      <c r="AH1" s="1033">
        <v>28</v>
      </c>
      <c r="AI1" s="1033">
        <v>29</v>
      </c>
      <c r="AJ1" s="900">
        <v>30</v>
      </c>
      <c r="AK1" s="901">
        <v>31</v>
      </c>
      <c r="AL1" s="791">
        <v>1</v>
      </c>
      <c r="AM1" s="1032">
        <v>2</v>
      </c>
      <c r="AN1" s="1033">
        <v>3</v>
      </c>
      <c r="AO1" s="1033">
        <v>4</v>
      </c>
      <c r="AP1" s="1033">
        <v>5</v>
      </c>
      <c r="AQ1" s="900">
        <v>6</v>
      </c>
      <c r="AR1" s="901">
        <v>7</v>
      </c>
      <c r="AS1" s="870"/>
      <c r="AT1" s="858"/>
    </row>
    <row r="2" spans="1:50" ht="19.5" customHeight="1" thickBot="1" x14ac:dyDescent="0.35">
      <c r="A2" s="5"/>
      <c r="B2" s="1167"/>
      <c r="C2" s="1016" t="s">
        <v>3</v>
      </c>
      <c r="D2" s="1016" t="s">
        <v>4</v>
      </c>
      <c r="E2" s="1017" t="s">
        <v>5</v>
      </c>
      <c r="F2" s="1016" t="s">
        <v>6</v>
      </c>
      <c r="G2" s="1018" t="s">
        <v>7</v>
      </c>
      <c r="H2" s="1019" t="s">
        <v>8</v>
      </c>
      <c r="I2" s="1020" t="s">
        <v>1266</v>
      </c>
      <c r="J2" s="1021" t="s">
        <v>1197</v>
      </c>
      <c r="K2" s="1017" t="s">
        <v>1257</v>
      </c>
      <c r="L2" s="1017" t="s">
        <v>1260</v>
      </c>
      <c r="M2" s="1017" t="s">
        <v>1256</v>
      </c>
      <c r="N2" s="1017" t="s">
        <v>474</v>
      </c>
      <c r="O2" s="1022" t="s">
        <v>1262</v>
      </c>
      <c r="P2" s="1023" t="s">
        <v>1266</v>
      </c>
      <c r="Q2" s="1021" t="s">
        <v>1197</v>
      </c>
      <c r="R2" s="1017" t="s">
        <v>1257</v>
      </c>
      <c r="S2" s="1017" t="s">
        <v>1260</v>
      </c>
      <c r="T2" s="1017" t="s">
        <v>1256</v>
      </c>
      <c r="U2" s="1017" t="s">
        <v>474</v>
      </c>
      <c r="V2" s="1022" t="s">
        <v>1262</v>
      </c>
      <c r="W2" s="1023" t="s">
        <v>1266</v>
      </c>
      <c r="X2" s="1021" t="s">
        <v>1197</v>
      </c>
      <c r="Y2" s="1024" t="s">
        <v>1257</v>
      </c>
      <c r="Z2" s="1017" t="s">
        <v>1260</v>
      </c>
      <c r="AA2" s="1017" t="s">
        <v>1256</v>
      </c>
      <c r="AB2" s="1017" t="s">
        <v>474</v>
      </c>
      <c r="AC2" s="1022" t="s">
        <v>1262</v>
      </c>
      <c r="AD2" s="1023" t="s">
        <v>1266</v>
      </c>
      <c r="AE2" s="1021" t="s">
        <v>1197</v>
      </c>
      <c r="AF2" s="1034" t="s">
        <v>1257</v>
      </c>
      <c r="AG2" s="1034" t="s">
        <v>1260</v>
      </c>
      <c r="AH2" s="1034" t="s">
        <v>1256</v>
      </c>
      <c r="AI2" s="1034" t="s">
        <v>474</v>
      </c>
      <c r="AJ2" s="1022" t="s">
        <v>1262</v>
      </c>
      <c r="AK2" s="1023" t="s">
        <v>1266</v>
      </c>
      <c r="AL2" s="1021" t="s">
        <v>3</v>
      </c>
      <c r="AM2" s="1034" t="s">
        <v>4</v>
      </c>
      <c r="AN2" s="1034" t="s">
        <v>5</v>
      </c>
      <c r="AO2" s="1034" t="s">
        <v>6</v>
      </c>
      <c r="AP2" s="1034" t="s">
        <v>7</v>
      </c>
      <c r="AQ2" s="1022" t="s">
        <v>8</v>
      </c>
      <c r="AR2" s="1023" t="s">
        <v>9</v>
      </c>
      <c r="AS2" s="796"/>
      <c r="AT2" s="859"/>
      <c r="AU2" s="868" t="s">
        <v>27</v>
      </c>
      <c r="AV2" s="869" t="s">
        <v>29</v>
      </c>
      <c r="AW2" s="876" t="s">
        <v>20</v>
      </c>
      <c r="AX2" s="884"/>
    </row>
    <row r="3" spans="1:50" s="589" customFormat="1" ht="19.5" customHeight="1" x14ac:dyDescent="0.3">
      <c r="A3" s="909" t="s">
        <v>1834</v>
      </c>
      <c r="B3" s="583" t="s">
        <v>51</v>
      </c>
      <c r="C3" s="578" t="s">
        <v>41</v>
      </c>
      <c r="D3" s="658" t="s">
        <v>20</v>
      </c>
      <c r="E3" s="658" t="s">
        <v>1840</v>
      </c>
      <c r="F3" s="658" t="s">
        <v>44</v>
      </c>
      <c r="G3" s="658" t="s">
        <v>1069</v>
      </c>
      <c r="H3" s="658" t="s">
        <v>24</v>
      </c>
      <c r="I3" s="669" t="s">
        <v>24</v>
      </c>
      <c r="J3" s="896" t="s">
        <v>27</v>
      </c>
      <c r="K3" s="897" t="s">
        <v>27</v>
      </c>
      <c r="L3" s="897" t="s">
        <v>27</v>
      </c>
      <c r="M3" s="897" t="s">
        <v>40</v>
      </c>
      <c r="N3" s="897" t="s">
        <v>24</v>
      </c>
      <c r="O3" s="897" t="s">
        <v>24</v>
      </c>
      <c r="P3" s="775" t="s">
        <v>20</v>
      </c>
      <c r="Q3" s="578" t="s">
        <v>20</v>
      </c>
      <c r="R3" s="658" t="s">
        <v>44</v>
      </c>
      <c r="S3" s="658" t="s">
        <v>41</v>
      </c>
      <c r="T3" s="658" t="s">
        <v>1851</v>
      </c>
      <c r="U3" s="658" t="s">
        <v>29</v>
      </c>
      <c r="V3" s="658" t="s">
        <v>29</v>
      </c>
      <c r="W3" s="669" t="s">
        <v>24</v>
      </c>
      <c r="X3" s="578" t="s">
        <v>27</v>
      </c>
      <c r="Y3" s="658" t="s">
        <v>27</v>
      </c>
      <c r="Z3" s="658" t="s">
        <v>27</v>
      </c>
      <c r="AA3" s="658" t="s">
        <v>24</v>
      </c>
      <c r="AB3" s="658" t="s">
        <v>20</v>
      </c>
      <c r="AC3" s="658" t="s">
        <v>20</v>
      </c>
      <c r="AD3" s="669" t="s">
        <v>24</v>
      </c>
      <c r="AE3" s="578" t="s">
        <v>44</v>
      </c>
      <c r="AF3" s="658" t="s">
        <v>29</v>
      </c>
      <c r="AG3" s="658" t="s">
        <v>29</v>
      </c>
      <c r="AH3" s="658" t="s">
        <v>44</v>
      </c>
      <c r="AI3" s="658" t="s">
        <v>44</v>
      </c>
      <c r="AJ3" s="658" t="s">
        <v>24</v>
      </c>
      <c r="AK3" s="669" t="s">
        <v>24</v>
      </c>
      <c r="AL3" s="896" t="s">
        <v>40</v>
      </c>
      <c r="AM3" s="897" t="s">
        <v>44</v>
      </c>
      <c r="AN3" s="897" t="s">
        <v>20</v>
      </c>
      <c r="AO3" s="897" t="s">
        <v>20</v>
      </c>
      <c r="AP3" s="897" t="s">
        <v>44</v>
      </c>
      <c r="AQ3" s="897" t="s">
        <v>24</v>
      </c>
      <c r="AR3" s="775" t="s">
        <v>24</v>
      </c>
      <c r="AS3" s="651"/>
      <c r="AT3" s="860"/>
      <c r="AU3" s="864">
        <f>COUNTIF(G3:AK3,"D")</f>
        <v>6</v>
      </c>
      <c r="AV3" s="866">
        <f>COUNTIF(G3:AK3,"E")</f>
        <v>5</v>
      </c>
      <c r="AW3" s="877">
        <f>COUNTIF(G3:AK3,"N")</f>
        <v>4</v>
      </c>
      <c r="AX3" s="879">
        <f t="shared" ref="AX3:AX21" si="0">SUM(AU3:AW3)</f>
        <v>15</v>
      </c>
    </row>
    <row r="4" spans="1:50" s="590" customFormat="1" ht="19.5" customHeight="1" x14ac:dyDescent="0.3">
      <c r="A4" s="909"/>
      <c r="B4" s="831" t="s">
        <v>224</v>
      </c>
      <c r="C4" s="652" t="s">
        <v>27</v>
      </c>
      <c r="D4" s="653" t="s">
        <v>27</v>
      </c>
      <c r="E4" s="653" t="s">
        <v>44</v>
      </c>
      <c r="F4" s="653" t="s">
        <v>1840</v>
      </c>
      <c r="G4" s="653" t="s">
        <v>20</v>
      </c>
      <c r="H4" s="653" t="s">
        <v>1841</v>
      </c>
      <c r="I4" s="654" t="s">
        <v>24</v>
      </c>
      <c r="J4" s="655" t="s">
        <v>40</v>
      </c>
      <c r="K4" s="653" t="s">
        <v>24</v>
      </c>
      <c r="L4" s="653" t="s">
        <v>29</v>
      </c>
      <c r="M4" s="653" t="s">
        <v>29</v>
      </c>
      <c r="N4" s="653" t="s">
        <v>86</v>
      </c>
      <c r="O4" s="653" t="s">
        <v>24</v>
      </c>
      <c r="P4" s="654" t="s">
        <v>24</v>
      </c>
      <c r="Q4" s="652" t="s">
        <v>44</v>
      </c>
      <c r="R4" s="653" t="s">
        <v>20</v>
      </c>
      <c r="S4" s="653" t="s">
        <v>20</v>
      </c>
      <c r="T4" s="653" t="s">
        <v>41</v>
      </c>
      <c r="U4" s="653" t="s">
        <v>24</v>
      </c>
      <c r="V4" s="653" t="s">
        <v>1856</v>
      </c>
      <c r="W4" s="654" t="s">
        <v>29</v>
      </c>
      <c r="X4" s="652" t="s">
        <v>29</v>
      </c>
      <c r="Y4" s="653" t="s">
        <v>29</v>
      </c>
      <c r="Z4" s="653" t="s">
        <v>24</v>
      </c>
      <c r="AA4" s="653" t="s">
        <v>27</v>
      </c>
      <c r="AB4" s="653" t="s">
        <v>27</v>
      </c>
      <c r="AC4" s="653" t="s">
        <v>24</v>
      </c>
      <c r="AD4" s="654" t="s">
        <v>20</v>
      </c>
      <c r="AE4" s="652" t="s">
        <v>20</v>
      </c>
      <c r="AF4" s="653" t="s">
        <v>44</v>
      </c>
      <c r="AG4" s="653" t="s">
        <v>24</v>
      </c>
      <c r="AH4" s="653" t="s">
        <v>24</v>
      </c>
      <c r="AI4" s="653" t="s">
        <v>27</v>
      </c>
      <c r="AJ4" s="653" t="s">
        <v>27</v>
      </c>
      <c r="AK4" s="654" t="s">
        <v>29</v>
      </c>
      <c r="AL4" s="655" t="s">
        <v>29</v>
      </c>
      <c r="AM4" s="653" t="s">
        <v>40</v>
      </c>
      <c r="AN4" s="653" t="s">
        <v>44</v>
      </c>
      <c r="AO4" s="653" t="s">
        <v>24</v>
      </c>
      <c r="AP4" s="653" t="s">
        <v>20</v>
      </c>
      <c r="AQ4" s="653" t="s">
        <v>20</v>
      </c>
      <c r="AR4" s="654" t="s">
        <v>24</v>
      </c>
      <c r="AS4" s="656"/>
      <c r="AT4" s="860"/>
      <c r="AU4" s="864">
        <f t="shared" ref="AU4:AU21" si="1">COUNTIF(G4:AK4,"D")</f>
        <v>5</v>
      </c>
      <c r="AV4" s="866">
        <f t="shared" ref="AV4:AV21" si="2">COUNTIF(G4:AK4,"E")</f>
        <v>6</v>
      </c>
      <c r="AW4" s="877">
        <f t="shared" ref="AW4:AW21" si="3">COUNTIF(G4:AK4,"N")</f>
        <v>6</v>
      </c>
      <c r="AX4" s="880">
        <f t="shared" si="0"/>
        <v>17</v>
      </c>
    </row>
    <row r="5" spans="1:50" s="43" customFormat="1" ht="19.5" customHeight="1" x14ac:dyDescent="0.3">
      <c r="A5" s="910"/>
      <c r="B5" s="557" t="s">
        <v>1399</v>
      </c>
      <c r="C5" s="652" t="s">
        <v>29</v>
      </c>
      <c r="D5" s="653" t="s">
        <v>29</v>
      </c>
      <c r="E5" s="653" t="s">
        <v>24</v>
      </c>
      <c r="F5" s="653" t="s">
        <v>24</v>
      </c>
      <c r="G5" s="653" t="s">
        <v>1069</v>
      </c>
      <c r="H5" s="653"/>
      <c r="I5" s="654" t="s">
        <v>20</v>
      </c>
      <c r="J5" s="655" t="s">
        <v>1841</v>
      </c>
      <c r="K5" s="653" t="s">
        <v>44</v>
      </c>
      <c r="L5" s="918" t="s">
        <v>44</v>
      </c>
      <c r="M5" s="918" t="s">
        <v>24</v>
      </c>
      <c r="N5" s="918" t="s">
        <v>24</v>
      </c>
      <c r="O5" s="918" t="s">
        <v>27</v>
      </c>
      <c r="P5" s="919" t="s">
        <v>24</v>
      </c>
      <c r="Q5" s="920" t="s">
        <v>1840</v>
      </c>
      <c r="R5" s="918" t="s">
        <v>44</v>
      </c>
      <c r="S5" s="918" t="s">
        <v>41</v>
      </c>
      <c r="T5" s="653" t="s">
        <v>20</v>
      </c>
      <c r="U5" s="653" t="s">
        <v>20</v>
      </c>
      <c r="V5" s="653" t="s">
        <v>24</v>
      </c>
      <c r="W5" s="654" t="s">
        <v>24</v>
      </c>
      <c r="X5" s="920" t="s">
        <v>24</v>
      </c>
      <c r="Y5" s="1051" t="s">
        <v>1735</v>
      </c>
      <c r="Z5" s="653" t="s">
        <v>29</v>
      </c>
      <c r="AA5" s="653" t="s">
        <v>29</v>
      </c>
      <c r="AB5" s="653" t="s">
        <v>29</v>
      </c>
      <c r="AC5" s="653" t="s">
        <v>24</v>
      </c>
      <c r="AD5" s="654" t="s">
        <v>24</v>
      </c>
      <c r="AE5" s="652" t="s">
        <v>44</v>
      </c>
      <c r="AF5" s="653" t="s">
        <v>20</v>
      </c>
      <c r="AG5" s="653" t="s">
        <v>20</v>
      </c>
      <c r="AH5" s="653" t="s">
        <v>44</v>
      </c>
      <c r="AI5" s="653" t="s">
        <v>24</v>
      </c>
      <c r="AJ5" s="653" t="s">
        <v>24</v>
      </c>
      <c r="AK5" s="654" t="s">
        <v>27</v>
      </c>
      <c r="AL5" s="655" t="s">
        <v>27</v>
      </c>
      <c r="AM5" s="653" t="s">
        <v>27</v>
      </c>
      <c r="AN5" s="653" t="s">
        <v>24</v>
      </c>
      <c r="AO5" s="653" t="s">
        <v>29</v>
      </c>
      <c r="AP5" s="653" t="s">
        <v>29</v>
      </c>
      <c r="AQ5" s="653" t="s">
        <v>24</v>
      </c>
      <c r="AR5" s="654" t="s">
        <v>20</v>
      </c>
      <c r="AS5" s="656"/>
      <c r="AT5" s="860"/>
      <c r="AU5" s="864">
        <f t="shared" si="1"/>
        <v>2</v>
      </c>
      <c r="AV5" s="866">
        <f t="shared" si="2"/>
        <v>3</v>
      </c>
      <c r="AW5" s="877">
        <f t="shared" si="3"/>
        <v>6</v>
      </c>
      <c r="AX5" s="881">
        <f t="shared" si="0"/>
        <v>11</v>
      </c>
    </row>
    <row r="6" spans="1:50" s="43" customFormat="1" ht="19.5" customHeight="1" x14ac:dyDescent="0.3">
      <c r="A6" s="909"/>
      <c r="B6" s="557" t="s">
        <v>140</v>
      </c>
      <c r="C6" s="652" t="s">
        <v>44</v>
      </c>
      <c r="D6" s="653" t="s">
        <v>24</v>
      </c>
      <c r="E6" s="653" t="s">
        <v>29</v>
      </c>
      <c r="F6" s="653" t="s">
        <v>29</v>
      </c>
      <c r="G6" s="653" t="s">
        <v>29</v>
      </c>
      <c r="H6" s="653" t="s">
        <v>29</v>
      </c>
      <c r="I6" s="654" t="s">
        <v>24</v>
      </c>
      <c r="J6" s="655" t="s">
        <v>24</v>
      </c>
      <c r="K6" s="653" t="s">
        <v>20</v>
      </c>
      <c r="L6" s="653" t="s">
        <v>20</v>
      </c>
      <c r="M6" s="653" t="s">
        <v>24</v>
      </c>
      <c r="N6" s="653" t="s">
        <v>29</v>
      </c>
      <c r="O6" s="653" t="s">
        <v>29</v>
      </c>
      <c r="P6" s="654" t="s">
        <v>29</v>
      </c>
      <c r="Q6" s="652" t="s">
        <v>40</v>
      </c>
      <c r="R6" s="653" t="s">
        <v>24</v>
      </c>
      <c r="S6" s="653" t="s">
        <v>27</v>
      </c>
      <c r="T6" s="653" t="s">
        <v>27</v>
      </c>
      <c r="U6" s="653" t="s">
        <v>24</v>
      </c>
      <c r="V6" s="653" t="s">
        <v>20</v>
      </c>
      <c r="W6" s="654" t="s">
        <v>20</v>
      </c>
      <c r="X6" s="652" t="s">
        <v>86</v>
      </c>
      <c r="Y6" s="653" t="s">
        <v>41</v>
      </c>
      <c r="Z6" s="653" t="s">
        <v>44</v>
      </c>
      <c r="AA6" s="653" t="s">
        <v>24</v>
      </c>
      <c r="AB6" s="653" t="s">
        <v>24</v>
      </c>
      <c r="AC6" s="653" t="s">
        <v>27</v>
      </c>
      <c r="AD6" s="654" t="s">
        <v>27</v>
      </c>
      <c r="AE6" s="652" t="s">
        <v>44</v>
      </c>
      <c r="AF6" s="653" t="s">
        <v>44</v>
      </c>
      <c r="AG6" s="653" t="s">
        <v>44</v>
      </c>
      <c r="AH6" s="653" t="s">
        <v>20</v>
      </c>
      <c r="AI6" s="653" t="s">
        <v>20</v>
      </c>
      <c r="AJ6" s="653" t="s">
        <v>24</v>
      </c>
      <c r="AK6" s="919" t="s">
        <v>24</v>
      </c>
      <c r="AL6" s="655" t="s">
        <v>24</v>
      </c>
      <c r="AM6" s="653" t="s">
        <v>29</v>
      </c>
      <c r="AN6" s="653" t="s">
        <v>29</v>
      </c>
      <c r="AO6" s="653" t="s">
        <v>29</v>
      </c>
      <c r="AP6" s="653" t="s">
        <v>24</v>
      </c>
      <c r="AQ6" s="653" t="s">
        <v>27</v>
      </c>
      <c r="AR6" s="654" t="s">
        <v>27</v>
      </c>
      <c r="AS6" s="656"/>
      <c r="AT6" s="860"/>
      <c r="AU6" s="864">
        <f t="shared" si="1"/>
        <v>4</v>
      </c>
      <c r="AV6" s="866">
        <f t="shared" si="2"/>
        <v>5</v>
      </c>
      <c r="AW6" s="877">
        <f t="shared" si="3"/>
        <v>6</v>
      </c>
      <c r="AX6" s="881">
        <f t="shared" si="0"/>
        <v>15</v>
      </c>
    </row>
    <row r="7" spans="1:50" s="43" customFormat="1" ht="19.5" customHeight="1" x14ac:dyDescent="0.3">
      <c r="A7" s="909"/>
      <c r="B7" s="557" t="s">
        <v>1401</v>
      </c>
      <c r="C7" s="652" t="s">
        <v>24</v>
      </c>
      <c r="D7" s="653" t="s">
        <v>24</v>
      </c>
      <c r="E7" s="653" t="s">
        <v>1837</v>
      </c>
      <c r="F7" s="653" t="s">
        <v>1838</v>
      </c>
      <c r="G7" s="918" t="s">
        <v>1069</v>
      </c>
      <c r="H7" s="918" t="s">
        <v>1839</v>
      </c>
      <c r="I7" s="919" t="s">
        <v>1849</v>
      </c>
      <c r="J7" s="1039" t="s">
        <v>40</v>
      </c>
      <c r="K7" s="918" t="s">
        <v>44</v>
      </c>
      <c r="L7" s="653" t="s">
        <v>20</v>
      </c>
      <c r="M7" s="653" t="s">
        <v>20</v>
      </c>
      <c r="N7" s="653" t="s">
        <v>44</v>
      </c>
      <c r="O7" s="653" t="s">
        <v>24</v>
      </c>
      <c r="P7" s="654" t="s">
        <v>24</v>
      </c>
      <c r="Q7" s="652" t="s">
        <v>27</v>
      </c>
      <c r="R7" s="653" t="s">
        <v>27</v>
      </c>
      <c r="S7" s="918" t="s">
        <v>189</v>
      </c>
      <c r="T7" s="653" t="s">
        <v>24</v>
      </c>
      <c r="U7" s="653" t="s">
        <v>24</v>
      </c>
      <c r="V7" s="653" t="s">
        <v>24</v>
      </c>
      <c r="W7" s="1015" t="s">
        <v>27</v>
      </c>
      <c r="X7" s="652" t="s">
        <v>20</v>
      </c>
      <c r="Y7" s="653" t="s">
        <v>20</v>
      </c>
      <c r="Z7" s="653" t="s">
        <v>24</v>
      </c>
      <c r="AA7" s="808" t="s">
        <v>24</v>
      </c>
      <c r="AB7" s="653" t="s">
        <v>29</v>
      </c>
      <c r="AC7" s="653" t="s">
        <v>29</v>
      </c>
      <c r="AD7" s="654" t="s">
        <v>29</v>
      </c>
      <c r="AE7" s="652" t="s">
        <v>29</v>
      </c>
      <c r="AF7" s="653" t="s">
        <v>24</v>
      </c>
      <c r="AG7" s="653" t="s">
        <v>27</v>
      </c>
      <c r="AH7" s="653" t="s">
        <v>27</v>
      </c>
      <c r="AI7" s="653" t="s">
        <v>24</v>
      </c>
      <c r="AJ7" s="653" t="s">
        <v>20</v>
      </c>
      <c r="AK7" s="654" t="s">
        <v>20</v>
      </c>
      <c r="AL7" s="655" t="s">
        <v>40</v>
      </c>
      <c r="AM7" s="653" t="s">
        <v>44</v>
      </c>
      <c r="AN7" s="653" t="s">
        <v>27</v>
      </c>
      <c r="AO7" s="653" t="s">
        <v>27</v>
      </c>
      <c r="AP7" s="1054" t="s">
        <v>1732</v>
      </c>
      <c r="AQ7" s="653" t="s">
        <v>24</v>
      </c>
      <c r="AR7" s="654" t="s">
        <v>24</v>
      </c>
      <c r="AS7" s="656"/>
      <c r="AT7" s="860"/>
      <c r="AU7" s="864">
        <f t="shared" si="1"/>
        <v>5</v>
      </c>
      <c r="AV7" s="866">
        <f t="shared" si="2"/>
        <v>4</v>
      </c>
      <c r="AW7" s="877">
        <f t="shared" si="3"/>
        <v>6</v>
      </c>
      <c r="AX7" s="881">
        <f t="shared" si="0"/>
        <v>15</v>
      </c>
    </row>
    <row r="8" spans="1:50" s="43" customFormat="1" ht="19.5" customHeight="1" thickBot="1" x14ac:dyDescent="0.35">
      <c r="A8" s="910"/>
      <c r="B8" s="957" t="s">
        <v>113</v>
      </c>
      <c r="C8" s="661" t="s">
        <v>20</v>
      </c>
      <c r="D8" s="662" t="s">
        <v>41</v>
      </c>
      <c r="E8" s="662" t="s">
        <v>24</v>
      </c>
      <c r="F8" s="662" t="s">
        <v>24</v>
      </c>
      <c r="G8" s="662" t="s">
        <v>27</v>
      </c>
      <c r="H8" s="662" t="s">
        <v>1852</v>
      </c>
      <c r="I8" s="663" t="s">
        <v>1850</v>
      </c>
      <c r="J8" s="665" t="s">
        <v>29</v>
      </c>
      <c r="K8" s="662" t="s">
        <v>1851</v>
      </c>
      <c r="L8" s="662" t="s">
        <v>86</v>
      </c>
      <c r="M8" s="662" t="s">
        <v>27</v>
      </c>
      <c r="N8" s="662" t="s">
        <v>20</v>
      </c>
      <c r="O8" s="662" t="s">
        <v>20</v>
      </c>
      <c r="P8" s="663" t="s">
        <v>24</v>
      </c>
      <c r="Q8" s="661" t="s">
        <v>44</v>
      </c>
      <c r="R8" s="662" t="s">
        <v>29</v>
      </c>
      <c r="S8" s="662" t="s">
        <v>29</v>
      </c>
      <c r="T8" s="662" t="s">
        <v>1840</v>
      </c>
      <c r="U8" s="662" t="s">
        <v>27</v>
      </c>
      <c r="V8" s="925" t="s">
        <v>24</v>
      </c>
      <c r="W8" s="924" t="s">
        <v>24</v>
      </c>
      <c r="X8" s="1050" t="s">
        <v>41</v>
      </c>
      <c r="Y8" s="662" t="s">
        <v>44</v>
      </c>
      <c r="Z8" s="662" t="s">
        <v>20</v>
      </c>
      <c r="AA8" s="662" t="s">
        <v>20</v>
      </c>
      <c r="AB8" s="662" t="s">
        <v>44</v>
      </c>
      <c r="AC8" s="662" t="s">
        <v>24</v>
      </c>
      <c r="AD8" s="663" t="s">
        <v>24</v>
      </c>
      <c r="AE8" s="661" t="s">
        <v>27</v>
      </c>
      <c r="AF8" s="662" t="s">
        <v>27</v>
      </c>
      <c r="AG8" s="662" t="s">
        <v>24</v>
      </c>
      <c r="AH8" s="662" t="s">
        <v>29</v>
      </c>
      <c r="AI8" s="662" t="s">
        <v>29</v>
      </c>
      <c r="AJ8" s="662" t="s">
        <v>29</v>
      </c>
      <c r="AK8" s="663" t="s">
        <v>24</v>
      </c>
      <c r="AL8" s="665" t="s">
        <v>20</v>
      </c>
      <c r="AM8" s="662" t="s">
        <v>20</v>
      </c>
      <c r="AN8" s="662" t="s">
        <v>24</v>
      </c>
      <c r="AO8" s="662" t="s">
        <v>24</v>
      </c>
      <c r="AP8" s="662" t="s">
        <v>27</v>
      </c>
      <c r="AQ8" s="662" t="s">
        <v>29</v>
      </c>
      <c r="AR8" s="663" t="s">
        <v>29</v>
      </c>
      <c r="AS8" s="656"/>
      <c r="AT8" s="860"/>
      <c r="AU8" s="864">
        <f t="shared" si="1"/>
        <v>6</v>
      </c>
      <c r="AV8" s="866">
        <f t="shared" si="2"/>
        <v>7</v>
      </c>
      <c r="AW8" s="877">
        <f t="shared" si="3"/>
        <v>4</v>
      </c>
      <c r="AX8" s="881">
        <f t="shared" si="0"/>
        <v>17</v>
      </c>
    </row>
    <row r="9" spans="1:50" s="43" customFormat="1" ht="19.5" customHeight="1" x14ac:dyDescent="0.3">
      <c r="A9" s="911"/>
      <c r="B9" s="963" t="s">
        <v>1045</v>
      </c>
      <c r="C9" s="932" t="s">
        <v>44</v>
      </c>
      <c r="D9" s="929" t="s">
        <v>44</v>
      </c>
      <c r="E9" s="929" t="s">
        <v>20</v>
      </c>
      <c r="F9" s="929" t="s">
        <v>20</v>
      </c>
      <c r="G9" s="929" t="s">
        <v>1069</v>
      </c>
      <c r="H9" s="929" t="s">
        <v>24</v>
      </c>
      <c r="I9" s="930" t="s">
        <v>24</v>
      </c>
      <c r="J9" s="934" t="s">
        <v>27</v>
      </c>
      <c r="K9" s="929" t="s">
        <v>27</v>
      </c>
      <c r="L9" s="929" t="s">
        <v>27</v>
      </c>
      <c r="M9" s="929" t="s">
        <v>24</v>
      </c>
      <c r="N9" s="929" t="s">
        <v>27</v>
      </c>
      <c r="O9" s="1043" t="s">
        <v>20</v>
      </c>
      <c r="P9" s="1049" t="s">
        <v>20</v>
      </c>
      <c r="Q9" s="932" t="s">
        <v>1849</v>
      </c>
      <c r="R9" s="929" t="s">
        <v>1854</v>
      </c>
      <c r="S9" s="929" t="s">
        <v>29</v>
      </c>
      <c r="T9" s="929" t="s">
        <v>1855</v>
      </c>
      <c r="U9" s="929" t="s">
        <v>1851</v>
      </c>
      <c r="V9" s="1043" t="s">
        <v>24</v>
      </c>
      <c r="W9" s="1049" t="s">
        <v>24</v>
      </c>
      <c r="X9" s="932" t="s">
        <v>1854</v>
      </c>
      <c r="Y9" s="929" t="s">
        <v>20</v>
      </c>
      <c r="Z9" s="929" t="s">
        <v>1848</v>
      </c>
      <c r="AA9" s="929" t="s">
        <v>24</v>
      </c>
      <c r="AB9" s="929" t="s">
        <v>24</v>
      </c>
      <c r="AC9" s="929"/>
      <c r="AD9" s="930"/>
      <c r="AE9" s="932" t="s">
        <v>44</v>
      </c>
      <c r="AF9" s="929" t="s">
        <v>44</v>
      </c>
      <c r="AG9" s="929" t="s">
        <v>301</v>
      </c>
      <c r="AH9" s="929" t="s">
        <v>24</v>
      </c>
      <c r="AI9" s="929" t="s">
        <v>1846</v>
      </c>
      <c r="AJ9" s="1043" t="s">
        <v>1841</v>
      </c>
      <c r="AK9" s="1049" t="s">
        <v>24</v>
      </c>
      <c r="AL9" s="934" t="s">
        <v>301</v>
      </c>
      <c r="AM9" s="929"/>
      <c r="AN9" s="929"/>
      <c r="AO9" s="929" t="s">
        <v>24</v>
      </c>
      <c r="AP9" s="929" t="s">
        <v>24</v>
      </c>
      <c r="AQ9" s="929" t="s">
        <v>29</v>
      </c>
      <c r="AR9" s="930" t="s">
        <v>29</v>
      </c>
      <c r="AS9" s="1026"/>
      <c r="AT9" s="782"/>
      <c r="AU9" s="864">
        <f t="shared" si="1"/>
        <v>5</v>
      </c>
      <c r="AV9" s="866">
        <f t="shared" si="2"/>
        <v>3</v>
      </c>
      <c r="AW9" s="877">
        <f t="shared" si="3"/>
        <v>6</v>
      </c>
      <c r="AX9" s="881">
        <f t="shared" si="0"/>
        <v>14</v>
      </c>
    </row>
    <row r="10" spans="1:50" s="43" customFormat="1" ht="19.5" customHeight="1" x14ac:dyDescent="0.3">
      <c r="A10" s="909"/>
      <c r="B10" s="565" t="s">
        <v>53</v>
      </c>
      <c r="C10" s="655" t="s">
        <v>20</v>
      </c>
      <c r="D10" s="653" t="s">
        <v>20</v>
      </c>
      <c r="E10" s="653" t="s">
        <v>44</v>
      </c>
      <c r="F10" s="653" t="s">
        <v>44</v>
      </c>
      <c r="G10" s="918" t="s">
        <v>1069</v>
      </c>
      <c r="H10" s="918" t="s">
        <v>24</v>
      </c>
      <c r="I10" s="654" t="s">
        <v>24</v>
      </c>
      <c r="J10" s="655" t="s">
        <v>27</v>
      </c>
      <c r="K10" s="653" t="s">
        <v>27</v>
      </c>
      <c r="L10" s="653" t="s">
        <v>1850</v>
      </c>
      <c r="M10" s="653" t="s">
        <v>1841</v>
      </c>
      <c r="N10" s="653" t="s">
        <v>1842</v>
      </c>
      <c r="O10" s="653" t="s">
        <v>24</v>
      </c>
      <c r="P10" s="654" t="s">
        <v>24</v>
      </c>
      <c r="Q10" s="652" t="s">
        <v>40</v>
      </c>
      <c r="R10" s="653" t="s">
        <v>27</v>
      </c>
      <c r="S10" s="653" t="s">
        <v>301</v>
      </c>
      <c r="T10" s="653" t="s">
        <v>301</v>
      </c>
      <c r="U10" s="653" t="s">
        <v>27</v>
      </c>
      <c r="V10" s="653" t="s">
        <v>24</v>
      </c>
      <c r="W10" s="654" t="s">
        <v>1844</v>
      </c>
      <c r="X10" s="652" t="s">
        <v>20</v>
      </c>
      <c r="Y10" s="653" t="s">
        <v>24</v>
      </c>
      <c r="Z10" s="653" t="s">
        <v>1854</v>
      </c>
      <c r="AA10" s="653"/>
      <c r="AB10" s="653"/>
      <c r="AC10" s="653" t="s">
        <v>24</v>
      </c>
      <c r="AD10" s="919" t="s">
        <v>24</v>
      </c>
      <c r="AE10" s="1039" t="s">
        <v>24</v>
      </c>
      <c r="AF10" s="653" t="s">
        <v>1840</v>
      </c>
      <c r="AG10" s="653" t="s">
        <v>20</v>
      </c>
      <c r="AH10" s="653" t="s">
        <v>1841</v>
      </c>
      <c r="AI10" s="653" t="s">
        <v>24</v>
      </c>
      <c r="AJ10" s="653" t="s">
        <v>1847</v>
      </c>
      <c r="AK10" s="654"/>
      <c r="AL10" s="655"/>
      <c r="AM10" s="653" t="s">
        <v>1832</v>
      </c>
      <c r="AN10" s="653" t="s">
        <v>24</v>
      </c>
      <c r="AO10" s="653" t="s">
        <v>301</v>
      </c>
      <c r="AP10" s="653" t="s">
        <v>301</v>
      </c>
      <c r="AQ10" s="653" t="s">
        <v>1846</v>
      </c>
      <c r="AR10" s="654" t="s">
        <v>1841</v>
      </c>
      <c r="AS10" s="1027"/>
      <c r="AT10" s="860"/>
      <c r="AU10" s="864">
        <f t="shared" si="1"/>
        <v>6</v>
      </c>
      <c r="AV10" s="866">
        <f t="shared" si="2"/>
        <v>0</v>
      </c>
      <c r="AW10" s="877">
        <f t="shared" si="3"/>
        <v>6</v>
      </c>
      <c r="AX10" s="881">
        <f t="shared" si="0"/>
        <v>12</v>
      </c>
    </row>
    <row r="11" spans="1:50" s="43" customFormat="1" ht="19.5" customHeight="1" x14ac:dyDescent="0.3">
      <c r="A11" s="910"/>
      <c r="B11" s="565" t="s">
        <v>1404</v>
      </c>
      <c r="C11" s="652" t="s">
        <v>44</v>
      </c>
      <c r="D11" s="653" t="s">
        <v>24</v>
      </c>
      <c r="E11" s="653" t="s">
        <v>27</v>
      </c>
      <c r="F11" s="653" t="s">
        <v>27</v>
      </c>
      <c r="G11" s="754" t="s">
        <v>1070</v>
      </c>
      <c r="H11" s="653" t="s">
        <v>1840</v>
      </c>
      <c r="I11" s="654" t="s">
        <v>27</v>
      </c>
      <c r="J11" s="655" t="s">
        <v>24</v>
      </c>
      <c r="K11" s="653" t="s">
        <v>1841</v>
      </c>
      <c r="L11" s="653" t="s">
        <v>1841</v>
      </c>
      <c r="M11" s="653" t="s">
        <v>24</v>
      </c>
      <c r="N11" s="653" t="s">
        <v>24</v>
      </c>
      <c r="O11" s="653" t="s">
        <v>27</v>
      </c>
      <c r="P11" s="654" t="s">
        <v>27</v>
      </c>
      <c r="Q11" s="652" t="s">
        <v>301</v>
      </c>
      <c r="R11" s="653" t="s">
        <v>29</v>
      </c>
      <c r="S11" s="653" t="s">
        <v>24</v>
      </c>
      <c r="T11" s="653" t="s">
        <v>24</v>
      </c>
      <c r="U11" s="653" t="s">
        <v>20</v>
      </c>
      <c r="V11" s="653" t="s">
        <v>20</v>
      </c>
      <c r="W11" s="654" t="s">
        <v>1840</v>
      </c>
      <c r="X11" s="652" t="s">
        <v>1840</v>
      </c>
      <c r="Y11" s="653"/>
      <c r="Z11" s="653"/>
      <c r="AA11" s="653" t="s">
        <v>24</v>
      </c>
      <c r="AB11" s="653" t="s">
        <v>24</v>
      </c>
      <c r="AC11" s="653" t="s">
        <v>301</v>
      </c>
      <c r="AD11" s="654" t="s">
        <v>1840</v>
      </c>
      <c r="AE11" s="652" t="s">
        <v>20</v>
      </c>
      <c r="AF11" s="918" t="s">
        <v>1841</v>
      </c>
      <c r="AG11" s="918" t="s">
        <v>44</v>
      </c>
      <c r="AH11" s="918" t="s">
        <v>24</v>
      </c>
      <c r="AI11" s="1040"/>
      <c r="AJ11" s="653"/>
      <c r="AK11" s="654" t="s">
        <v>24</v>
      </c>
      <c r="AL11" s="655" t="s">
        <v>1832</v>
      </c>
      <c r="AM11" s="653" t="s">
        <v>301</v>
      </c>
      <c r="AN11" s="653" t="s">
        <v>301</v>
      </c>
      <c r="AO11" s="653" t="s">
        <v>20</v>
      </c>
      <c r="AP11" s="653" t="s">
        <v>1841</v>
      </c>
      <c r="AQ11" s="653" t="s">
        <v>24</v>
      </c>
      <c r="AR11" s="654" t="s">
        <v>24</v>
      </c>
      <c r="AS11" s="664"/>
      <c r="AT11" s="860"/>
      <c r="AU11" s="864">
        <f t="shared" si="1"/>
        <v>5</v>
      </c>
      <c r="AV11" s="866">
        <f t="shared" si="2"/>
        <v>1</v>
      </c>
      <c r="AW11" s="877">
        <f t="shared" si="3"/>
        <v>6</v>
      </c>
      <c r="AX11" s="881">
        <f t="shared" si="0"/>
        <v>12</v>
      </c>
    </row>
    <row r="12" spans="1:50" s="62" customFormat="1" ht="19.5" customHeight="1" x14ac:dyDescent="0.3">
      <c r="A12" s="912"/>
      <c r="B12" s="560" t="s">
        <v>1178</v>
      </c>
      <c r="C12" s="658" t="s">
        <v>29</v>
      </c>
      <c r="D12" s="658" t="s">
        <v>29</v>
      </c>
      <c r="E12" s="658" t="s">
        <v>1838</v>
      </c>
      <c r="F12" s="658" t="s">
        <v>44</v>
      </c>
      <c r="G12" s="658" t="s">
        <v>1069</v>
      </c>
      <c r="H12" s="658" t="s">
        <v>24</v>
      </c>
      <c r="I12" s="669"/>
      <c r="J12" s="657"/>
      <c r="K12" s="658" t="s">
        <v>1840</v>
      </c>
      <c r="L12" s="658" t="s">
        <v>1840</v>
      </c>
      <c r="M12" s="658" t="s">
        <v>1853</v>
      </c>
      <c r="N12" s="658" t="s">
        <v>29</v>
      </c>
      <c r="O12" s="658" t="s">
        <v>24</v>
      </c>
      <c r="P12" s="669" t="s">
        <v>1851</v>
      </c>
      <c r="Q12" s="578" t="s">
        <v>29</v>
      </c>
      <c r="R12" s="658" t="s">
        <v>189</v>
      </c>
      <c r="S12" s="658" t="s">
        <v>1843</v>
      </c>
      <c r="T12" s="658" t="s">
        <v>20</v>
      </c>
      <c r="U12" s="851" t="s">
        <v>24</v>
      </c>
      <c r="V12" s="658" t="s">
        <v>24</v>
      </c>
      <c r="W12" s="669" t="s">
        <v>1851</v>
      </c>
      <c r="X12" s="578" t="s">
        <v>29</v>
      </c>
      <c r="Y12" s="658" t="s">
        <v>44</v>
      </c>
      <c r="Z12" s="658" t="s">
        <v>44</v>
      </c>
      <c r="AA12" s="658" t="s">
        <v>24</v>
      </c>
      <c r="AB12" s="1041" t="s">
        <v>301</v>
      </c>
      <c r="AC12" s="1041" t="s">
        <v>1841</v>
      </c>
      <c r="AD12" s="1042" t="s">
        <v>1841</v>
      </c>
      <c r="AE12" s="658" t="s">
        <v>301</v>
      </c>
      <c r="AF12" s="658" t="s">
        <v>44</v>
      </c>
      <c r="AG12" s="658"/>
      <c r="AH12" s="658"/>
      <c r="AI12" s="658" t="s">
        <v>24</v>
      </c>
      <c r="AJ12" s="658" t="s">
        <v>24</v>
      </c>
      <c r="AK12" s="669" t="s">
        <v>29</v>
      </c>
      <c r="AL12" s="657" t="s">
        <v>29</v>
      </c>
      <c r="AM12" s="658" t="s">
        <v>20</v>
      </c>
      <c r="AN12" s="658" t="s">
        <v>1841</v>
      </c>
      <c r="AO12" s="658" t="s">
        <v>24</v>
      </c>
      <c r="AP12" s="658" t="s">
        <v>24</v>
      </c>
      <c r="AQ12" s="658"/>
      <c r="AR12" s="669"/>
      <c r="AS12" s="670"/>
      <c r="AT12" s="860"/>
      <c r="AU12" s="864">
        <f t="shared" si="1"/>
        <v>2</v>
      </c>
      <c r="AV12" s="866">
        <f t="shared" si="2"/>
        <v>7</v>
      </c>
      <c r="AW12" s="877">
        <f t="shared" si="3"/>
        <v>4</v>
      </c>
      <c r="AX12" s="882">
        <f t="shared" si="0"/>
        <v>13</v>
      </c>
    </row>
    <row r="13" spans="1:50" s="43" customFormat="1" ht="19.5" customHeight="1" x14ac:dyDescent="0.3">
      <c r="A13" s="912"/>
      <c r="B13" s="565" t="s">
        <v>1179</v>
      </c>
      <c r="C13" s="974" t="s">
        <v>27</v>
      </c>
      <c r="D13" s="972" t="s">
        <v>27</v>
      </c>
      <c r="E13" s="972" t="s">
        <v>86</v>
      </c>
      <c r="F13" s="972" t="s">
        <v>1836</v>
      </c>
      <c r="G13" s="653" t="s">
        <v>1069</v>
      </c>
      <c r="H13" s="653" t="s">
        <v>24</v>
      </c>
      <c r="I13" s="654" t="s">
        <v>1840</v>
      </c>
      <c r="J13" s="1069"/>
      <c r="K13" s="1070"/>
      <c r="L13" s="1070"/>
      <c r="M13" s="1070"/>
      <c r="N13" s="1070"/>
      <c r="O13" s="1070"/>
      <c r="P13" s="1071"/>
      <c r="Q13" s="1072"/>
      <c r="R13" s="1070"/>
      <c r="S13" s="1070"/>
      <c r="T13" s="1070"/>
      <c r="U13" s="1070"/>
      <c r="V13" s="1062"/>
      <c r="W13" s="1063"/>
      <c r="X13" s="1064"/>
      <c r="Y13" s="1065"/>
      <c r="Z13" s="1065"/>
      <c r="AA13" s="1065"/>
      <c r="AB13" s="1065"/>
      <c r="AC13" s="1065"/>
      <c r="AD13" s="1066"/>
      <c r="AE13" s="1064"/>
      <c r="AF13" s="1065"/>
      <c r="AG13" s="1065"/>
      <c r="AH13" s="1065"/>
      <c r="AI13" s="1065"/>
      <c r="AJ13" s="1065"/>
      <c r="AK13" s="1066"/>
      <c r="AL13" s="1067"/>
      <c r="AM13" s="1065"/>
      <c r="AN13" s="1065"/>
      <c r="AO13" s="1065"/>
      <c r="AP13" s="1065"/>
      <c r="AQ13" s="1065"/>
      <c r="AR13" s="1066"/>
      <c r="AS13" s="656"/>
      <c r="AT13" s="860"/>
      <c r="AU13" s="864">
        <f t="shared" si="1"/>
        <v>0</v>
      </c>
      <c r="AV13" s="866">
        <f t="shared" si="2"/>
        <v>0</v>
      </c>
      <c r="AW13" s="877">
        <f t="shared" si="3"/>
        <v>0</v>
      </c>
      <c r="AX13" s="881">
        <f t="shared" si="0"/>
        <v>0</v>
      </c>
    </row>
    <row r="14" spans="1:50" s="62" customFormat="1" ht="19.5" customHeight="1" thickBot="1" x14ac:dyDescent="0.35">
      <c r="A14" s="913"/>
      <c r="B14" s="564" t="s">
        <v>1180</v>
      </c>
      <c r="C14" s="661" t="s">
        <v>29</v>
      </c>
      <c r="D14" s="958" t="s">
        <v>29</v>
      </c>
      <c r="E14" s="662" t="s">
        <v>44</v>
      </c>
      <c r="F14" s="662" t="s">
        <v>24</v>
      </c>
      <c r="G14" s="662"/>
      <c r="H14" s="662"/>
      <c r="I14" s="663" t="s">
        <v>24</v>
      </c>
      <c r="J14" s="665" t="s">
        <v>40</v>
      </c>
      <c r="K14" s="662" t="s">
        <v>86</v>
      </c>
      <c r="L14" s="662" t="s">
        <v>29</v>
      </c>
      <c r="M14" s="662" t="s">
        <v>29</v>
      </c>
      <c r="N14" s="662" t="s">
        <v>29</v>
      </c>
      <c r="O14" s="662" t="s">
        <v>24</v>
      </c>
      <c r="P14" s="663" t="s">
        <v>24</v>
      </c>
      <c r="Q14" s="661" t="s">
        <v>20</v>
      </c>
      <c r="R14" s="662" t="s">
        <v>20</v>
      </c>
      <c r="S14" s="662" t="s">
        <v>24</v>
      </c>
      <c r="T14" s="662" t="s">
        <v>301</v>
      </c>
      <c r="U14" s="662" t="s">
        <v>27</v>
      </c>
      <c r="V14" s="662" t="s">
        <v>27</v>
      </c>
      <c r="W14" s="663" t="s">
        <v>24</v>
      </c>
      <c r="X14" s="661" t="s">
        <v>27</v>
      </c>
      <c r="Y14" s="662" t="s">
        <v>301</v>
      </c>
      <c r="Z14" s="662" t="s">
        <v>1840</v>
      </c>
      <c r="AA14" s="662" t="s">
        <v>20</v>
      </c>
      <c r="AB14" s="662" t="s">
        <v>1841</v>
      </c>
      <c r="AC14" s="662" t="s">
        <v>24</v>
      </c>
      <c r="AD14" s="663" t="s">
        <v>24</v>
      </c>
      <c r="AE14" s="661"/>
      <c r="AF14" s="958"/>
      <c r="AG14" s="662" t="s">
        <v>44</v>
      </c>
      <c r="AH14" s="662" t="s">
        <v>24</v>
      </c>
      <c r="AI14" s="662" t="s">
        <v>301</v>
      </c>
      <c r="AJ14" s="662" t="s">
        <v>301</v>
      </c>
      <c r="AK14" s="663" t="s">
        <v>1846</v>
      </c>
      <c r="AL14" s="665" t="s">
        <v>1841</v>
      </c>
      <c r="AM14" s="662" t="s">
        <v>301</v>
      </c>
      <c r="AN14" s="662" t="s">
        <v>1832</v>
      </c>
      <c r="AO14" s="662"/>
      <c r="AP14" s="662"/>
      <c r="AQ14" s="662" t="s">
        <v>24</v>
      </c>
      <c r="AR14" s="663" t="s">
        <v>24</v>
      </c>
      <c r="AS14" s="656"/>
      <c r="AT14" s="860"/>
      <c r="AU14" s="864">
        <f t="shared" si="1"/>
        <v>7</v>
      </c>
      <c r="AV14" s="866">
        <f t="shared" si="2"/>
        <v>3</v>
      </c>
      <c r="AW14" s="877">
        <f t="shared" si="3"/>
        <v>5</v>
      </c>
      <c r="AX14" s="882">
        <f t="shared" si="0"/>
        <v>15</v>
      </c>
    </row>
    <row r="15" spans="1:50" s="62" customFormat="1" ht="20.25" customHeight="1" x14ac:dyDescent="0.3">
      <c r="A15" s="914"/>
      <c r="B15" s="942" t="s">
        <v>1641</v>
      </c>
      <c r="C15" s="932" t="s">
        <v>27</v>
      </c>
      <c r="D15" s="929" t="s">
        <v>27</v>
      </c>
      <c r="E15" s="929" t="s">
        <v>44</v>
      </c>
      <c r="F15" s="929" t="s">
        <v>20</v>
      </c>
      <c r="G15" s="929" t="s">
        <v>20</v>
      </c>
      <c r="H15" s="929" t="s">
        <v>24</v>
      </c>
      <c r="I15" s="930" t="s">
        <v>24</v>
      </c>
      <c r="J15" s="964" t="s">
        <v>40</v>
      </c>
      <c r="K15" s="1043" t="s">
        <v>24</v>
      </c>
      <c r="L15" s="929" t="s">
        <v>27</v>
      </c>
      <c r="M15" s="929" t="s">
        <v>27</v>
      </c>
      <c r="N15" s="929" t="s">
        <v>27</v>
      </c>
      <c r="O15" s="929" t="s">
        <v>29</v>
      </c>
      <c r="P15" s="930" t="s">
        <v>24</v>
      </c>
      <c r="Q15" s="932" t="s">
        <v>86</v>
      </c>
      <c r="R15" s="929" t="s">
        <v>20</v>
      </c>
      <c r="S15" s="929" t="s">
        <v>20</v>
      </c>
      <c r="T15" s="929" t="s">
        <v>24</v>
      </c>
      <c r="U15" s="929" t="s">
        <v>24</v>
      </c>
      <c r="V15" s="929" t="s">
        <v>27</v>
      </c>
      <c r="W15" s="930" t="s">
        <v>1852</v>
      </c>
      <c r="X15" s="932" t="s">
        <v>1840</v>
      </c>
      <c r="Y15" s="1052" t="s">
        <v>1735</v>
      </c>
      <c r="Z15" s="929" t="s">
        <v>41</v>
      </c>
      <c r="AA15" s="929" t="s">
        <v>24</v>
      </c>
      <c r="AB15" s="929" t="s">
        <v>20</v>
      </c>
      <c r="AC15" s="1043" t="s">
        <v>20</v>
      </c>
      <c r="AD15" s="930" t="s">
        <v>24</v>
      </c>
      <c r="AE15" s="932" t="s">
        <v>44</v>
      </c>
      <c r="AF15" s="929" t="s">
        <v>27</v>
      </c>
      <c r="AG15" s="929" t="s">
        <v>27</v>
      </c>
      <c r="AH15" s="929" t="s">
        <v>29</v>
      </c>
      <c r="AI15" s="929" t="s">
        <v>29</v>
      </c>
      <c r="AJ15" s="929" t="s">
        <v>24</v>
      </c>
      <c r="AK15" s="930" t="s">
        <v>24</v>
      </c>
      <c r="AL15" s="934" t="s">
        <v>20</v>
      </c>
      <c r="AM15" s="929" t="s">
        <v>20</v>
      </c>
      <c r="AN15" s="929" t="s">
        <v>24</v>
      </c>
      <c r="AO15" s="929" t="s">
        <v>24</v>
      </c>
      <c r="AP15" s="1055" t="s">
        <v>1732</v>
      </c>
      <c r="AQ15" s="929" t="s">
        <v>301</v>
      </c>
      <c r="AR15" s="930" t="s">
        <v>301</v>
      </c>
      <c r="AS15" s="1028"/>
      <c r="AT15" s="782"/>
      <c r="AU15" s="864">
        <f t="shared" si="1"/>
        <v>7</v>
      </c>
      <c r="AV15" s="866">
        <f t="shared" si="2"/>
        <v>3</v>
      </c>
      <c r="AW15" s="877">
        <f t="shared" si="3"/>
        <v>5</v>
      </c>
      <c r="AX15" s="882">
        <f t="shared" si="0"/>
        <v>15</v>
      </c>
    </row>
    <row r="16" spans="1:50" s="589" customFormat="1" ht="19.5" customHeight="1" x14ac:dyDescent="0.3">
      <c r="A16" s="912"/>
      <c r="B16" s="716" t="s">
        <v>1638</v>
      </c>
      <c r="C16" s="578" t="s">
        <v>41</v>
      </c>
      <c r="D16" s="658" t="s">
        <v>24</v>
      </c>
      <c r="E16" s="658" t="s">
        <v>27</v>
      </c>
      <c r="F16" s="658" t="s">
        <v>27</v>
      </c>
      <c r="G16" s="658" t="s">
        <v>27</v>
      </c>
      <c r="H16" s="658" t="s">
        <v>27</v>
      </c>
      <c r="I16" s="669" t="s">
        <v>24</v>
      </c>
      <c r="J16" s="657" t="s">
        <v>40</v>
      </c>
      <c r="K16" s="658" t="s">
        <v>86</v>
      </c>
      <c r="L16" s="658" t="s">
        <v>20</v>
      </c>
      <c r="M16" s="658" t="s">
        <v>20</v>
      </c>
      <c r="N16" s="658" t="s">
        <v>24</v>
      </c>
      <c r="O16" s="658" t="s">
        <v>24</v>
      </c>
      <c r="P16" s="669" t="s">
        <v>29</v>
      </c>
      <c r="Q16" s="578" t="s">
        <v>29</v>
      </c>
      <c r="R16" s="658" t="s">
        <v>29</v>
      </c>
      <c r="S16" s="658" t="s">
        <v>29</v>
      </c>
      <c r="T16" s="658" t="s">
        <v>24</v>
      </c>
      <c r="U16" s="1041" t="s">
        <v>24</v>
      </c>
      <c r="V16" s="1056"/>
      <c r="W16" s="1057"/>
      <c r="X16" s="1058"/>
      <c r="Y16" s="1056"/>
      <c r="Z16" s="1056"/>
      <c r="AA16" s="1056"/>
      <c r="AB16" s="1059"/>
      <c r="AC16" s="1056"/>
      <c r="AD16" s="1057"/>
      <c r="AE16" s="1058"/>
      <c r="AF16" s="1056"/>
      <c r="AG16" s="1056"/>
      <c r="AH16" s="1056"/>
      <c r="AI16" s="1056"/>
      <c r="AJ16" s="1056"/>
      <c r="AK16" s="1057"/>
      <c r="AL16" s="1060"/>
      <c r="AM16" s="1056"/>
      <c r="AN16" s="1056"/>
      <c r="AO16" s="1056"/>
      <c r="AP16" s="1056"/>
      <c r="AQ16" s="1056"/>
      <c r="AR16" s="1057"/>
      <c r="AS16" s="1028"/>
      <c r="AT16" s="860"/>
      <c r="AU16" s="864">
        <f t="shared" si="1"/>
        <v>2</v>
      </c>
      <c r="AV16" s="866">
        <f t="shared" si="2"/>
        <v>4</v>
      </c>
      <c r="AW16" s="877">
        <f t="shared" si="3"/>
        <v>2</v>
      </c>
      <c r="AX16" s="882">
        <f t="shared" si="0"/>
        <v>8</v>
      </c>
    </row>
    <row r="17" spans="1:50" s="589" customFormat="1" ht="19.5" customHeight="1" x14ac:dyDescent="0.3">
      <c r="A17" s="913"/>
      <c r="B17" s="597" t="s">
        <v>1643</v>
      </c>
      <c r="C17" s="652" t="s">
        <v>29</v>
      </c>
      <c r="D17" s="653" t="s">
        <v>1835</v>
      </c>
      <c r="E17" s="653" t="s">
        <v>44</v>
      </c>
      <c r="F17" s="653" t="s">
        <v>24</v>
      </c>
      <c r="G17" s="653" t="s">
        <v>29</v>
      </c>
      <c r="H17" s="653" t="s">
        <v>29</v>
      </c>
      <c r="I17" s="654" t="s">
        <v>24</v>
      </c>
      <c r="J17" s="655" t="s">
        <v>20</v>
      </c>
      <c r="K17" s="653" t="s">
        <v>20</v>
      </c>
      <c r="L17" s="653" t="s">
        <v>40</v>
      </c>
      <c r="M17" s="653" t="s">
        <v>24</v>
      </c>
      <c r="N17" s="653" t="s">
        <v>24</v>
      </c>
      <c r="O17" s="653" t="s">
        <v>301</v>
      </c>
      <c r="P17" s="654" t="s">
        <v>301</v>
      </c>
      <c r="Q17" s="652" t="s">
        <v>301</v>
      </c>
      <c r="R17" s="653" t="s">
        <v>1840</v>
      </c>
      <c r="S17" s="653" t="s">
        <v>188</v>
      </c>
      <c r="T17" s="653" t="s">
        <v>24</v>
      </c>
      <c r="U17" s="653" t="s">
        <v>24</v>
      </c>
      <c r="V17" s="653" t="s">
        <v>20</v>
      </c>
      <c r="W17" s="654" t="s">
        <v>20</v>
      </c>
      <c r="X17" s="652" t="s">
        <v>189</v>
      </c>
      <c r="Y17" s="653" t="s">
        <v>24</v>
      </c>
      <c r="Z17" s="653" t="s">
        <v>301</v>
      </c>
      <c r="AA17" s="653" t="s">
        <v>301</v>
      </c>
      <c r="AB17" s="653" t="s">
        <v>24</v>
      </c>
      <c r="AC17" s="673" t="s">
        <v>29</v>
      </c>
      <c r="AD17" s="674" t="s">
        <v>29</v>
      </c>
      <c r="AE17" s="652" t="s">
        <v>44</v>
      </c>
      <c r="AF17" s="653" t="s">
        <v>20</v>
      </c>
      <c r="AG17" s="653" t="s">
        <v>20</v>
      </c>
      <c r="AH17" s="653" t="s">
        <v>24</v>
      </c>
      <c r="AI17" s="653" t="s">
        <v>24</v>
      </c>
      <c r="AJ17" s="653" t="s">
        <v>29</v>
      </c>
      <c r="AK17" s="654" t="s">
        <v>29</v>
      </c>
      <c r="AL17" s="1039" t="s">
        <v>1832</v>
      </c>
      <c r="AM17" s="918" t="s">
        <v>44</v>
      </c>
      <c r="AN17" s="918" t="s">
        <v>24</v>
      </c>
      <c r="AO17" s="918" t="s">
        <v>301</v>
      </c>
      <c r="AP17" s="1046" t="s">
        <v>20</v>
      </c>
      <c r="AQ17" s="653" t="s">
        <v>20</v>
      </c>
      <c r="AR17" s="654" t="s">
        <v>24</v>
      </c>
      <c r="AS17" s="656"/>
      <c r="AT17" s="860"/>
      <c r="AU17" s="864">
        <f t="shared" si="1"/>
        <v>5</v>
      </c>
      <c r="AV17" s="866">
        <f t="shared" si="2"/>
        <v>6</v>
      </c>
      <c r="AW17" s="877">
        <f t="shared" si="3"/>
        <v>6</v>
      </c>
      <c r="AX17" s="882">
        <f t="shared" si="0"/>
        <v>17</v>
      </c>
    </row>
    <row r="18" spans="1:50" s="589" customFormat="1" ht="19.5" customHeight="1" x14ac:dyDescent="0.3">
      <c r="A18" s="912"/>
      <c r="B18" s="597" t="s">
        <v>1642</v>
      </c>
      <c r="C18" s="974" t="s">
        <v>24</v>
      </c>
      <c r="D18" s="653" t="s">
        <v>24</v>
      </c>
      <c r="E18" s="653" t="s">
        <v>29</v>
      </c>
      <c r="F18" s="653" t="s">
        <v>29</v>
      </c>
      <c r="G18" s="653" t="s">
        <v>1069</v>
      </c>
      <c r="H18" s="653" t="s">
        <v>1841</v>
      </c>
      <c r="I18" s="654" t="s">
        <v>1841</v>
      </c>
      <c r="J18" s="655"/>
      <c r="K18" s="653" t="s">
        <v>44</v>
      </c>
      <c r="L18" s="653" t="s">
        <v>44</v>
      </c>
      <c r="M18" s="653" t="s">
        <v>27</v>
      </c>
      <c r="N18" s="653" t="s">
        <v>27</v>
      </c>
      <c r="O18" s="653" t="s">
        <v>24</v>
      </c>
      <c r="P18" s="654" t="s">
        <v>24</v>
      </c>
      <c r="Q18" s="652" t="s">
        <v>29</v>
      </c>
      <c r="R18" s="653" t="s">
        <v>44</v>
      </c>
      <c r="S18" s="653" t="s">
        <v>41</v>
      </c>
      <c r="T18" s="653" t="s">
        <v>20</v>
      </c>
      <c r="U18" s="653" t="s">
        <v>20</v>
      </c>
      <c r="V18" s="653" t="s">
        <v>24</v>
      </c>
      <c r="W18" s="654" t="s">
        <v>24</v>
      </c>
      <c r="X18" s="652" t="s">
        <v>29</v>
      </c>
      <c r="Y18" s="653" t="s">
        <v>29</v>
      </c>
      <c r="Z18" s="653" t="s">
        <v>29</v>
      </c>
      <c r="AA18" s="653" t="s">
        <v>29</v>
      </c>
      <c r="AB18" s="754" t="s">
        <v>24</v>
      </c>
      <c r="AC18" s="653" t="s">
        <v>24</v>
      </c>
      <c r="AD18" s="654" t="s">
        <v>20</v>
      </c>
      <c r="AE18" s="652" t="s">
        <v>20</v>
      </c>
      <c r="AF18" s="653" t="s">
        <v>44</v>
      </c>
      <c r="AG18" s="653" t="s">
        <v>24</v>
      </c>
      <c r="AH18" s="653" t="s">
        <v>27</v>
      </c>
      <c r="AI18" s="653" t="s">
        <v>29</v>
      </c>
      <c r="AJ18" s="653" t="s">
        <v>24</v>
      </c>
      <c r="AK18" s="654" t="s">
        <v>301</v>
      </c>
      <c r="AL18" s="655" t="s">
        <v>29</v>
      </c>
      <c r="AM18" s="653" t="s">
        <v>1832</v>
      </c>
      <c r="AN18" s="653" t="s">
        <v>20</v>
      </c>
      <c r="AO18" s="653" t="s">
        <v>20</v>
      </c>
      <c r="AP18" s="653" t="s">
        <v>24</v>
      </c>
      <c r="AQ18" s="653" t="s">
        <v>24</v>
      </c>
      <c r="AR18" s="654" t="s">
        <v>29</v>
      </c>
      <c r="AS18" s="656"/>
      <c r="AT18" s="860"/>
      <c r="AU18" s="864">
        <f t="shared" si="1"/>
        <v>4</v>
      </c>
      <c r="AV18" s="866">
        <f t="shared" si="2"/>
        <v>6</v>
      </c>
      <c r="AW18" s="877">
        <f t="shared" si="3"/>
        <v>6</v>
      </c>
      <c r="AX18" s="882">
        <f t="shared" si="0"/>
        <v>16</v>
      </c>
    </row>
    <row r="19" spans="1:50" s="589" customFormat="1" ht="19.5" customHeight="1" x14ac:dyDescent="0.3">
      <c r="A19" s="912"/>
      <c r="B19" s="597" t="s">
        <v>1640</v>
      </c>
      <c r="C19" s="652" t="s">
        <v>1840</v>
      </c>
      <c r="D19" s="653" t="s">
        <v>20</v>
      </c>
      <c r="E19" s="653" t="s">
        <v>20</v>
      </c>
      <c r="F19" s="653" t="s">
        <v>24</v>
      </c>
      <c r="G19" s="653" t="s">
        <v>1069</v>
      </c>
      <c r="H19" s="653" t="s">
        <v>24</v>
      </c>
      <c r="I19" s="654" t="s">
        <v>27</v>
      </c>
      <c r="J19" s="655" t="s">
        <v>27</v>
      </c>
      <c r="K19" s="653" t="s">
        <v>27</v>
      </c>
      <c r="L19" s="653" t="s">
        <v>29</v>
      </c>
      <c r="M19" s="653" t="s">
        <v>40</v>
      </c>
      <c r="N19" s="653" t="s">
        <v>24</v>
      </c>
      <c r="O19" s="653" t="s">
        <v>24</v>
      </c>
      <c r="P19" s="654" t="s">
        <v>20</v>
      </c>
      <c r="Q19" s="652" t="s">
        <v>20</v>
      </c>
      <c r="R19" s="653" t="s">
        <v>24</v>
      </c>
      <c r="S19" s="653" t="s">
        <v>24</v>
      </c>
      <c r="T19" s="653" t="s">
        <v>29</v>
      </c>
      <c r="U19" s="653" t="s">
        <v>29</v>
      </c>
      <c r="V19" s="653" t="s">
        <v>29</v>
      </c>
      <c r="W19" s="654" t="s">
        <v>29</v>
      </c>
      <c r="X19" s="652" t="s">
        <v>41</v>
      </c>
      <c r="Y19" s="653" t="s">
        <v>44</v>
      </c>
      <c r="Z19" s="653" t="s">
        <v>20</v>
      </c>
      <c r="AA19" s="653" t="s">
        <v>20</v>
      </c>
      <c r="AB19" s="653" t="s">
        <v>24</v>
      </c>
      <c r="AC19" s="658" t="s">
        <v>24</v>
      </c>
      <c r="AD19" s="669" t="s">
        <v>301</v>
      </c>
      <c r="AE19" s="652" t="s">
        <v>301</v>
      </c>
      <c r="AF19" s="653" t="s">
        <v>301</v>
      </c>
      <c r="AG19" s="653" t="s">
        <v>29</v>
      </c>
      <c r="AH19" s="653" t="s">
        <v>24</v>
      </c>
      <c r="AI19" s="653" t="s">
        <v>24</v>
      </c>
      <c r="AJ19" s="653" t="s">
        <v>20</v>
      </c>
      <c r="AK19" s="654" t="s">
        <v>20</v>
      </c>
      <c r="AL19" s="655" t="s">
        <v>40</v>
      </c>
      <c r="AM19" s="653" t="s">
        <v>44</v>
      </c>
      <c r="AN19" s="653" t="s">
        <v>27</v>
      </c>
      <c r="AO19" s="1054" t="s">
        <v>1732</v>
      </c>
      <c r="AP19" s="653" t="s">
        <v>27</v>
      </c>
      <c r="AQ19" s="653" t="s">
        <v>24</v>
      </c>
      <c r="AR19" s="654" t="s">
        <v>24</v>
      </c>
      <c r="AS19" s="656"/>
      <c r="AT19" s="860"/>
      <c r="AU19" s="864">
        <f t="shared" si="1"/>
        <v>6</v>
      </c>
      <c r="AV19" s="866">
        <f t="shared" si="2"/>
        <v>6</v>
      </c>
      <c r="AW19" s="877">
        <f t="shared" si="3"/>
        <v>6</v>
      </c>
      <c r="AX19" s="882">
        <f t="shared" si="0"/>
        <v>18</v>
      </c>
    </row>
    <row r="20" spans="1:50" s="589" customFormat="1" ht="19.5" customHeight="1" x14ac:dyDescent="0.3">
      <c r="A20" s="913"/>
      <c r="B20" s="597" t="s">
        <v>1639</v>
      </c>
      <c r="C20" s="652" t="s">
        <v>20</v>
      </c>
      <c r="D20" s="653" t="s">
        <v>44</v>
      </c>
      <c r="E20" s="653" t="s">
        <v>24</v>
      </c>
      <c r="F20" s="653" t="s">
        <v>24</v>
      </c>
      <c r="G20" s="653" t="s">
        <v>1069</v>
      </c>
      <c r="H20" s="653" t="s">
        <v>1849</v>
      </c>
      <c r="I20" s="654" t="s">
        <v>29</v>
      </c>
      <c r="J20" s="655" t="s">
        <v>29</v>
      </c>
      <c r="K20" s="652" t="s">
        <v>29</v>
      </c>
      <c r="L20" s="653" t="s">
        <v>40</v>
      </c>
      <c r="M20" s="653" t="s">
        <v>24</v>
      </c>
      <c r="N20" s="653" t="s">
        <v>20</v>
      </c>
      <c r="O20" s="653" t="s">
        <v>20</v>
      </c>
      <c r="P20" s="654" t="s">
        <v>24</v>
      </c>
      <c r="Q20" s="652" t="s">
        <v>44</v>
      </c>
      <c r="R20" s="653" t="s">
        <v>27</v>
      </c>
      <c r="S20" s="653" t="s">
        <v>27</v>
      </c>
      <c r="T20" s="653" t="s">
        <v>44</v>
      </c>
      <c r="U20" s="653" t="s">
        <v>44</v>
      </c>
      <c r="V20" s="653" t="s">
        <v>24</v>
      </c>
      <c r="W20" s="654" t="s">
        <v>24</v>
      </c>
      <c r="X20" s="652" t="s">
        <v>20</v>
      </c>
      <c r="Y20" s="1053" t="s">
        <v>20</v>
      </c>
      <c r="Z20" s="653" t="s">
        <v>41</v>
      </c>
      <c r="AA20" s="653" t="s">
        <v>24</v>
      </c>
      <c r="AB20" s="653" t="s">
        <v>27</v>
      </c>
      <c r="AC20" s="653" t="s">
        <v>301</v>
      </c>
      <c r="AD20" s="654" t="s">
        <v>24</v>
      </c>
      <c r="AE20" s="652" t="s">
        <v>29</v>
      </c>
      <c r="AF20" s="653" t="s">
        <v>29</v>
      </c>
      <c r="AG20" s="653" t="s">
        <v>44</v>
      </c>
      <c r="AH20" s="653" t="s">
        <v>20</v>
      </c>
      <c r="AI20" s="653" t="s">
        <v>20</v>
      </c>
      <c r="AJ20" s="653" t="s">
        <v>24</v>
      </c>
      <c r="AK20" s="654" t="s">
        <v>24</v>
      </c>
      <c r="AL20" s="655" t="s">
        <v>24</v>
      </c>
      <c r="AM20" s="653" t="s">
        <v>29</v>
      </c>
      <c r="AN20" s="653" t="s">
        <v>29</v>
      </c>
      <c r="AO20" s="653" t="s">
        <v>29</v>
      </c>
      <c r="AP20" s="653" t="s">
        <v>29</v>
      </c>
      <c r="AQ20" s="653" t="s">
        <v>24</v>
      </c>
      <c r="AR20" s="654" t="s">
        <v>20</v>
      </c>
      <c r="AS20" s="656"/>
      <c r="AT20" s="860"/>
      <c r="AU20" s="864">
        <f t="shared" si="1"/>
        <v>4</v>
      </c>
      <c r="AV20" s="866">
        <f t="shared" si="2"/>
        <v>5</v>
      </c>
      <c r="AW20" s="877">
        <f t="shared" si="3"/>
        <v>6</v>
      </c>
      <c r="AX20" s="882">
        <f t="shared" si="0"/>
        <v>15</v>
      </c>
    </row>
    <row r="21" spans="1:50" s="62" customFormat="1" ht="32.25" customHeight="1" x14ac:dyDescent="0.3">
      <c r="A21" s="908"/>
      <c r="B21" s="562"/>
      <c r="C21" s="666"/>
      <c r="D21" s="667"/>
      <c r="E21" s="667"/>
      <c r="F21" s="667"/>
      <c r="G21" s="1029" t="s">
        <v>1069</v>
      </c>
      <c r="H21" s="667"/>
      <c r="I21" s="668"/>
      <c r="J21" s="898"/>
      <c r="K21" s="666"/>
      <c r="L21" s="667"/>
      <c r="M21" s="667"/>
      <c r="N21" s="888"/>
      <c r="O21" s="667"/>
      <c r="P21" s="668"/>
      <c r="Q21" s="666"/>
      <c r="R21" s="667"/>
      <c r="S21" s="667"/>
      <c r="T21" s="667"/>
      <c r="U21" s="667"/>
      <c r="V21" s="667"/>
      <c r="W21" s="668"/>
      <c r="X21" s="666"/>
      <c r="Y21" s="1025" t="s">
        <v>1677</v>
      </c>
      <c r="Z21" s="667"/>
      <c r="AA21" s="667"/>
      <c r="AB21" s="667"/>
      <c r="AC21" s="667"/>
      <c r="AD21" s="668"/>
      <c r="AE21" s="666"/>
      <c r="AF21" s="1035" t="s">
        <v>1680</v>
      </c>
      <c r="AG21" s="1035" t="s">
        <v>1720</v>
      </c>
      <c r="AH21" s="1035" t="s">
        <v>1720</v>
      </c>
      <c r="AI21" s="1035" t="s">
        <v>1720</v>
      </c>
      <c r="AJ21" s="1036"/>
      <c r="AK21" s="1037"/>
      <c r="AL21" s="1038"/>
      <c r="AM21" s="1035" t="s">
        <v>1722</v>
      </c>
      <c r="AN21" s="1035" t="s">
        <v>1722</v>
      </c>
      <c r="AO21" s="1035" t="s">
        <v>1722</v>
      </c>
      <c r="AP21" s="1035" t="s">
        <v>1722</v>
      </c>
      <c r="AQ21" s="667"/>
      <c r="AR21" s="668"/>
      <c r="AS21" s="804"/>
      <c r="AT21" s="782"/>
      <c r="AU21" s="864">
        <f t="shared" si="1"/>
        <v>0</v>
      </c>
      <c r="AV21" s="866">
        <f t="shared" si="2"/>
        <v>0</v>
      </c>
      <c r="AW21" s="877">
        <f t="shared" si="3"/>
        <v>0</v>
      </c>
      <c r="AX21" s="883">
        <f t="shared" si="0"/>
        <v>0</v>
      </c>
    </row>
    <row r="22" spans="1:50" s="34" customFormat="1" ht="15.75" customHeight="1" x14ac:dyDescent="0.3">
      <c r="A22" s="56"/>
      <c r="B22" s="567" t="s">
        <v>27</v>
      </c>
      <c r="C22" s="76">
        <f t="shared" ref="C22:AR22" si="4">COUNTIF(C3:C21,"D")</f>
        <v>3</v>
      </c>
      <c r="D22" s="76">
        <f t="shared" si="4"/>
        <v>3</v>
      </c>
      <c r="E22" s="76">
        <f t="shared" si="4"/>
        <v>2</v>
      </c>
      <c r="F22" s="814">
        <f t="shared" si="4"/>
        <v>2</v>
      </c>
      <c r="G22" s="76">
        <f t="shared" si="4"/>
        <v>2</v>
      </c>
      <c r="H22" s="76">
        <f t="shared" si="4"/>
        <v>2</v>
      </c>
      <c r="I22" s="771">
        <f t="shared" si="4"/>
        <v>2</v>
      </c>
      <c r="J22" s="76">
        <f t="shared" si="4"/>
        <v>4</v>
      </c>
      <c r="K22" s="76">
        <f t="shared" si="4"/>
        <v>4</v>
      </c>
      <c r="L22" s="76">
        <f t="shared" si="4"/>
        <v>3</v>
      </c>
      <c r="M22" s="76">
        <f t="shared" si="4"/>
        <v>3</v>
      </c>
      <c r="N22" s="76">
        <f t="shared" si="4"/>
        <v>3</v>
      </c>
      <c r="O22" s="76">
        <f t="shared" si="4"/>
        <v>3</v>
      </c>
      <c r="P22" s="771">
        <f t="shared" si="4"/>
        <v>2</v>
      </c>
      <c r="Q22" s="76">
        <f t="shared" si="4"/>
        <v>3</v>
      </c>
      <c r="R22" s="76">
        <f t="shared" si="4"/>
        <v>3</v>
      </c>
      <c r="S22" s="76">
        <f t="shared" si="4"/>
        <v>3</v>
      </c>
      <c r="T22" s="76">
        <f t="shared" si="4"/>
        <v>3</v>
      </c>
      <c r="U22" s="76">
        <f t="shared" si="4"/>
        <v>3</v>
      </c>
      <c r="V22" s="76">
        <f t="shared" si="4"/>
        <v>3</v>
      </c>
      <c r="W22" s="771">
        <f t="shared" si="4"/>
        <v>2</v>
      </c>
      <c r="X22" s="76">
        <f t="shared" si="4"/>
        <v>2</v>
      </c>
      <c r="Y22" s="76">
        <f t="shared" si="4"/>
        <v>2</v>
      </c>
      <c r="Z22" s="76">
        <f t="shared" si="4"/>
        <v>2</v>
      </c>
      <c r="AA22" s="76">
        <f t="shared" si="4"/>
        <v>2</v>
      </c>
      <c r="AB22" s="76">
        <f t="shared" si="4"/>
        <v>3</v>
      </c>
      <c r="AC22" s="76">
        <f t="shared" si="4"/>
        <v>3</v>
      </c>
      <c r="AD22" s="771">
        <f t="shared" si="4"/>
        <v>2</v>
      </c>
      <c r="AE22" s="76">
        <f t="shared" si="4"/>
        <v>3</v>
      </c>
      <c r="AF22" s="76">
        <f t="shared" si="4"/>
        <v>3</v>
      </c>
      <c r="AG22" s="76">
        <f t="shared" si="4"/>
        <v>3</v>
      </c>
      <c r="AH22" s="76">
        <f t="shared" si="4"/>
        <v>2</v>
      </c>
      <c r="AI22" s="76">
        <f t="shared" si="4"/>
        <v>2</v>
      </c>
      <c r="AJ22" s="76">
        <f t="shared" si="4"/>
        <v>2</v>
      </c>
      <c r="AK22" s="691">
        <f t="shared" si="4"/>
        <v>2</v>
      </c>
      <c r="AL22" s="902">
        <f t="shared" si="4"/>
        <v>2</v>
      </c>
      <c r="AM22" s="903">
        <f t="shared" si="4"/>
        <v>3</v>
      </c>
      <c r="AN22" s="903">
        <f t="shared" si="4"/>
        <v>3</v>
      </c>
      <c r="AO22" s="903">
        <f t="shared" si="4"/>
        <v>3</v>
      </c>
      <c r="AP22" s="903">
        <f t="shared" si="4"/>
        <v>3</v>
      </c>
      <c r="AQ22" s="903">
        <f t="shared" si="4"/>
        <v>2</v>
      </c>
      <c r="AR22" s="904">
        <f t="shared" si="4"/>
        <v>2</v>
      </c>
      <c r="AS22" s="691"/>
      <c r="AT22" s="861"/>
      <c r="AU22" s="62"/>
      <c r="AV22" s="62"/>
      <c r="AW22" s="62"/>
    </row>
    <row r="23" spans="1:50" ht="15.75" customHeight="1" x14ac:dyDescent="0.3">
      <c r="A23" s="5"/>
      <c r="B23" s="568" t="s">
        <v>18</v>
      </c>
      <c r="C23" s="76">
        <f t="shared" ref="C23:AR23" si="5">COUNTIF(C3:C21,"E")</f>
        <v>4</v>
      </c>
      <c r="D23" s="143">
        <f t="shared" si="5"/>
        <v>3</v>
      </c>
      <c r="E23" s="143">
        <f t="shared" si="5"/>
        <v>2</v>
      </c>
      <c r="F23" s="815">
        <f t="shared" si="5"/>
        <v>2</v>
      </c>
      <c r="G23" s="143">
        <f t="shared" si="5"/>
        <v>2</v>
      </c>
      <c r="H23" s="143">
        <f t="shared" si="5"/>
        <v>2</v>
      </c>
      <c r="I23" s="720">
        <f t="shared" si="5"/>
        <v>1</v>
      </c>
      <c r="J23" s="143">
        <f t="shared" si="5"/>
        <v>2</v>
      </c>
      <c r="K23" s="143">
        <f t="shared" si="5"/>
        <v>2</v>
      </c>
      <c r="L23" s="143">
        <f t="shared" si="5"/>
        <v>3</v>
      </c>
      <c r="M23" s="143">
        <f t="shared" si="5"/>
        <v>3</v>
      </c>
      <c r="N23" s="143">
        <f t="shared" si="5"/>
        <v>3</v>
      </c>
      <c r="O23" s="143">
        <f t="shared" si="5"/>
        <v>2</v>
      </c>
      <c r="P23" s="720">
        <f t="shared" si="5"/>
        <v>3</v>
      </c>
      <c r="Q23" s="143">
        <f t="shared" si="5"/>
        <v>3</v>
      </c>
      <c r="R23" s="143">
        <f t="shared" si="5"/>
        <v>3</v>
      </c>
      <c r="S23" s="143">
        <f t="shared" si="5"/>
        <v>3</v>
      </c>
      <c r="T23" s="143">
        <f t="shared" si="5"/>
        <v>3</v>
      </c>
      <c r="U23" s="143">
        <f t="shared" si="5"/>
        <v>3</v>
      </c>
      <c r="V23" s="143">
        <f t="shared" si="5"/>
        <v>2</v>
      </c>
      <c r="W23" s="720">
        <f t="shared" si="5"/>
        <v>3</v>
      </c>
      <c r="X23" s="143">
        <f t="shared" si="5"/>
        <v>3</v>
      </c>
      <c r="Y23" s="143">
        <f t="shared" si="5"/>
        <v>2</v>
      </c>
      <c r="Z23" s="143">
        <f t="shared" si="5"/>
        <v>2</v>
      </c>
      <c r="AA23" s="143">
        <f t="shared" si="5"/>
        <v>2</v>
      </c>
      <c r="AB23" s="143">
        <f t="shared" si="5"/>
        <v>2</v>
      </c>
      <c r="AC23" s="143">
        <f t="shared" si="5"/>
        <v>2</v>
      </c>
      <c r="AD23" s="720">
        <f t="shared" si="5"/>
        <v>2</v>
      </c>
      <c r="AE23" s="143">
        <f t="shared" si="5"/>
        <v>2</v>
      </c>
      <c r="AF23" s="143">
        <f t="shared" si="5"/>
        <v>2</v>
      </c>
      <c r="AG23" s="143">
        <f t="shared" si="5"/>
        <v>2</v>
      </c>
      <c r="AH23" s="143">
        <f t="shared" si="5"/>
        <v>2</v>
      </c>
      <c r="AI23" s="143">
        <f t="shared" si="5"/>
        <v>3</v>
      </c>
      <c r="AJ23" s="143">
        <f t="shared" si="5"/>
        <v>2</v>
      </c>
      <c r="AK23" s="825">
        <f>COUNTIF(AK3:AK21,"E")</f>
        <v>3</v>
      </c>
      <c r="AL23" s="905">
        <f t="shared" si="5"/>
        <v>3</v>
      </c>
      <c r="AM23" s="78">
        <f t="shared" si="5"/>
        <v>2</v>
      </c>
      <c r="AN23" s="78">
        <f t="shared" si="5"/>
        <v>2</v>
      </c>
      <c r="AO23" s="78">
        <f t="shared" si="5"/>
        <v>3</v>
      </c>
      <c r="AP23" s="78">
        <f t="shared" si="5"/>
        <v>2</v>
      </c>
      <c r="AQ23" s="78">
        <f t="shared" si="5"/>
        <v>2</v>
      </c>
      <c r="AR23" s="720">
        <f t="shared" si="5"/>
        <v>3</v>
      </c>
      <c r="AS23" s="825"/>
      <c r="AT23" s="862"/>
    </row>
    <row r="24" spans="1:50" ht="15.75" customHeight="1" thickBot="1" x14ac:dyDescent="0.35">
      <c r="A24" s="5"/>
      <c r="B24" s="568" t="s">
        <v>1</v>
      </c>
      <c r="C24" s="76">
        <f>COUNTIF(C5:C23,"N")</f>
        <v>3</v>
      </c>
      <c r="D24" s="144">
        <f t="shared" ref="D24:AR24" si="6">COUNTIF(D3:D21,"N")</f>
        <v>3</v>
      </c>
      <c r="E24" s="144">
        <f t="shared" si="6"/>
        <v>2</v>
      </c>
      <c r="F24" s="816">
        <f t="shared" si="6"/>
        <v>2</v>
      </c>
      <c r="G24" s="144">
        <f t="shared" si="6"/>
        <v>2</v>
      </c>
      <c r="H24" s="144">
        <f t="shared" si="6"/>
        <v>2</v>
      </c>
      <c r="I24" s="721">
        <f t="shared" si="6"/>
        <v>2</v>
      </c>
      <c r="J24" s="144">
        <f t="shared" si="6"/>
        <v>2</v>
      </c>
      <c r="K24" s="144">
        <f t="shared" si="6"/>
        <v>3</v>
      </c>
      <c r="L24" s="144">
        <f t="shared" si="6"/>
        <v>4</v>
      </c>
      <c r="M24" s="144">
        <f t="shared" si="6"/>
        <v>3</v>
      </c>
      <c r="N24" s="144">
        <f t="shared" si="6"/>
        <v>3</v>
      </c>
      <c r="O24" s="144">
        <f t="shared" si="6"/>
        <v>3</v>
      </c>
      <c r="P24" s="721">
        <f t="shared" si="6"/>
        <v>3</v>
      </c>
      <c r="Q24" s="144">
        <f t="shared" si="6"/>
        <v>3</v>
      </c>
      <c r="R24" s="144">
        <f t="shared" si="6"/>
        <v>3</v>
      </c>
      <c r="S24" s="144">
        <f t="shared" si="6"/>
        <v>3</v>
      </c>
      <c r="T24" s="144">
        <f t="shared" si="6"/>
        <v>3</v>
      </c>
      <c r="U24" s="144">
        <f t="shared" si="6"/>
        <v>3</v>
      </c>
      <c r="V24" s="144">
        <f t="shared" si="6"/>
        <v>3</v>
      </c>
      <c r="W24" s="721">
        <f t="shared" si="6"/>
        <v>3</v>
      </c>
      <c r="X24" s="144">
        <f t="shared" si="6"/>
        <v>3</v>
      </c>
      <c r="Y24" s="144">
        <f t="shared" si="6"/>
        <v>3</v>
      </c>
      <c r="Z24" s="144">
        <f t="shared" si="6"/>
        <v>3</v>
      </c>
      <c r="AA24" s="144">
        <f t="shared" si="6"/>
        <v>3</v>
      </c>
      <c r="AB24" s="144">
        <f t="shared" si="6"/>
        <v>3</v>
      </c>
      <c r="AC24" s="144">
        <f t="shared" si="6"/>
        <v>3</v>
      </c>
      <c r="AD24" s="721">
        <f t="shared" si="6"/>
        <v>3</v>
      </c>
      <c r="AE24" s="144">
        <f t="shared" si="6"/>
        <v>3</v>
      </c>
      <c r="AF24" s="144">
        <f t="shared" si="6"/>
        <v>3</v>
      </c>
      <c r="AG24" s="144">
        <f t="shared" si="6"/>
        <v>3</v>
      </c>
      <c r="AH24" s="144">
        <f t="shared" si="6"/>
        <v>3</v>
      </c>
      <c r="AI24" s="107">
        <f t="shared" si="6"/>
        <v>3</v>
      </c>
      <c r="AJ24" s="690">
        <f t="shared" si="6"/>
        <v>3</v>
      </c>
      <c r="AK24" s="827">
        <f t="shared" si="6"/>
        <v>3</v>
      </c>
      <c r="AL24" s="906">
        <f t="shared" si="6"/>
        <v>3</v>
      </c>
      <c r="AM24" s="107">
        <f t="shared" si="6"/>
        <v>3</v>
      </c>
      <c r="AN24" s="107">
        <f t="shared" si="6"/>
        <v>3</v>
      </c>
      <c r="AO24" s="107">
        <f t="shared" si="6"/>
        <v>3</v>
      </c>
      <c r="AP24" s="107">
        <f t="shared" si="6"/>
        <v>3</v>
      </c>
      <c r="AQ24" s="107">
        <f t="shared" si="6"/>
        <v>3</v>
      </c>
      <c r="AR24" s="692">
        <f t="shared" si="6"/>
        <v>3</v>
      </c>
      <c r="AS24" s="826"/>
      <c r="AT24" s="863"/>
    </row>
    <row r="25" spans="1:50" s="683" customFormat="1" ht="24.75" customHeight="1" x14ac:dyDescent="0.3">
      <c r="A25" s="679"/>
      <c r="B25" s="680"/>
      <c r="C25" s="1068"/>
      <c r="D25" s="1068"/>
      <c r="E25" s="1068"/>
      <c r="F25" s="1068"/>
      <c r="G25" s="1068"/>
      <c r="H25" s="805"/>
      <c r="I25" s="805"/>
      <c r="J25" s="805"/>
      <c r="K25" s="1068"/>
      <c r="L25" s="1068"/>
      <c r="M25" s="806"/>
      <c r="N25" s="1068"/>
      <c r="O25" s="1068"/>
      <c r="P25" s="1068"/>
      <c r="Q25" s="1068"/>
      <c r="R25" s="1153"/>
      <c r="S25" s="1153"/>
      <c r="T25" s="1068"/>
      <c r="U25" s="682"/>
      <c r="V25" s="1068"/>
      <c r="W25" s="1068"/>
      <c r="X25" s="1068"/>
      <c r="Y25" s="1153"/>
      <c r="Z25" s="1153"/>
      <c r="AA25" s="1068"/>
      <c r="AB25" s="1068"/>
      <c r="AC25" s="1068"/>
      <c r="AD25" s="1068"/>
      <c r="AE25" s="1068"/>
      <c r="AF25" s="806"/>
      <c r="AG25" s="1068"/>
      <c r="AH25" s="1068"/>
      <c r="AI25" s="778"/>
      <c r="AJ25" s="778"/>
      <c r="AK25" s="778"/>
      <c r="AL25" s="778"/>
      <c r="AM25" s="778"/>
      <c r="AN25" s="778"/>
      <c r="AO25" s="778"/>
      <c r="AP25" s="778"/>
      <c r="AQ25" s="778"/>
      <c r="AR25" s="778"/>
      <c r="AS25" s="779"/>
      <c r="AT25" s="778"/>
    </row>
    <row r="26" spans="1:50" s="688" customFormat="1" ht="21" customHeight="1" x14ac:dyDescent="0.3">
      <c r="A26" s="684"/>
      <c r="B26" s="685"/>
      <c r="C26" s="782"/>
      <c r="D26" s="686"/>
      <c r="E26" s="686"/>
      <c r="F26" s="686"/>
      <c r="G26" s="686"/>
      <c r="H26" s="686"/>
      <c r="I26" s="686"/>
      <c r="J26" s="686"/>
      <c r="K26" s="686"/>
      <c r="L26" s="686"/>
      <c r="M26" s="686"/>
      <c r="N26" s="686"/>
      <c r="O26" s="686"/>
      <c r="P26" s="686"/>
      <c r="Q26" s="686"/>
      <c r="R26" s="686"/>
      <c r="S26" s="687"/>
      <c r="T26" s="686"/>
      <c r="U26" s="686"/>
      <c r="V26" s="686"/>
      <c r="W26" s="686"/>
      <c r="X26" s="686"/>
      <c r="Y26" s="686"/>
      <c r="Z26" s="686"/>
      <c r="AA26" s="686"/>
      <c r="AB26" s="686"/>
      <c r="AC26" s="686"/>
      <c r="AD26" s="686"/>
      <c r="AE26" s="686"/>
      <c r="AF26" s="686"/>
      <c r="AG26" s="686"/>
      <c r="AH26" s="686"/>
      <c r="AI26" s="686"/>
      <c r="AJ26" s="686"/>
      <c r="AK26" s="686"/>
      <c r="AL26" s="686"/>
      <c r="AM26" s="686"/>
      <c r="AN26" s="686"/>
      <c r="AO26" s="686"/>
      <c r="AP26" s="686"/>
      <c r="AQ26" s="686"/>
      <c r="AR26" s="686"/>
      <c r="AS26" s="686"/>
      <c r="AT26" s="686"/>
    </row>
    <row r="27" spans="1:50" ht="19.5" customHeight="1" x14ac:dyDescent="0.3">
      <c r="H27" s="807"/>
      <c r="I27" s="807"/>
      <c r="J27" s="807"/>
      <c r="K27" s="807"/>
      <c r="L27" s="807"/>
      <c r="M27" s="807"/>
      <c r="N27" s="807"/>
      <c r="O27" s="807"/>
      <c r="P27" s="807"/>
      <c r="Q27" s="807"/>
      <c r="R27" s="807"/>
      <c r="S27" s="807"/>
      <c r="T27" s="807"/>
      <c r="U27" s="807"/>
      <c r="V27" s="807"/>
      <c r="W27" s="807"/>
      <c r="X27" s="807"/>
      <c r="Y27" s="807"/>
      <c r="Z27" s="807"/>
      <c r="AA27" s="807"/>
      <c r="AB27" s="807"/>
      <c r="AC27" s="807"/>
      <c r="AD27" s="807"/>
      <c r="AE27" s="807"/>
      <c r="AF27" s="807"/>
      <c r="AG27" s="807"/>
    </row>
    <row r="28" spans="1:50" ht="19.5" customHeight="1" x14ac:dyDescent="0.3"/>
    <row r="29" spans="1:50" s="84" customFormat="1" ht="19.5" customHeight="1" x14ac:dyDescent="0.3">
      <c r="A29" s="91"/>
      <c r="B29" s="523"/>
    </row>
    <row r="30" spans="1:50" ht="19.5" customHeight="1" x14ac:dyDescent="0.3"/>
    <row r="31" spans="1:50" ht="19.5" customHeight="1" x14ac:dyDescent="0.3"/>
    <row r="32" spans="1:50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</sheetData>
  <mergeCells count="3">
    <mergeCell ref="B1:B2"/>
    <mergeCell ref="R25:S25"/>
    <mergeCell ref="Y25:Z25"/>
  </mergeCells>
  <phoneticPr fontId="3" type="noConversion"/>
  <conditionalFormatting sqref="C26 AS12:AT12">
    <cfRule type="cellIs" dxfId="137" priority="67" operator="equal">
      <formula>"N"</formula>
    </cfRule>
    <cfRule type="cellIs" dxfId="136" priority="68" operator="equal">
      <formula>"L"</formula>
    </cfRule>
    <cfRule type="cellIs" dxfId="135" priority="69" operator="equal">
      <formula>"Q"</formula>
    </cfRule>
  </conditionalFormatting>
  <conditionalFormatting sqref="C26 AS3:AT20 C21:AT21">
    <cfRule type="cellIs" dxfId="134" priority="65" operator="equal">
      <formula>"W"</formula>
    </cfRule>
    <cfRule type="cellIs" dxfId="133" priority="66" operator="equal">
      <formula>"P"</formula>
    </cfRule>
  </conditionalFormatting>
  <conditionalFormatting sqref="C26 AS3:AT20 C21:AT21">
    <cfRule type="cellIs" dxfId="132" priority="64" operator="equal">
      <formula>"N"</formula>
    </cfRule>
  </conditionalFormatting>
  <conditionalFormatting sqref="C26 AS3:AT20 C21:AT21">
    <cfRule type="cellIs" dxfId="131" priority="63" operator="equal">
      <formula>"V"</formula>
    </cfRule>
  </conditionalFormatting>
  <conditionalFormatting sqref="C26 AS3:AT20 C21:AT21">
    <cfRule type="cellIs" dxfId="130" priority="62" operator="equal">
      <formula>"L"</formula>
    </cfRule>
  </conditionalFormatting>
  <conditionalFormatting sqref="C26 AS3:AT20 C21:AT21">
    <cfRule type="cellIs" dxfId="129" priority="61" operator="equal">
      <formula>"N"</formula>
    </cfRule>
  </conditionalFormatting>
  <conditionalFormatting sqref="AS9:AT9 AS3:AT4 AS17:AT20 C21:AT21">
    <cfRule type="cellIs" dxfId="128" priority="60" operator="equal">
      <formula>"대"</formula>
    </cfRule>
  </conditionalFormatting>
  <conditionalFormatting sqref="AS9:AT9 AS3:AT4 AS17:AT20 C21:AT21">
    <cfRule type="cellIs" dxfId="127" priority="59" operator="equal">
      <formula>"N"</formula>
    </cfRule>
  </conditionalFormatting>
  <conditionalFormatting sqref="C26 AS5:AT8 AS10:AT20 C21:AT21">
    <cfRule type="cellIs" dxfId="126" priority="58" operator="equal">
      <formula>"N"</formula>
    </cfRule>
  </conditionalFormatting>
  <conditionalFormatting sqref="C26 AS3:AT11 AS13:AT20 C21:AT21">
    <cfRule type="cellIs" dxfId="125" priority="57" operator="equal">
      <formula>"Q"</formula>
    </cfRule>
  </conditionalFormatting>
  <conditionalFormatting sqref="C26 AS3:AT20 C21:AT21">
    <cfRule type="cellIs" dxfId="124" priority="56" operator="equal">
      <formula>"대1"</formula>
    </cfRule>
  </conditionalFormatting>
  <conditionalFormatting sqref="R10:V10 R20:V20 Q12:AR12">
    <cfRule type="cellIs" dxfId="123" priority="53" operator="equal">
      <formula>"N"</formula>
    </cfRule>
    <cfRule type="cellIs" dxfId="122" priority="54" operator="equal">
      <formula>"L"</formula>
    </cfRule>
    <cfRule type="cellIs" dxfId="121" priority="55" operator="equal">
      <formula>"Q"</formula>
    </cfRule>
  </conditionalFormatting>
  <conditionalFormatting sqref="Q3:AR5 Q7:AR20">
    <cfRule type="cellIs" dxfId="120" priority="51" operator="equal">
      <formula>"W"</formula>
    </cfRule>
    <cfRule type="cellIs" dxfId="119" priority="52" operator="equal">
      <formula>"P"</formula>
    </cfRule>
  </conditionalFormatting>
  <conditionalFormatting sqref="X8:AR9 R10:AR10 Q9:Q10 Q8:W8 R9:W9 Q3:AR5 Q7:AR7 Q11:AR20">
    <cfRule type="cellIs" dxfId="118" priority="50" operator="equal">
      <formula>"N"</formula>
    </cfRule>
  </conditionalFormatting>
  <conditionalFormatting sqref="X8:AR9 R10:AR10 Q9:Q10 Q8:W8 R9:W9 Q3:AR5 Q7:AR7 Q11:AR20">
    <cfRule type="cellIs" dxfId="117" priority="49" operator="equal">
      <formula>"V"</formula>
    </cfRule>
  </conditionalFormatting>
  <conditionalFormatting sqref="Q3:AR5 Q7:AR20">
    <cfRule type="cellIs" dxfId="116" priority="48" operator="equal">
      <formula>"L"</formula>
    </cfRule>
  </conditionalFormatting>
  <conditionalFormatting sqref="X8:AR9 R10:AR10 Q9:Q10 Q8:W8 R9:W9 Q3:AR5 Q7:AR7 Q11:AR20">
    <cfRule type="cellIs" dxfId="115" priority="47" operator="equal">
      <formula>"N"</formula>
    </cfRule>
  </conditionalFormatting>
  <conditionalFormatting sqref="R13:S17 T17:AR17 S8:W8 Q9 R7 X9:AR9 W3:AR4 Q17 Q18:AR20">
    <cfRule type="cellIs" dxfId="114" priority="46" operator="equal">
      <formula>"대"</formula>
    </cfRule>
  </conditionalFormatting>
  <conditionalFormatting sqref="R13:S17 T17:AR17 R10:V10 S8:W8 Q9 R7 Q17 Q18:AR20 X9:AR9 W3:AR4">
    <cfRule type="cellIs" dxfId="113" priority="45" operator="equal">
      <formula>"N"</formula>
    </cfRule>
  </conditionalFormatting>
  <conditionalFormatting sqref="Q7 X8:AR8 S7:AR7 R20:S20 Q10:AR11 Q3:V4 Q8:R8 AN12:AR20 R9:W9 Q5:AR5 Q12:AM12 T13:AM20 Q13:Q20">
    <cfRule type="cellIs" dxfId="112" priority="44" operator="equal">
      <formula>"N"</formula>
    </cfRule>
  </conditionalFormatting>
  <conditionalFormatting sqref="W10:AR10 X8:AR9 Q9:Q10 Q11:AR11 Q8:W8 R9:W9 Q3:AR5 Q7:AR7 Q13:AR20">
    <cfRule type="cellIs" dxfId="111" priority="43" operator="equal">
      <formula>"Q"</formula>
    </cfRule>
  </conditionalFormatting>
  <conditionalFormatting sqref="Q3:AR5 Q7:AR20">
    <cfRule type="cellIs" dxfId="110" priority="42" operator="equal">
      <formula>"대1"</formula>
    </cfRule>
  </conditionalFormatting>
  <conditionalFormatting sqref="Q6:AD6">
    <cfRule type="cellIs" dxfId="109" priority="40" operator="equal">
      <formula>"W"</formula>
    </cfRule>
    <cfRule type="cellIs" dxfId="108" priority="41" operator="equal">
      <formula>"P"</formula>
    </cfRule>
  </conditionalFormatting>
  <conditionalFormatting sqref="Q6:AD6">
    <cfRule type="cellIs" dxfId="107" priority="39" operator="equal">
      <formula>"N"</formula>
    </cfRule>
  </conditionalFormatting>
  <conditionalFormatting sqref="Q6:AD6">
    <cfRule type="cellIs" dxfId="106" priority="38" operator="equal">
      <formula>"V"</formula>
    </cfRule>
  </conditionalFormatting>
  <conditionalFormatting sqref="Q6:AD6">
    <cfRule type="cellIs" dxfId="105" priority="37" operator="equal">
      <formula>"L"</formula>
    </cfRule>
  </conditionalFormatting>
  <conditionalFormatting sqref="Q6:AD6">
    <cfRule type="cellIs" dxfId="104" priority="36" operator="equal">
      <formula>"N"</formula>
    </cfRule>
  </conditionalFormatting>
  <conditionalFormatting sqref="Q6:AD6">
    <cfRule type="cellIs" dxfId="103" priority="35" operator="equal">
      <formula>"N"</formula>
    </cfRule>
  </conditionalFormatting>
  <conditionalFormatting sqref="Q6:AD6">
    <cfRule type="cellIs" dxfId="102" priority="34" operator="equal">
      <formula>"Q"</formula>
    </cfRule>
  </conditionalFormatting>
  <conditionalFormatting sqref="Q6:AD6">
    <cfRule type="cellIs" dxfId="101" priority="33" operator="equal">
      <formula>"대1"</formula>
    </cfRule>
  </conditionalFormatting>
  <conditionalFormatting sqref="AE6:AR6">
    <cfRule type="cellIs" dxfId="100" priority="31" operator="equal">
      <formula>"W"</formula>
    </cfRule>
    <cfRule type="cellIs" dxfId="99" priority="32" operator="equal">
      <formula>"P"</formula>
    </cfRule>
  </conditionalFormatting>
  <conditionalFormatting sqref="AE6:AR6">
    <cfRule type="cellIs" dxfId="98" priority="30" operator="equal">
      <formula>"N"</formula>
    </cfRule>
  </conditionalFormatting>
  <conditionalFormatting sqref="AE6:AR6">
    <cfRule type="cellIs" dxfId="97" priority="29" operator="equal">
      <formula>"V"</formula>
    </cfRule>
  </conditionalFormatting>
  <conditionalFormatting sqref="AE6:AR6">
    <cfRule type="cellIs" dxfId="96" priority="28" operator="equal">
      <formula>"L"</formula>
    </cfRule>
  </conditionalFormatting>
  <conditionalFormatting sqref="AE6:AR6">
    <cfRule type="cellIs" dxfId="95" priority="27" operator="equal">
      <formula>"N"</formula>
    </cfRule>
  </conditionalFormatting>
  <conditionalFormatting sqref="AE6:AR6">
    <cfRule type="cellIs" dxfId="94" priority="26" operator="equal">
      <formula>"N"</formula>
    </cfRule>
  </conditionalFormatting>
  <conditionalFormatting sqref="AE6:AR6">
    <cfRule type="cellIs" dxfId="93" priority="25" operator="equal">
      <formula>"Q"</formula>
    </cfRule>
  </conditionalFormatting>
  <conditionalFormatting sqref="AE6:AR6">
    <cfRule type="cellIs" dxfId="92" priority="24" operator="equal">
      <formula>"대1"</formula>
    </cfRule>
  </conditionalFormatting>
  <conditionalFormatting sqref="C12:P12">
    <cfRule type="cellIs" dxfId="91" priority="21" operator="equal">
      <formula>"N"</formula>
    </cfRule>
    <cfRule type="cellIs" dxfId="90" priority="22" operator="equal">
      <formula>"L"</formula>
    </cfRule>
    <cfRule type="cellIs" dxfId="89" priority="23" operator="equal">
      <formula>"Q"</formula>
    </cfRule>
  </conditionalFormatting>
  <conditionalFormatting sqref="C3:P5 C7:P20">
    <cfRule type="cellIs" dxfId="88" priority="19" operator="equal">
      <formula>"W"</formula>
    </cfRule>
    <cfRule type="cellIs" dxfId="87" priority="20" operator="equal">
      <formula>"P"</formula>
    </cfRule>
  </conditionalFormatting>
  <conditionalFormatting sqref="C3:P5 C7:P20">
    <cfRule type="cellIs" dxfId="86" priority="18" operator="equal">
      <formula>"N"</formula>
    </cfRule>
  </conditionalFormatting>
  <conditionalFormatting sqref="C3:P5 C7:P20">
    <cfRule type="cellIs" dxfId="85" priority="17" operator="equal">
      <formula>"V"</formula>
    </cfRule>
  </conditionalFormatting>
  <conditionalFormatting sqref="C3:P5 C7:P20">
    <cfRule type="cellIs" dxfId="84" priority="16" operator="equal">
      <formula>"L"</formula>
    </cfRule>
  </conditionalFormatting>
  <conditionalFormatting sqref="C3:P5 C7:P20">
    <cfRule type="cellIs" dxfId="83" priority="15" operator="equal">
      <formula>"N"</formula>
    </cfRule>
  </conditionalFormatting>
  <conditionalFormatting sqref="C9:P9 C3:P4 C17:P20">
    <cfRule type="cellIs" dxfId="82" priority="14" operator="equal">
      <formula>"대"</formula>
    </cfRule>
  </conditionalFormatting>
  <conditionalFormatting sqref="C17:P20 C9:P9 C3:P4">
    <cfRule type="cellIs" dxfId="81" priority="13" operator="equal">
      <formula>"N"</formula>
    </cfRule>
  </conditionalFormatting>
  <conditionalFormatting sqref="C7:P8 C5:P5 C10:P20">
    <cfRule type="cellIs" dxfId="80" priority="12" operator="equal">
      <formula>"N"</formula>
    </cfRule>
  </conditionalFormatting>
  <conditionalFormatting sqref="C3:P5 C7:P11 C13:P20">
    <cfRule type="cellIs" dxfId="79" priority="11" operator="equal">
      <formula>"Q"</formula>
    </cfRule>
  </conditionalFormatting>
  <conditionalFormatting sqref="C3:P5 C7:P20">
    <cfRule type="cellIs" dxfId="78" priority="10" operator="equal">
      <formula>"대1"</formula>
    </cfRule>
  </conditionalFormatting>
  <conditionalFormatting sqref="C6:P6">
    <cfRule type="cellIs" dxfId="77" priority="8" operator="equal">
      <formula>"W"</formula>
    </cfRule>
    <cfRule type="cellIs" dxfId="76" priority="9" operator="equal">
      <formula>"P"</formula>
    </cfRule>
  </conditionalFormatting>
  <conditionalFormatting sqref="C6:P6">
    <cfRule type="cellIs" dxfId="75" priority="7" operator="equal">
      <formula>"N"</formula>
    </cfRule>
  </conditionalFormatting>
  <conditionalFormatting sqref="C6:P6">
    <cfRule type="cellIs" dxfId="74" priority="6" operator="equal">
      <formula>"V"</formula>
    </cfRule>
  </conditionalFormatting>
  <conditionalFormatting sqref="C6:P6">
    <cfRule type="cellIs" dxfId="73" priority="5" operator="equal">
      <formula>"L"</formula>
    </cfRule>
  </conditionalFormatting>
  <conditionalFormatting sqref="C6:P6">
    <cfRule type="cellIs" dxfId="72" priority="4" operator="equal">
      <formula>"N"</formula>
    </cfRule>
  </conditionalFormatting>
  <conditionalFormatting sqref="C6:P6">
    <cfRule type="cellIs" dxfId="71" priority="3" operator="equal">
      <formula>"N"</formula>
    </cfRule>
  </conditionalFormatting>
  <conditionalFormatting sqref="C6:P6">
    <cfRule type="cellIs" dxfId="70" priority="2" operator="equal">
      <formula>"Q"</formula>
    </cfRule>
  </conditionalFormatting>
  <conditionalFormatting sqref="C6:P6">
    <cfRule type="cellIs" dxfId="69" priority="1" operator="equal">
      <formula>"대1"</formula>
    </cfRule>
  </conditionalFormatting>
  <pageMargins left="0.25" right="0.25" top="0.75" bottom="0.75" header="0.3" footer="0.3"/>
  <pageSetup paperSize="9" scale="76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AX41"/>
  <sheetViews>
    <sheetView zoomScale="120" zoomScaleNormal="120" workbookViewId="0">
      <pane xSplit="2" ySplit="2" topLeftCell="C9" activePane="bottomRight" state="frozen"/>
      <selection pane="topRight" activeCell="C1" sqref="C1"/>
      <selection pane="bottomLeft" activeCell="A3" sqref="A3"/>
      <selection pane="bottomRight" activeCell="I13" sqref="I13"/>
    </sheetView>
  </sheetViews>
  <sheetFormatPr defaultColWidth="3.875" defaultRowHeight="15.75" customHeight="1" x14ac:dyDescent="0.3"/>
  <cols>
    <col min="1" max="1" width="3.25" style="4" customWidth="1"/>
    <col min="2" max="2" width="12" style="522" customWidth="1"/>
    <col min="3" max="45" width="3.75" style="4" customWidth="1"/>
    <col min="46" max="46" width="0.625" style="4" customWidth="1"/>
    <col min="47" max="49" width="3.625" style="4" customWidth="1"/>
    <col min="50" max="16384" width="3.875" style="4"/>
  </cols>
  <sheetData>
    <row r="1" spans="1:50" ht="19.5" customHeight="1" thickBot="1" x14ac:dyDescent="0.35">
      <c r="A1" s="1"/>
      <c r="B1" s="1166" t="s">
        <v>1678</v>
      </c>
      <c r="C1" s="1030">
        <v>26</v>
      </c>
      <c r="D1" s="818">
        <v>27</v>
      </c>
      <c r="E1" s="789">
        <v>28</v>
      </c>
      <c r="F1" s="818">
        <v>29</v>
      </c>
      <c r="G1" s="819">
        <v>1</v>
      </c>
      <c r="H1" s="894">
        <v>2</v>
      </c>
      <c r="I1" s="895">
        <v>3</v>
      </c>
      <c r="J1" s="791">
        <v>4</v>
      </c>
      <c r="K1" s="789">
        <v>5</v>
      </c>
      <c r="L1" s="899">
        <v>6</v>
      </c>
      <c r="M1" s="899">
        <v>7</v>
      </c>
      <c r="N1" s="899">
        <v>8</v>
      </c>
      <c r="O1" s="900">
        <v>9</v>
      </c>
      <c r="P1" s="901">
        <v>10</v>
      </c>
      <c r="Q1" s="791">
        <v>11</v>
      </c>
      <c r="R1" s="789">
        <v>12</v>
      </c>
      <c r="S1" s="899">
        <v>13</v>
      </c>
      <c r="T1" s="899">
        <v>14</v>
      </c>
      <c r="U1" s="899">
        <v>15</v>
      </c>
      <c r="V1" s="900">
        <v>16</v>
      </c>
      <c r="W1" s="901">
        <v>17</v>
      </c>
      <c r="X1" s="791">
        <v>18</v>
      </c>
      <c r="Y1" s="1031">
        <v>19</v>
      </c>
      <c r="Z1" s="899">
        <v>20</v>
      </c>
      <c r="AA1" s="899">
        <v>21</v>
      </c>
      <c r="AB1" s="899">
        <v>22</v>
      </c>
      <c r="AC1" s="900">
        <v>23</v>
      </c>
      <c r="AD1" s="901">
        <v>24</v>
      </c>
      <c r="AE1" s="791">
        <v>25</v>
      </c>
      <c r="AF1" s="1032">
        <v>26</v>
      </c>
      <c r="AG1" s="1033">
        <v>27</v>
      </c>
      <c r="AH1" s="1033">
        <v>28</v>
      </c>
      <c r="AI1" s="1033">
        <v>29</v>
      </c>
      <c r="AJ1" s="900">
        <v>30</v>
      </c>
      <c r="AK1" s="901">
        <v>31</v>
      </c>
      <c r="AL1" s="791">
        <v>1</v>
      </c>
      <c r="AM1" s="1032">
        <v>2</v>
      </c>
      <c r="AN1" s="1033">
        <v>3</v>
      </c>
      <c r="AO1" s="1033">
        <v>4</v>
      </c>
      <c r="AP1" s="1033">
        <v>5</v>
      </c>
      <c r="AQ1" s="900">
        <v>6</v>
      </c>
      <c r="AR1" s="901">
        <v>7</v>
      </c>
      <c r="AS1" s="870"/>
      <c r="AT1" s="858"/>
    </row>
    <row r="2" spans="1:50" ht="19.5" customHeight="1" thickBot="1" x14ac:dyDescent="0.35">
      <c r="A2" s="5"/>
      <c r="B2" s="1167"/>
      <c r="C2" s="1016" t="s">
        <v>3</v>
      </c>
      <c r="D2" s="1016" t="s">
        <v>4</v>
      </c>
      <c r="E2" s="1017" t="s">
        <v>5</v>
      </c>
      <c r="F2" s="1016" t="s">
        <v>6</v>
      </c>
      <c r="G2" s="1018" t="s">
        <v>7</v>
      </c>
      <c r="H2" s="1019" t="s">
        <v>8</v>
      </c>
      <c r="I2" s="1020" t="s">
        <v>1266</v>
      </c>
      <c r="J2" s="1021" t="s">
        <v>1197</v>
      </c>
      <c r="K2" s="1017" t="s">
        <v>1257</v>
      </c>
      <c r="L2" s="1017" t="s">
        <v>1260</v>
      </c>
      <c r="M2" s="1017" t="s">
        <v>1256</v>
      </c>
      <c r="N2" s="1017" t="s">
        <v>474</v>
      </c>
      <c r="O2" s="1022" t="s">
        <v>1262</v>
      </c>
      <c r="P2" s="1023" t="s">
        <v>1266</v>
      </c>
      <c r="Q2" s="1021" t="s">
        <v>1197</v>
      </c>
      <c r="R2" s="1017" t="s">
        <v>1257</v>
      </c>
      <c r="S2" s="1017" t="s">
        <v>1260</v>
      </c>
      <c r="T2" s="1017" t="s">
        <v>1256</v>
      </c>
      <c r="U2" s="1017" t="s">
        <v>474</v>
      </c>
      <c r="V2" s="1022" t="s">
        <v>1262</v>
      </c>
      <c r="W2" s="1023" t="s">
        <v>1266</v>
      </c>
      <c r="X2" s="1021" t="s">
        <v>1197</v>
      </c>
      <c r="Y2" s="1024" t="s">
        <v>1257</v>
      </c>
      <c r="Z2" s="1017" t="s">
        <v>1260</v>
      </c>
      <c r="AA2" s="1017" t="s">
        <v>1256</v>
      </c>
      <c r="AB2" s="1017" t="s">
        <v>474</v>
      </c>
      <c r="AC2" s="1022" t="s">
        <v>1262</v>
      </c>
      <c r="AD2" s="1023" t="s">
        <v>1266</v>
      </c>
      <c r="AE2" s="1021" t="s">
        <v>1197</v>
      </c>
      <c r="AF2" s="1034" t="s">
        <v>1257</v>
      </c>
      <c r="AG2" s="1034" t="s">
        <v>1260</v>
      </c>
      <c r="AH2" s="1034" t="s">
        <v>1256</v>
      </c>
      <c r="AI2" s="1034" t="s">
        <v>474</v>
      </c>
      <c r="AJ2" s="1022" t="s">
        <v>1262</v>
      </c>
      <c r="AK2" s="1023" t="s">
        <v>1266</v>
      </c>
      <c r="AL2" s="1021" t="s">
        <v>3</v>
      </c>
      <c r="AM2" s="1034" t="s">
        <v>4</v>
      </c>
      <c r="AN2" s="1034" t="s">
        <v>5</v>
      </c>
      <c r="AO2" s="1034" t="s">
        <v>6</v>
      </c>
      <c r="AP2" s="1034" t="s">
        <v>7</v>
      </c>
      <c r="AQ2" s="1022" t="s">
        <v>8</v>
      </c>
      <c r="AR2" s="1023" t="s">
        <v>9</v>
      </c>
      <c r="AS2" s="796"/>
      <c r="AT2" s="859"/>
      <c r="AU2" s="868" t="s">
        <v>27</v>
      </c>
      <c r="AV2" s="869" t="s">
        <v>29</v>
      </c>
      <c r="AW2" s="876" t="s">
        <v>20</v>
      </c>
      <c r="AX2" s="884"/>
    </row>
    <row r="3" spans="1:50" s="589" customFormat="1" ht="19.5" customHeight="1" x14ac:dyDescent="0.3">
      <c r="A3" s="909" t="s">
        <v>1834</v>
      </c>
      <c r="B3" s="583" t="s">
        <v>51</v>
      </c>
      <c r="C3" s="578" t="s">
        <v>41</v>
      </c>
      <c r="D3" s="658" t="s">
        <v>20</v>
      </c>
      <c r="E3" s="658" t="s">
        <v>44</v>
      </c>
      <c r="F3" s="658" t="s">
        <v>44</v>
      </c>
      <c r="G3" s="658" t="s">
        <v>1069</v>
      </c>
      <c r="H3" s="658" t="s">
        <v>24</v>
      </c>
      <c r="I3" s="669" t="s">
        <v>24</v>
      </c>
      <c r="J3" s="896" t="s">
        <v>27</v>
      </c>
      <c r="K3" s="897" t="s">
        <v>27</v>
      </c>
      <c r="L3" s="897" t="s">
        <v>27</v>
      </c>
      <c r="M3" s="897" t="s">
        <v>40</v>
      </c>
      <c r="N3" s="897" t="s">
        <v>24</v>
      </c>
      <c r="O3" s="897" t="s">
        <v>24</v>
      </c>
      <c r="P3" s="775" t="s">
        <v>20</v>
      </c>
      <c r="Q3" s="578" t="s">
        <v>20</v>
      </c>
      <c r="R3" s="658" t="s">
        <v>189</v>
      </c>
      <c r="S3" s="658" t="s">
        <v>1838</v>
      </c>
      <c r="T3" s="658" t="s">
        <v>24</v>
      </c>
      <c r="U3" s="658" t="s">
        <v>29</v>
      </c>
      <c r="V3" s="658" t="s">
        <v>29</v>
      </c>
      <c r="W3" s="669" t="s">
        <v>24</v>
      </c>
      <c r="X3" s="578" t="s">
        <v>44</v>
      </c>
      <c r="Y3" s="658" t="s">
        <v>27</v>
      </c>
      <c r="Z3" s="658" t="s">
        <v>27</v>
      </c>
      <c r="AA3" s="658" t="s">
        <v>24</v>
      </c>
      <c r="AB3" s="658" t="s">
        <v>20</v>
      </c>
      <c r="AC3" s="658" t="s">
        <v>20</v>
      </c>
      <c r="AD3" s="669" t="s">
        <v>24</v>
      </c>
      <c r="AE3" s="578" t="s">
        <v>1877</v>
      </c>
      <c r="AF3" s="658" t="s">
        <v>29</v>
      </c>
      <c r="AG3" s="658" t="s">
        <v>29</v>
      </c>
      <c r="AH3" s="658" t="s">
        <v>44</v>
      </c>
      <c r="AI3" s="658" t="s">
        <v>44</v>
      </c>
      <c r="AJ3" s="658" t="s">
        <v>24</v>
      </c>
      <c r="AK3" s="669" t="s">
        <v>24</v>
      </c>
      <c r="AL3" s="896" t="s">
        <v>40</v>
      </c>
      <c r="AM3" s="897" t="s">
        <v>44</v>
      </c>
      <c r="AN3" s="897" t="s">
        <v>20</v>
      </c>
      <c r="AO3" s="897" t="s">
        <v>20</v>
      </c>
      <c r="AP3" s="897" t="s">
        <v>44</v>
      </c>
      <c r="AQ3" s="897" t="s">
        <v>24</v>
      </c>
      <c r="AR3" s="775" t="s">
        <v>24</v>
      </c>
      <c r="AS3" s="651"/>
      <c r="AT3" s="860"/>
      <c r="AU3" s="864">
        <f>COUNTIF(G3:AK3,"D")</f>
        <v>5</v>
      </c>
      <c r="AV3" s="866">
        <f>COUNTIF(G3:AK3,"E")</f>
        <v>4</v>
      </c>
      <c r="AW3" s="877">
        <f>COUNTIF(G3:AK3,"N")</f>
        <v>4</v>
      </c>
      <c r="AX3" s="879">
        <f t="shared" ref="AX3:AX21" si="0">SUM(AU3:AW3)</f>
        <v>13</v>
      </c>
    </row>
    <row r="4" spans="1:50" s="590" customFormat="1" ht="19.5" customHeight="1" x14ac:dyDescent="0.3">
      <c r="A4" s="909"/>
      <c r="B4" s="831" t="s">
        <v>224</v>
      </c>
      <c r="C4" s="652" t="s">
        <v>27</v>
      </c>
      <c r="D4" s="653" t="s">
        <v>27</v>
      </c>
      <c r="E4" s="653" t="s">
        <v>44</v>
      </c>
      <c r="F4" s="653" t="s">
        <v>1841</v>
      </c>
      <c r="G4" s="653" t="s">
        <v>20</v>
      </c>
      <c r="H4" s="653" t="s">
        <v>24</v>
      </c>
      <c r="I4" s="654" t="s">
        <v>24</v>
      </c>
      <c r="J4" s="655" t="s">
        <v>1851</v>
      </c>
      <c r="K4" s="653" t="s">
        <v>29</v>
      </c>
      <c r="L4" s="653" t="s">
        <v>1878</v>
      </c>
      <c r="M4" s="653" t="s">
        <v>29</v>
      </c>
      <c r="N4" s="653" t="s">
        <v>29</v>
      </c>
      <c r="O4" s="653" t="s">
        <v>24</v>
      </c>
      <c r="P4" s="654" t="s">
        <v>24</v>
      </c>
      <c r="Q4" s="652" t="s">
        <v>44</v>
      </c>
      <c r="R4" s="653" t="s">
        <v>20</v>
      </c>
      <c r="S4" s="653" t="s">
        <v>20</v>
      </c>
      <c r="T4" s="653" t="s">
        <v>41</v>
      </c>
      <c r="U4" s="653" t="s">
        <v>24</v>
      </c>
      <c r="V4" s="653" t="s">
        <v>24</v>
      </c>
      <c r="W4" s="654" t="s">
        <v>29</v>
      </c>
      <c r="X4" s="652" t="s">
        <v>29</v>
      </c>
      <c r="Y4" s="653" t="s">
        <v>29</v>
      </c>
      <c r="Z4" s="653" t="s">
        <v>24</v>
      </c>
      <c r="AA4" s="653" t="s">
        <v>27</v>
      </c>
      <c r="AB4" s="653" t="s">
        <v>27</v>
      </c>
      <c r="AC4" s="653" t="s">
        <v>24</v>
      </c>
      <c r="AD4" s="654" t="s">
        <v>20</v>
      </c>
      <c r="AE4" s="652" t="s">
        <v>20</v>
      </c>
      <c r="AF4" s="653" t="s">
        <v>74</v>
      </c>
      <c r="AG4" s="653" t="s">
        <v>24</v>
      </c>
      <c r="AH4" s="653" t="s">
        <v>27</v>
      </c>
      <c r="AI4" s="653" t="s">
        <v>27</v>
      </c>
      <c r="AJ4" s="653" t="s">
        <v>1851</v>
      </c>
      <c r="AK4" s="654" t="s">
        <v>24</v>
      </c>
      <c r="AL4" s="655" t="s">
        <v>1879</v>
      </c>
      <c r="AM4" s="653" t="s">
        <v>1835</v>
      </c>
      <c r="AN4" s="653" t="s">
        <v>44</v>
      </c>
      <c r="AO4" s="653" t="s">
        <v>24</v>
      </c>
      <c r="AP4" s="653" t="s">
        <v>20</v>
      </c>
      <c r="AQ4" s="653" t="s">
        <v>20</v>
      </c>
      <c r="AR4" s="654" t="s">
        <v>24</v>
      </c>
      <c r="AS4" s="656"/>
      <c r="AT4" s="860"/>
      <c r="AU4" s="864">
        <f t="shared" ref="AU4:AU21" si="1">COUNTIF(G4:AK4,"D")</f>
        <v>4</v>
      </c>
      <c r="AV4" s="866">
        <f t="shared" ref="AV4:AV21" si="2">COUNTIF(G4:AK4,"E")</f>
        <v>8</v>
      </c>
      <c r="AW4" s="877">
        <f t="shared" ref="AW4:AW21" si="3">COUNTIF(G4:AK4,"N")</f>
        <v>5</v>
      </c>
      <c r="AX4" s="880">
        <f t="shared" si="0"/>
        <v>17</v>
      </c>
    </row>
    <row r="5" spans="1:50" s="43" customFormat="1" ht="19.5" customHeight="1" x14ac:dyDescent="0.3">
      <c r="A5" s="910"/>
      <c r="B5" s="557" t="s">
        <v>1399</v>
      </c>
      <c r="C5" s="652" t="s">
        <v>29</v>
      </c>
      <c r="D5" s="653" t="s">
        <v>29</v>
      </c>
      <c r="E5" s="653" t="s">
        <v>24</v>
      </c>
      <c r="F5" s="653" t="s">
        <v>24</v>
      </c>
      <c r="G5" s="653" t="s">
        <v>1069</v>
      </c>
      <c r="H5" s="653" t="s">
        <v>20</v>
      </c>
      <c r="I5" s="654" t="s">
        <v>20</v>
      </c>
      <c r="J5" s="655" t="s">
        <v>40</v>
      </c>
      <c r="K5" s="653" t="s">
        <v>44</v>
      </c>
      <c r="L5" s="918" t="s">
        <v>44</v>
      </c>
      <c r="M5" s="918" t="s">
        <v>24</v>
      </c>
      <c r="N5" s="918" t="s">
        <v>24</v>
      </c>
      <c r="O5" s="918" t="s">
        <v>27</v>
      </c>
      <c r="P5" s="919" t="s">
        <v>27</v>
      </c>
      <c r="Q5" s="920" t="s">
        <v>29</v>
      </c>
      <c r="R5" s="918" t="s">
        <v>44</v>
      </c>
      <c r="S5" s="918" t="s">
        <v>41</v>
      </c>
      <c r="T5" s="653" t="s">
        <v>20</v>
      </c>
      <c r="U5" s="653" t="s">
        <v>20</v>
      </c>
      <c r="V5" s="653" t="s">
        <v>24</v>
      </c>
      <c r="W5" s="654" t="s">
        <v>24</v>
      </c>
      <c r="X5" s="920" t="s">
        <v>44</v>
      </c>
      <c r="Y5" s="1051" t="s">
        <v>1735</v>
      </c>
      <c r="Z5" s="653" t="s">
        <v>29</v>
      </c>
      <c r="AA5" s="653" t="s">
        <v>29</v>
      </c>
      <c r="AB5" s="653" t="s">
        <v>29</v>
      </c>
      <c r="AC5" s="653" t="s">
        <v>24</v>
      </c>
      <c r="AD5" s="654" t="s">
        <v>24</v>
      </c>
      <c r="AE5" s="652" t="s">
        <v>1880</v>
      </c>
      <c r="AF5" s="653" t="s">
        <v>20</v>
      </c>
      <c r="AG5" s="653" t="s">
        <v>20</v>
      </c>
      <c r="AH5" s="653" t="s">
        <v>1849</v>
      </c>
      <c r="AI5" s="653" t="s">
        <v>24</v>
      </c>
      <c r="AJ5" s="653" t="s">
        <v>1872</v>
      </c>
      <c r="AK5" s="654" t="s">
        <v>27</v>
      </c>
      <c r="AL5" s="655" t="s">
        <v>27</v>
      </c>
      <c r="AM5" s="653" t="s">
        <v>27</v>
      </c>
      <c r="AN5" s="653" t="s">
        <v>24</v>
      </c>
      <c r="AO5" s="653" t="s">
        <v>29</v>
      </c>
      <c r="AP5" s="653" t="s">
        <v>29</v>
      </c>
      <c r="AQ5" s="653" t="s">
        <v>24</v>
      </c>
      <c r="AR5" s="654" t="s">
        <v>20</v>
      </c>
      <c r="AS5" s="656"/>
      <c r="AT5" s="860"/>
      <c r="AU5" s="864">
        <f t="shared" si="1"/>
        <v>4</v>
      </c>
      <c r="AV5" s="866">
        <f t="shared" si="2"/>
        <v>4</v>
      </c>
      <c r="AW5" s="877">
        <f t="shared" si="3"/>
        <v>6</v>
      </c>
      <c r="AX5" s="881">
        <f t="shared" si="0"/>
        <v>14</v>
      </c>
    </row>
    <row r="6" spans="1:50" s="43" customFormat="1" ht="19.5" customHeight="1" x14ac:dyDescent="0.3">
      <c r="A6" s="909"/>
      <c r="B6" s="557" t="s">
        <v>140</v>
      </c>
      <c r="C6" s="652" t="s">
        <v>44</v>
      </c>
      <c r="D6" s="653" t="s">
        <v>1876</v>
      </c>
      <c r="E6" s="653" t="s">
        <v>29</v>
      </c>
      <c r="F6" s="653" t="s">
        <v>24</v>
      </c>
      <c r="G6" s="653" t="s">
        <v>27</v>
      </c>
      <c r="H6" s="653" t="s">
        <v>1852</v>
      </c>
      <c r="I6" s="654" t="s">
        <v>24</v>
      </c>
      <c r="J6" s="655" t="s">
        <v>20</v>
      </c>
      <c r="K6" s="653" t="s">
        <v>20</v>
      </c>
      <c r="L6" s="653" t="s">
        <v>24</v>
      </c>
      <c r="M6" s="653" t="s">
        <v>24</v>
      </c>
      <c r="N6" s="653" t="s">
        <v>27</v>
      </c>
      <c r="O6" s="653" t="s">
        <v>29</v>
      </c>
      <c r="P6" s="654" t="s">
        <v>29</v>
      </c>
      <c r="Q6" s="652" t="s">
        <v>40</v>
      </c>
      <c r="R6" s="653" t="s">
        <v>24</v>
      </c>
      <c r="S6" s="653" t="s">
        <v>27</v>
      </c>
      <c r="T6" s="653" t="s">
        <v>27</v>
      </c>
      <c r="U6" s="653" t="s">
        <v>24</v>
      </c>
      <c r="V6" s="653" t="s">
        <v>20</v>
      </c>
      <c r="W6" s="654" t="s">
        <v>20</v>
      </c>
      <c r="X6" s="652" t="s">
        <v>86</v>
      </c>
      <c r="Y6" s="653" t="s">
        <v>41</v>
      </c>
      <c r="Z6" s="653" t="s">
        <v>44</v>
      </c>
      <c r="AA6" s="653" t="s">
        <v>1874</v>
      </c>
      <c r="AB6" s="653" t="s">
        <v>24</v>
      </c>
      <c r="AC6" s="653" t="s">
        <v>1840</v>
      </c>
      <c r="AD6" s="654" t="s">
        <v>27</v>
      </c>
      <c r="AE6" s="652" t="s">
        <v>27</v>
      </c>
      <c r="AF6" s="653" t="s">
        <v>1859</v>
      </c>
      <c r="AG6" s="653" t="s">
        <v>1877</v>
      </c>
      <c r="AH6" s="653" t="s">
        <v>20</v>
      </c>
      <c r="AI6" s="653" t="s">
        <v>20</v>
      </c>
      <c r="AJ6" s="653" t="s">
        <v>24</v>
      </c>
      <c r="AK6" s="919" t="s">
        <v>24</v>
      </c>
      <c r="AL6" s="655" t="s">
        <v>1851</v>
      </c>
      <c r="AM6" s="653" t="s">
        <v>29</v>
      </c>
      <c r="AN6" s="653" t="s">
        <v>29</v>
      </c>
      <c r="AO6" s="653" t="s">
        <v>29</v>
      </c>
      <c r="AP6" s="653" t="s">
        <v>24</v>
      </c>
      <c r="AQ6" s="653" t="s">
        <v>1840</v>
      </c>
      <c r="AR6" s="654" t="s">
        <v>27</v>
      </c>
      <c r="AS6" s="656"/>
      <c r="AT6" s="860"/>
      <c r="AU6" s="864">
        <f t="shared" si="1"/>
        <v>8</v>
      </c>
      <c r="AV6" s="866">
        <f t="shared" si="2"/>
        <v>2</v>
      </c>
      <c r="AW6" s="877">
        <f t="shared" si="3"/>
        <v>6</v>
      </c>
      <c r="AX6" s="881">
        <f t="shared" si="0"/>
        <v>16</v>
      </c>
    </row>
    <row r="7" spans="1:50" s="43" customFormat="1" ht="19.5" customHeight="1" x14ac:dyDescent="0.3">
      <c r="A7" s="909"/>
      <c r="B7" s="557" t="s">
        <v>1401</v>
      </c>
      <c r="C7" s="652" t="s">
        <v>24</v>
      </c>
      <c r="D7" s="653" t="s">
        <v>1836</v>
      </c>
      <c r="E7" s="653" t="s">
        <v>1837</v>
      </c>
      <c r="F7" s="653" t="s">
        <v>1873</v>
      </c>
      <c r="G7" s="918" t="s">
        <v>1069</v>
      </c>
      <c r="H7" s="918" t="s">
        <v>1847</v>
      </c>
      <c r="I7" s="919" t="s">
        <v>27</v>
      </c>
      <c r="J7" s="1039" t="s">
        <v>40</v>
      </c>
      <c r="K7" s="918" t="s">
        <v>44</v>
      </c>
      <c r="L7" s="653" t="s">
        <v>20</v>
      </c>
      <c r="M7" s="653" t="s">
        <v>20</v>
      </c>
      <c r="N7" s="653" t="s">
        <v>44</v>
      </c>
      <c r="O7" s="653" t="s">
        <v>24</v>
      </c>
      <c r="P7" s="654" t="s">
        <v>24</v>
      </c>
      <c r="Q7" s="652" t="s">
        <v>27</v>
      </c>
      <c r="R7" s="653" t="s">
        <v>27</v>
      </c>
      <c r="S7" s="918" t="s">
        <v>189</v>
      </c>
      <c r="T7" s="653" t="s">
        <v>24</v>
      </c>
      <c r="U7" s="653" t="s">
        <v>27</v>
      </c>
      <c r="V7" s="653" t="s">
        <v>27</v>
      </c>
      <c r="W7" s="1015" t="s">
        <v>24</v>
      </c>
      <c r="X7" s="652" t="s">
        <v>20</v>
      </c>
      <c r="Y7" s="653" t="s">
        <v>20</v>
      </c>
      <c r="Z7" s="653" t="s">
        <v>74</v>
      </c>
      <c r="AA7" s="808" t="s">
        <v>24</v>
      </c>
      <c r="AB7" s="653" t="s">
        <v>1840</v>
      </c>
      <c r="AC7" s="653" t="s">
        <v>29</v>
      </c>
      <c r="AD7" s="654" t="s">
        <v>29</v>
      </c>
      <c r="AE7" s="652" t="s">
        <v>29</v>
      </c>
      <c r="AF7" s="653" t="s">
        <v>24</v>
      </c>
      <c r="AG7" s="653" t="s">
        <v>27</v>
      </c>
      <c r="AH7" s="653" t="s">
        <v>27</v>
      </c>
      <c r="AI7" s="653" t="s">
        <v>24</v>
      </c>
      <c r="AJ7" s="653" t="s">
        <v>20</v>
      </c>
      <c r="AK7" s="654" t="s">
        <v>20</v>
      </c>
      <c r="AL7" s="655" t="s">
        <v>40</v>
      </c>
      <c r="AM7" s="653" t="s">
        <v>1840</v>
      </c>
      <c r="AN7" s="653" t="s">
        <v>27</v>
      </c>
      <c r="AO7" s="653" t="s">
        <v>27</v>
      </c>
      <c r="AP7" s="1054" t="s">
        <v>1732</v>
      </c>
      <c r="AQ7" s="653" t="s">
        <v>1856</v>
      </c>
      <c r="AR7" s="654" t="s">
        <v>24</v>
      </c>
      <c r="AS7" s="656"/>
      <c r="AT7" s="860"/>
      <c r="AU7" s="864">
        <f t="shared" si="1"/>
        <v>7</v>
      </c>
      <c r="AV7" s="866">
        <f t="shared" si="2"/>
        <v>3</v>
      </c>
      <c r="AW7" s="877">
        <f t="shared" si="3"/>
        <v>6</v>
      </c>
      <c r="AX7" s="881">
        <f t="shared" si="0"/>
        <v>16</v>
      </c>
    </row>
    <row r="8" spans="1:50" s="43" customFormat="1" ht="19.5" customHeight="1" thickBot="1" x14ac:dyDescent="0.35">
      <c r="A8" s="910"/>
      <c r="B8" s="957" t="s">
        <v>113</v>
      </c>
      <c r="C8" s="661" t="s">
        <v>20</v>
      </c>
      <c r="D8" s="662" t="s">
        <v>41</v>
      </c>
      <c r="E8" s="662" t="s">
        <v>1838</v>
      </c>
      <c r="F8" s="662" t="s">
        <v>29</v>
      </c>
      <c r="G8" s="662" t="s">
        <v>1851</v>
      </c>
      <c r="H8" s="662" t="s">
        <v>1840</v>
      </c>
      <c r="I8" s="663" t="s">
        <v>1858</v>
      </c>
      <c r="J8" s="665" t="s">
        <v>1881</v>
      </c>
      <c r="K8" s="662" t="s">
        <v>1840</v>
      </c>
      <c r="L8" s="662" t="s">
        <v>86</v>
      </c>
      <c r="M8" s="662" t="s">
        <v>27</v>
      </c>
      <c r="N8" s="662" t="s">
        <v>20</v>
      </c>
      <c r="O8" s="662" t="s">
        <v>20</v>
      </c>
      <c r="P8" s="663" t="s">
        <v>24</v>
      </c>
      <c r="Q8" s="661" t="s">
        <v>44</v>
      </c>
      <c r="R8" s="662" t="s">
        <v>29</v>
      </c>
      <c r="S8" s="662" t="s">
        <v>29</v>
      </c>
      <c r="T8" s="662" t="s">
        <v>29</v>
      </c>
      <c r="U8" s="662" t="s">
        <v>1840</v>
      </c>
      <c r="V8" s="925" t="s">
        <v>24</v>
      </c>
      <c r="W8" s="924" t="s">
        <v>1852</v>
      </c>
      <c r="X8" s="1050" t="s">
        <v>27</v>
      </c>
      <c r="Y8" s="662" t="s">
        <v>1882</v>
      </c>
      <c r="Z8" s="662" t="s">
        <v>20</v>
      </c>
      <c r="AA8" s="662" t="s">
        <v>20</v>
      </c>
      <c r="AB8" s="662" t="s">
        <v>1835</v>
      </c>
      <c r="AC8" s="662" t="s">
        <v>24</v>
      </c>
      <c r="AD8" s="663" t="s">
        <v>24</v>
      </c>
      <c r="AE8" s="661" t="s">
        <v>1883</v>
      </c>
      <c r="AF8" s="662" t="s">
        <v>1872</v>
      </c>
      <c r="AG8" s="1074" t="s">
        <v>1867</v>
      </c>
      <c r="AH8" s="662" t="s">
        <v>29</v>
      </c>
      <c r="AI8" s="662" t="s">
        <v>29</v>
      </c>
      <c r="AJ8" s="662" t="s">
        <v>24</v>
      </c>
      <c r="AK8" s="663" t="s">
        <v>24</v>
      </c>
      <c r="AL8" s="665" t="s">
        <v>20</v>
      </c>
      <c r="AM8" s="662" t="s">
        <v>20</v>
      </c>
      <c r="AN8" s="662" t="s">
        <v>24</v>
      </c>
      <c r="AO8" s="662" t="s">
        <v>24</v>
      </c>
      <c r="AP8" s="662" t="s">
        <v>27</v>
      </c>
      <c r="AQ8" s="662" t="s">
        <v>29</v>
      </c>
      <c r="AR8" s="663" t="s">
        <v>29</v>
      </c>
      <c r="AS8" s="656"/>
      <c r="AT8" s="860"/>
      <c r="AU8" s="864">
        <f t="shared" si="1"/>
        <v>4</v>
      </c>
      <c r="AV8" s="866">
        <f t="shared" si="2"/>
        <v>6</v>
      </c>
      <c r="AW8" s="877">
        <f t="shared" si="3"/>
        <v>4</v>
      </c>
      <c r="AX8" s="881">
        <f t="shared" si="0"/>
        <v>14</v>
      </c>
    </row>
    <row r="9" spans="1:50" s="43" customFormat="1" ht="19.5" customHeight="1" x14ac:dyDescent="0.3">
      <c r="A9" s="911"/>
      <c r="B9" s="963" t="s">
        <v>1045</v>
      </c>
      <c r="C9" s="932" t="s">
        <v>44</v>
      </c>
      <c r="D9" s="929" t="s">
        <v>1840</v>
      </c>
      <c r="E9" s="929" t="s">
        <v>20</v>
      </c>
      <c r="F9" s="929" t="s">
        <v>20</v>
      </c>
      <c r="G9" s="929" t="s">
        <v>1069</v>
      </c>
      <c r="H9" s="929" t="s">
        <v>24</v>
      </c>
      <c r="I9" s="930" t="s">
        <v>1851</v>
      </c>
      <c r="J9" s="934" t="s">
        <v>29</v>
      </c>
      <c r="K9" s="929" t="s">
        <v>29</v>
      </c>
      <c r="L9" s="929" t="s">
        <v>29</v>
      </c>
      <c r="M9" s="929" t="s">
        <v>1849</v>
      </c>
      <c r="N9" s="929" t="s">
        <v>1840</v>
      </c>
      <c r="O9" s="1043" t="s">
        <v>20</v>
      </c>
      <c r="P9" s="1049" t="s">
        <v>20</v>
      </c>
      <c r="Q9" s="932" t="s">
        <v>1832</v>
      </c>
      <c r="R9" s="929" t="s">
        <v>44</v>
      </c>
      <c r="S9" s="929" t="s">
        <v>1856</v>
      </c>
      <c r="T9" s="929" t="s">
        <v>1852</v>
      </c>
      <c r="U9" s="929" t="s">
        <v>104</v>
      </c>
      <c r="V9" s="1043" t="s">
        <v>24</v>
      </c>
      <c r="W9" s="1049" t="s">
        <v>24</v>
      </c>
      <c r="X9" s="932" t="s">
        <v>1856</v>
      </c>
      <c r="Y9" s="929" t="s">
        <v>1845</v>
      </c>
      <c r="Z9" s="929" t="s">
        <v>20</v>
      </c>
      <c r="AA9" s="929" t="s">
        <v>24</v>
      </c>
      <c r="AB9" s="929" t="s">
        <v>24</v>
      </c>
      <c r="AC9" s="929" t="s">
        <v>1852</v>
      </c>
      <c r="AD9" s="930" t="s">
        <v>27</v>
      </c>
      <c r="AE9" s="932" t="s">
        <v>1852</v>
      </c>
      <c r="AF9" s="929" t="s">
        <v>74</v>
      </c>
      <c r="AG9" s="929" t="s">
        <v>301</v>
      </c>
      <c r="AH9" s="929" t="s">
        <v>1840</v>
      </c>
      <c r="AI9" s="929" t="s">
        <v>1841</v>
      </c>
      <c r="AJ9" s="1043" t="s">
        <v>1846</v>
      </c>
      <c r="AK9" s="1049" t="s">
        <v>1840</v>
      </c>
      <c r="AL9" s="934" t="s">
        <v>24</v>
      </c>
      <c r="AM9" s="929" t="s">
        <v>1856</v>
      </c>
      <c r="AN9" s="929" t="s">
        <v>27</v>
      </c>
      <c r="AO9" s="929" t="s">
        <v>24</v>
      </c>
      <c r="AP9" s="929" t="s">
        <v>1851</v>
      </c>
      <c r="AQ9" s="929" t="s">
        <v>29</v>
      </c>
      <c r="AR9" s="930" t="s">
        <v>29</v>
      </c>
      <c r="AS9" s="1026"/>
      <c r="AT9" s="782"/>
      <c r="AU9" s="864">
        <f t="shared" si="1"/>
        <v>7</v>
      </c>
      <c r="AV9" s="866">
        <f t="shared" si="2"/>
        <v>4</v>
      </c>
      <c r="AW9" s="877">
        <f t="shared" si="3"/>
        <v>6</v>
      </c>
      <c r="AX9" s="881">
        <f t="shared" si="0"/>
        <v>17</v>
      </c>
    </row>
    <row r="10" spans="1:50" s="43" customFormat="1" ht="19.5" customHeight="1" x14ac:dyDescent="0.3">
      <c r="A10" s="909"/>
      <c r="B10" s="565" t="s">
        <v>53</v>
      </c>
      <c r="C10" s="655" t="s">
        <v>20</v>
      </c>
      <c r="D10" s="653" t="s">
        <v>20</v>
      </c>
      <c r="E10" s="653" t="s">
        <v>44</v>
      </c>
      <c r="F10" s="653" t="s">
        <v>44</v>
      </c>
      <c r="G10" s="918" t="s">
        <v>1069</v>
      </c>
      <c r="H10" s="918" t="s">
        <v>24</v>
      </c>
      <c r="I10" s="654" t="s">
        <v>24</v>
      </c>
      <c r="J10" s="655" t="s">
        <v>27</v>
      </c>
      <c r="K10" s="653" t="s">
        <v>27</v>
      </c>
      <c r="L10" s="653" t="s">
        <v>1881</v>
      </c>
      <c r="M10" s="653" t="s">
        <v>1841</v>
      </c>
      <c r="N10" s="653" t="s">
        <v>1842</v>
      </c>
      <c r="O10" s="653" t="s">
        <v>1840</v>
      </c>
      <c r="P10" s="654" t="s">
        <v>1840</v>
      </c>
      <c r="Q10" s="652" t="s">
        <v>1882</v>
      </c>
      <c r="R10" s="653" t="s">
        <v>1859</v>
      </c>
      <c r="S10" s="653" t="s">
        <v>29</v>
      </c>
      <c r="T10" s="653" t="s">
        <v>29</v>
      </c>
      <c r="U10" s="653" t="s">
        <v>29</v>
      </c>
      <c r="V10" s="653" t="s">
        <v>24</v>
      </c>
      <c r="W10" s="654" t="s">
        <v>1844</v>
      </c>
      <c r="X10" s="652" t="s">
        <v>20</v>
      </c>
      <c r="Y10" s="653" t="s">
        <v>1838</v>
      </c>
      <c r="Z10" s="653" t="s">
        <v>44</v>
      </c>
      <c r="AA10" s="653" t="s">
        <v>1857</v>
      </c>
      <c r="AB10" s="653" t="s">
        <v>29</v>
      </c>
      <c r="AC10" s="653" t="s">
        <v>24</v>
      </c>
      <c r="AD10" s="919" t="s">
        <v>24</v>
      </c>
      <c r="AE10" s="1039" t="s">
        <v>1877</v>
      </c>
      <c r="AF10" s="653" t="s">
        <v>27</v>
      </c>
      <c r="AG10" s="653" t="s">
        <v>20</v>
      </c>
      <c r="AH10" s="653" t="s">
        <v>1841</v>
      </c>
      <c r="AI10" s="653" t="s">
        <v>1874</v>
      </c>
      <c r="AJ10" s="653" t="s">
        <v>1840</v>
      </c>
      <c r="AK10" s="654" t="s">
        <v>24</v>
      </c>
      <c r="AL10" s="655" t="s">
        <v>24</v>
      </c>
      <c r="AM10" s="653" t="s">
        <v>29</v>
      </c>
      <c r="AN10" s="653" t="s">
        <v>29</v>
      </c>
      <c r="AO10" s="653" t="s">
        <v>1851</v>
      </c>
      <c r="AP10" s="653" t="s">
        <v>24</v>
      </c>
      <c r="AQ10" s="653" t="s">
        <v>1846</v>
      </c>
      <c r="AR10" s="654" t="s">
        <v>1841</v>
      </c>
      <c r="AS10" s="1027"/>
      <c r="AT10" s="860"/>
      <c r="AU10" s="864">
        <f t="shared" si="1"/>
        <v>4</v>
      </c>
      <c r="AV10" s="866">
        <f t="shared" si="2"/>
        <v>5</v>
      </c>
      <c r="AW10" s="877">
        <f t="shared" si="3"/>
        <v>6</v>
      </c>
      <c r="AX10" s="881">
        <f t="shared" si="0"/>
        <v>15</v>
      </c>
    </row>
    <row r="11" spans="1:50" s="43" customFormat="1" ht="19.5" customHeight="1" x14ac:dyDescent="0.3">
      <c r="A11" s="910"/>
      <c r="B11" s="565" t="s">
        <v>1404</v>
      </c>
      <c r="C11" s="652" t="s">
        <v>1869</v>
      </c>
      <c r="D11" s="653" t="s">
        <v>24</v>
      </c>
      <c r="E11" s="653" t="s">
        <v>27</v>
      </c>
      <c r="F11" s="653" t="s">
        <v>27</v>
      </c>
      <c r="G11" s="754" t="s">
        <v>1070</v>
      </c>
      <c r="H11" s="653" t="s">
        <v>1857</v>
      </c>
      <c r="I11" s="654" t="s">
        <v>29</v>
      </c>
      <c r="J11" s="655" t="s">
        <v>1884</v>
      </c>
      <c r="K11" s="653" t="s">
        <v>1841</v>
      </c>
      <c r="L11" s="653" t="s">
        <v>1841</v>
      </c>
      <c r="M11" s="653" t="s">
        <v>1840</v>
      </c>
      <c r="N11" s="653" t="s">
        <v>24</v>
      </c>
      <c r="O11" s="653" t="s">
        <v>1859</v>
      </c>
      <c r="P11" s="654" t="s">
        <v>27</v>
      </c>
      <c r="Q11" s="652" t="s">
        <v>301</v>
      </c>
      <c r="R11" s="653" t="s">
        <v>29</v>
      </c>
      <c r="S11" s="653" t="s">
        <v>1838</v>
      </c>
      <c r="T11" s="653" t="s">
        <v>24</v>
      </c>
      <c r="U11" s="653" t="s">
        <v>20</v>
      </c>
      <c r="V11" s="653" t="s">
        <v>20</v>
      </c>
      <c r="W11" s="654" t="s">
        <v>24</v>
      </c>
      <c r="X11" s="652" t="s">
        <v>1882</v>
      </c>
      <c r="Y11" s="653" t="s">
        <v>29</v>
      </c>
      <c r="Z11" s="653" t="s">
        <v>1851</v>
      </c>
      <c r="AA11" s="653" t="s">
        <v>74</v>
      </c>
      <c r="AB11" s="653" t="s">
        <v>24</v>
      </c>
      <c r="AC11" s="653" t="s">
        <v>301</v>
      </c>
      <c r="AD11" s="654" t="s">
        <v>24</v>
      </c>
      <c r="AE11" s="652" t="s">
        <v>20</v>
      </c>
      <c r="AF11" s="918" t="s">
        <v>1841</v>
      </c>
      <c r="AG11" s="918" t="s">
        <v>1840</v>
      </c>
      <c r="AH11" s="918" t="s">
        <v>1864</v>
      </c>
      <c r="AI11" s="1040" t="s">
        <v>1852</v>
      </c>
      <c r="AJ11" s="653" t="s">
        <v>1851</v>
      </c>
      <c r="AK11" s="654" t="s">
        <v>29</v>
      </c>
      <c r="AL11" s="655" t="s">
        <v>29</v>
      </c>
      <c r="AM11" s="653" t="s">
        <v>1881</v>
      </c>
      <c r="AN11" s="653" t="s">
        <v>1859</v>
      </c>
      <c r="AO11" s="653" t="s">
        <v>20</v>
      </c>
      <c r="AP11" s="653" t="s">
        <v>1841</v>
      </c>
      <c r="AQ11" s="653" t="s">
        <v>24</v>
      </c>
      <c r="AR11" s="654" t="s">
        <v>24</v>
      </c>
      <c r="AS11" s="664"/>
      <c r="AT11" s="860"/>
      <c r="AU11" s="864">
        <f t="shared" si="1"/>
        <v>5</v>
      </c>
      <c r="AV11" s="866">
        <f t="shared" si="2"/>
        <v>7</v>
      </c>
      <c r="AW11" s="877">
        <f t="shared" si="3"/>
        <v>6</v>
      </c>
      <c r="AX11" s="881">
        <f t="shared" si="0"/>
        <v>18</v>
      </c>
    </row>
    <row r="12" spans="1:50" s="62" customFormat="1" ht="19.5" customHeight="1" x14ac:dyDescent="0.3">
      <c r="A12" s="912"/>
      <c r="B12" s="560" t="s">
        <v>1178</v>
      </c>
      <c r="C12" s="658" t="s">
        <v>29</v>
      </c>
      <c r="D12" s="658" t="s">
        <v>29</v>
      </c>
      <c r="E12" s="658" t="s">
        <v>1838</v>
      </c>
      <c r="F12" s="658" t="s">
        <v>1840</v>
      </c>
      <c r="G12" s="658" t="s">
        <v>1069</v>
      </c>
      <c r="H12" s="658" t="s">
        <v>24</v>
      </c>
      <c r="I12" s="669" t="s">
        <v>1841</v>
      </c>
      <c r="J12" s="657" t="s">
        <v>1842</v>
      </c>
      <c r="K12" s="658" t="s">
        <v>40</v>
      </c>
      <c r="L12" s="658" t="s">
        <v>24</v>
      </c>
      <c r="M12" s="658" t="s">
        <v>27</v>
      </c>
      <c r="N12" s="658" t="s">
        <v>27</v>
      </c>
      <c r="O12" s="658" t="s">
        <v>24</v>
      </c>
      <c r="P12" s="669" t="s">
        <v>29</v>
      </c>
      <c r="Q12" s="578" t="s">
        <v>29</v>
      </c>
      <c r="R12" s="658" t="s">
        <v>1882</v>
      </c>
      <c r="S12" s="658" t="s">
        <v>1843</v>
      </c>
      <c r="T12" s="658" t="s">
        <v>20</v>
      </c>
      <c r="U12" s="851" t="s">
        <v>24</v>
      </c>
      <c r="V12" s="658" t="s">
        <v>24</v>
      </c>
      <c r="W12" s="669" t="s">
        <v>1851</v>
      </c>
      <c r="X12" s="578" t="s">
        <v>1851</v>
      </c>
      <c r="Y12" s="658" t="s">
        <v>1851</v>
      </c>
      <c r="Z12" s="658" t="s">
        <v>1840</v>
      </c>
      <c r="AA12" s="658" t="s">
        <v>1869</v>
      </c>
      <c r="AB12" s="1041" t="s">
        <v>1852</v>
      </c>
      <c r="AC12" s="1041" t="s">
        <v>1841</v>
      </c>
      <c r="AD12" s="1042" t="s">
        <v>1841</v>
      </c>
      <c r="AE12" s="658" t="s">
        <v>74</v>
      </c>
      <c r="AF12" s="658" t="s">
        <v>1849</v>
      </c>
      <c r="AG12" s="1075" t="s">
        <v>1868</v>
      </c>
      <c r="AH12" s="658" t="s">
        <v>29</v>
      </c>
      <c r="AI12" s="658" t="s">
        <v>1851</v>
      </c>
      <c r="AJ12" s="658" t="s">
        <v>1849</v>
      </c>
      <c r="AK12" s="669" t="s">
        <v>1852</v>
      </c>
      <c r="AL12" s="657" t="s">
        <v>1859</v>
      </c>
      <c r="AM12" s="658" t="s">
        <v>20</v>
      </c>
      <c r="AN12" s="658" t="s">
        <v>1841</v>
      </c>
      <c r="AO12" s="658" t="s">
        <v>24</v>
      </c>
      <c r="AP12" s="658" t="s">
        <v>24</v>
      </c>
      <c r="AQ12" s="658" t="s">
        <v>1852</v>
      </c>
      <c r="AR12" s="669" t="s">
        <v>1862</v>
      </c>
      <c r="AS12" s="670"/>
      <c r="AT12" s="860"/>
      <c r="AU12" s="864">
        <f t="shared" si="1"/>
        <v>4</v>
      </c>
      <c r="AV12" s="866">
        <f t="shared" si="2"/>
        <v>7</v>
      </c>
      <c r="AW12" s="877">
        <f t="shared" si="3"/>
        <v>6</v>
      </c>
      <c r="AX12" s="882">
        <f t="shared" si="0"/>
        <v>17</v>
      </c>
    </row>
    <row r="13" spans="1:50" s="43" customFormat="1" ht="19.5" customHeight="1" x14ac:dyDescent="0.3">
      <c r="A13" s="912"/>
      <c r="B13" s="565" t="s">
        <v>1179</v>
      </c>
      <c r="C13" s="974" t="s">
        <v>27</v>
      </c>
      <c r="D13" s="972" t="s">
        <v>27</v>
      </c>
      <c r="E13" s="972" t="s">
        <v>86</v>
      </c>
      <c r="F13" s="972" t="s">
        <v>1836</v>
      </c>
      <c r="G13" s="653" t="s">
        <v>1069</v>
      </c>
      <c r="H13" s="653" t="s">
        <v>24</v>
      </c>
      <c r="I13" s="654" t="s">
        <v>1840</v>
      </c>
      <c r="J13" s="1069"/>
      <c r="K13" s="1070"/>
      <c r="L13" s="1070"/>
      <c r="M13" s="1070"/>
      <c r="N13" s="1070"/>
      <c r="O13" s="1070"/>
      <c r="P13" s="1071"/>
      <c r="Q13" s="1072"/>
      <c r="R13" s="1070"/>
      <c r="S13" s="1070"/>
      <c r="T13" s="1070"/>
      <c r="U13" s="1070"/>
      <c r="V13" s="1062"/>
      <c r="W13" s="1063"/>
      <c r="X13" s="1064"/>
      <c r="Y13" s="1065"/>
      <c r="Z13" s="1065"/>
      <c r="AA13" s="1065"/>
      <c r="AB13" s="1065"/>
      <c r="AC13" s="1065"/>
      <c r="AD13" s="1066"/>
      <c r="AE13" s="1064"/>
      <c r="AF13" s="1065"/>
      <c r="AG13" s="1065"/>
      <c r="AH13" s="1065"/>
      <c r="AI13" s="1065"/>
      <c r="AJ13" s="1065"/>
      <c r="AK13" s="1066"/>
      <c r="AL13" s="1067"/>
      <c r="AM13" s="1065"/>
      <c r="AN13" s="1065"/>
      <c r="AO13" s="1065"/>
      <c r="AP13" s="1065"/>
      <c r="AQ13" s="1065"/>
      <c r="AR13" s="1066"/>
      <c r="AS13" s="656"/>
      <c r="AT13" s="860"/>
      <c r="AU13" s="864">
        <f t="shared" si="1"/>
        <v>0</v>
      </c>
      <c r="AV13" s="866">
        <f t="shared" si="2"/>
        <v>0</v>
      </c>
      <c r="AW13" s="877">
        <f t="shared" si="3"/>
        <v>0</v>
      </c>
      <c r="AX13" s="881">
        <f t="shared" si="0"/>
        <v>0</v>
      </c>
    </row>
    <row r="14" spans="1:50" s="62" customFormat="1" ht="19.5" customHeight="1" thickBot="1" x14ac:dyDescent="0.35">
      <c r="A14" s="913"/>
      <c r="B14" s="564" t="s">
        <v>1180</v>
      </c>
      <c r="C14" s="661" t="s">
        <v>29</v>
      </c>
      <c r="D14" s="958" t="s">
        <v>29</v>
      </c>
      <c r="E14" s="662" t="s">
        <v>44</v>
      </c>
      <c r="F14" s="662" t="s">
        <v>24</v>
      </c>
      <c r="G14" s="662" t="s">
        <v>20</v>
      </c>
      <c r="H14" s="662" t="s">
        <v>20</v>
      </c>
      <c r="I14" s="663" t="s">
        <v>24</v>
      </c>
      <c r="J14" s="665" t="s">
        <v>40</v>
      </c>
      <c r="K14" s="662" t="s">
        <v>86</v>
      </c>
      <c r="L14" s="662" t="s">
        <v>1851</v>
      </c>
      <c r="M14" s="662" t="s">
        <v>29</v>
      </c>
      <c r="N14" s="662" t="s">
        <v>29</v>
      </c>
      <c r="O14" s="662" t="s">
        <v>24</v>
      </c>
      <c r="P14" s="663" t="s">
        <v>24</v>
      </c>
      <c r="Q14" s="661" t="s">
        <v>20</v>
      </c>
      <c r="R14" s="662" t="s">
        <v>20</v>
      </c>
      <c r="S14" s="662" t="s">
        <v>189</v>
      </c>
      <c r="T14" s="662" t="s">
        <v>1840</v>
      </c>
      <c r="U14" s="662" t="s">
        <v>1852</v>
      </c>
      <c r="V14" s="662" t="s">
        <v>1852</v>
      </c>
      <c r="W14" s="663" t="s">
        <v>24</v>
      </c>
      <c r="X14" s="661" t="s">
        <v>1852</v>
      </c>
      <c r="Y14" s="662" t="s">
        <v>301</v>
      </c>
      <c r="Z14" s="662" t="s">
        <v>1877</v>
      </c>
      <c r="AA14" s="662" t="s">
        <v>20</v>
      </c>
      <c r="AB14" s="662" t="s">
        <v>1841</v>
      </c>
      <c r="AC14" s="662" t="s">
        <v>24</v>
      </c>
      <c r="AD14" s="663" t="s">
        <v>24</v>
      </c>
      <c r="AE14" s="661" t="s">
        <v>1866</v>
      </c>
      <c r="AF14" s="958" t="s">
        <v>29</v>
      </c>
      <c r="AG14" s="662" t="s">
        <v>1851</v>
      </c>
      <c r="AH14" s="662" t="s">
        <v>24</v>
      </c>
      <c r="AI14" s="662" t="s">
        <v>24</v>
      </c>
      <c r="AJ14" s="662" t="s">
        <v>301</v>
      </c>
      <c r="AK14" s="663" t="s">
        <v>1846</v>
      </c>
      <c r="AL14" s="665" t="s">
        <v>1841</v>
      </c>
      <c r="AM14" s="662" t="s">
        <v>40</v>
      </c>
      <c r="AN14" s="662" t="s">
        <v>1838</v>
      </c>
      <c r="AO14" s="662" t="s">
        <v>1852</v>
      </c>
      <c r="AP14" s="662" t="s">
        <v>1856</v>
      </c>
      <c r="AQ14" s="662" t="s">
        <v>24</v>
      </c>
      <c r="AR14" s="663" t="s">
        <v>24</v>
      </c>
      <c r="AS14" s="656"/>
      <c r="AT14" s="860"/>
      <c r="AU14" s="864">
        <f t="shared" si="1"/>
        <v>5</v>
      </c>
      <c r="AV14" s="866">
        <f t="shared" si="2"/>
        <v>6</v>
      </c>
      <c r="AW14" s="877">
        <f t="shared" si="3"/>
        <v>7</v>
      </c>
      <c r="AX14" s="882">
        <f t="shared" si="0"/>
        <v>18</v>
      </c>
    </row>
    <row r="15" spans="1:50" s="62" customFormat="1" ht="20.25" customHeight="1" x14ac:dyDescent="0.3">
      <c r="A15" s="914">
        <v>3</v>
      </c>
      <c r="B15" s="942" t="s">
        <v>1641</v>
      </c>
      <c r="C15" s="932" t="s">
        <v>27</v>
      </c>
      <c r="D15" s="929" t="s">
        <v>27</v>
      </c>
      <c r="E15" s="929" t="s">
        <v>44</v>
      </c>
      <c r="F15" s="929" t="s">
        <v>44</v>
      </c>
      <c r="G15" s="929" t="s">
        <v>1856</v>
      </c>
      <c r="H15" s="929" t="s">
        <v>24</v>
      </c>
      <c r="I15" s="930" t="s">
        <v>1840</v>
      </c>
      <c r="J15" s="964" t="s">
        <v>40</v>
      </c>
      <c r="K15" s="1043" t="s">
        <v>188</v>
      </c>
      <c r="L15" s="929" t="s">
        <v>1861</v>
      </c>
      <c r="M15" s="929" t="s">
        <v>1841</v>
      </c>
      <c r="N15" s="929" t="s">
        <v>1841</v>
      </c>
      <c r="O15" s="929" t="s">
        <v>24</v>
      </c>
      <c r="P15" s="930" t="s">
        <v>1840</v>
      </c>
      <c r="Q15" s="932" t="s">
        <v>1862</v>
      </c>
      <c r="R15" s="929" t="s">
        <v>27</v>
      </c>
      <c r="S15" s="929" t="s">
        <v>189</v>
      </c>
      <c r="T15" s="929" t="s">
        <v>1840</v>
      </c>
      <c r="U15" s="929" t="s">
        <v>1841</v>
      </c>
      <c r="V15" s="929" t="s">
        <v>1841</v>
      </c>
      <c r="W15" s="930" t="s">
        <v>1847</v>
      </c>
      <c r="X15" s="932" t="s">
        <v>1885</v>
      </c>
      <c r="Y15" s="1052" t="s">
        <v>1735</v>
      </c>
      <c r="Z15" s="929" t="s">
        <v>27</v>
      </c>
      <c r="AA15" s="929" t="s">
        <v>1852</v>
      </c>
      <c r="AB15" s="929" t="s">
        <v>1852</v>
      </c>
      <c r="AC15" s="1043" t="s">
        <v>24</v>
      </c>
      <c r="AD15" s="930" t="s">
        <v>1849</v>
      </c>
      <c r="AE15" s="932" t="s">
        <v>1846</v>
      </c>
      <c r="AF15" s="929" t="s">
        <v>1841</v>
      </c>
      <c r="AG15" s="929" t="s">
        <v>44</v>
      </c>
      <c r="AH15" s="929" t="s">
        <v>1840</v>
      </c>
      <c r="AI15" s="929" t="s">
        <v>1852</v>
      </c>
      <c r="AJ15" s="929" t="s">
        <v>1852</v>
      </c>
      <c r="AK15" s="930" t="s">
        <v>1840</v>
      </c>
      <c r="AL15" s="934" t="s">
        <v>1852</v>
      </c>
      <c r="AM15" s="929" t="s">
        <v>1852</v>
      </c>
      <c r="AN15" s="929" t="s">
        <v>1881</v>
      </c>
      <c r="AO15" s="929" t="s">
        <v>1841</v>
      </c>
      <c r="AP15" s="929" t="s">
        <v>1841</v>
      </c>
      <c r="AQ15" s="929" t="s">
        <v>1840</v>
      </c>
      <c r="AR15" s="930" t="s">
        <v>1840</v>
      </c>
      <c r="AS15" s="1028"/>
      <c r="AT15" s="782"/>
      <c r="AU15" s="864">
        <f t="shared" si="1"/>
        <v>9</v>
      </c>
      <c r="AV15" s="866">
        <f t="shared" si="2"/>
        <v>0</v>
      </c>
      <c r="AW15" s="877">
        <f t="shared" si="3"/>
        <v>6</v>
      </c>
      <c r="AX15" s="882">
        <f t="shared" si="0"/>
        <v>15</v>
      </c>
    </row>
    <row r="16" spans="1:50" s="589" customFormat="1" ht="19.5" customHeight="1" x14ac:dyDescent="0.3">
      <c r="A16" s="912">
        <v>1</v>
      </c>
      <c r="B16" s="716" t="s">
        <v>1638</v>
      </c>
      <c r="C16" s="578" t="s">
        <v>41</v>
      </c>
      <c r="D16" s="658" t="s">
        <v>24</v>
      </c>
      <c r="E16" s="658" t="s">
        <v>27</v>
      </c>
      <c r="F16" s="658" t="s">
        <v>27</v>
      </c>
      <c r="G16" s="658" t="s">
        <v>1070</v>
      </c>
      <c r="H16" s="658" t="s">
        <v>1854</v>
      </c>
      <c r="I16" s="669" t="s">
        <v>20</v>
      </c>
      <c r="J16" s="657" t="s">
        <v>1841</v>
      </c>
      <c r="K16" s="658" t="s">
        <v>40</v>
      </c>
      <c r="L16" s="658" t="s">
        <v>1849</v>
      </c>
      <c r="M16" s="658" t="s">
        <v>1851</v>
      </c>
      <c r="N16" s="658" t="s">
        <v>1860</v>
      </c>
      <c r="O16" s="658" t="s">
        <v>29</v>
      </c>
      <c r="P16" s="669" t="s">
        <v>1849</v>
      </c>
      <c r="Q16" s="578" t="s">
        <v>1877</v>
      </c>
      <c r="R16" s="658" t="s">
        <v>1851</v>
      </c>
      <c r="S16" s="658" t="s">
        <v>1857</v>
      </c>
      <c r="T16" s="658" t="s">
        <v>1838</v>
      </c>
      <c r="U16" s="1041" t="s">
        <v>1838</v>
      </c>
      <c r="V16" s="1056"/>
      <c r="W16" s="1057"/>
      <c r="X16" s="1058"/>
      <c r="Y16" s="1056"/>
      <c r="Z16" s="1056"/>
      <c r="AA16" s="1056"/>
      <c r="AB16" s="1059"/>
      <c r="AC16" s="1056"/>
      <c r="AD16" s="1057"/>
      <c r="AE16" s="1058"/>
      <c r="AF16" s="1056"/>
      <c r="AG16" s="1056"/>
      <c r="AH16" s="1056"/>
      <c r="AI16" s="1056"/>
      <c r="AJ16" s="1056"/>
      <c r="AK16" s="1057"/>
      <c r="AL16" s="1060"/>
      <c r="AM16" s="1056"/>
      <c r="AN16" s="1056"/>
      <c r="AO16" s="1056"/>
      <c r="AP16" s="1056"/>
      <c r="AQ16" s="1056"/>
      <c r="AR16" s="1057"/>
      <c r="AS16" s="1028"/>
      <c r="AT16" s="860"/>
      <c r="AU16" s="864">
        <f t="shared" si="1"/>
        <v>0</v>
      </c>
      <c r="AV16" s="866">
        <f t="shared" si="2"/>
        <v>5</v>
      </c>
      <c r="AW16" s="877">
        <f t="shared" si="3"/>
        <v>2</v>
      </c>
      <c r="AX16" s="882">
        <f t="shared" si="0"/>
        <v>7</v>
      </c>
    </row>
    <row r="17" spans="1:50" s="589" customFormat="1" ht="19.5" customHeight="1" x14ac:dyDescent="0.3">
      <c r="A17" s="913">
        <v>2</v>
      </c>
      <c r="B17" s="597" t="s">
        <v>1643</v>
      </c>
      <c r="C17" s="652" t="s">
        <v>29</v>
      </c>
      <c r="D17" s="653" t="s">
        <v>1835</v>
      </c>
      <c r="E17" s="653" t="s">
        <v>44</v>
      </c>
      <c r="F17" s="653" t="s">
        <v>24</v>
      </c>
      <c r="G17" s="653" t="s">
        <v>29</v>
      </c>
      <c r="H17" s="653" t="s">
        <v>29</v>
      </c>
      <c r="I17" s="654" t="s">
        <v>24</v>
      </c>
      <c r="J17" s="655" t="s">
        <v>29</v>
      </c>
      <c r="K17" s="653" t="s">
        <v>29</v>
      </c>
      <c r="L17" s="653" t="s">
        <v>29</v>
      </c>
      <c r="M17" s="653" t="s">
        <v>1840</v>
      </c>
      <c r="N17" s="653" t="s">
        <v>24</v>
      </c>
      <c r="O17" s="653" t="s">
        <v>1841</v>
      </c>
      <c r="P17" s="654" t="s">
        <v>1845</v>
      </c>
      <c r="Q17" s="652" t="s">
        <v>40</v>
      </c>
      <c r="R17" s="653" t="s">
        <v>1840</v>
      </c>
      <c r="S17" s="653" t="s">
        <v>1852</v>
      </c>
      <c r="T17" s="653" t="s">
        <v>1852</v>
      </c>
      <c r="U17" s="653" t="s">
        <v>1840</v>
      </c>
      <c r="V17" s="653" t="s">
        <v>1852</v>
      </c>
      <c r="W17" s="654" t="s">
        <v>1852</v>
      </c>
      <c r="X17" s="652" t="s">
        <v>189</v>
      </c>
      <c r="Y17" s="653" t="s">
        <v>1841</v>
      </c>
      <c r="Z17" s="653" t="s">
        <v>1841</v>
      </c>
      <c r="AA17" s="653" t="s">
        <v>1840</v>
      </c>
      <c r="AB17" s="653" t="s">
        <v>24</v>
      </c>
      <c r="AC17" s="673" t="s">
        <v>1852</v>
      </c>
      <c r="AD17" s="674" t="s">
        <v>1851</v>
      </c>
      <c r="AE17" s="652" t="s">
        <v>1851</v>
      </c>
      <c r="AF17" s="653" t="s">
        <v>29</v>
      </c>
      <c r="AG17" s="653" t="s">
        <v>1877</v>
      </c>
      <c r="AH17" s="653" t="s">
        <v>24</v>
      </c>
      <c r="AI17" s="653" t="s">
        <v>1841</v>
      </c>
      <c r="AJ17" s="653" t="s">
        <v>1841</v>
      </c>
      <c r="AK17" s="654" t="s">
        <v>24</v>
      </c>
      <c r="AL17" s="1039" t="s">
        <v>1886</v>
      </c>
      <c r="AM17" s="918" t="s">
        <v>40</v>
      </c>
      <c r="AN17" s="918" t="s">
        <v>1838</v>
      </c>
      <c r="AO17" s="918" t="s">
        <v>1840</v>
      </c>
      <c r="AP17" s="653" t="s">
        <v>1852</v>
      </c>
      <c r="AQ17" s="653" t="s">
        <v>27</v>
      </c>
      <c r="AR17" s="654" t="s">
        <v>1840</v>
      </c>
      <c r="AS17" s="656"/>
      <c r="AT17" s="860"/>
      <c r="AU17" s="864">
        <f t="shared" si="1"/>
        <v>5</v>
      </c>
      <c r="AV17" s="866">
        <f t="shared" si="2"/>
        <v>8</v>
      </c>
      <c r="AW17" s="877">
        <f t="shared" si="3"/>
        <v>6</v>
      </c>
      <c r="AX17" s="882">
        <f t="shared" si="0"/>
        <v>19</v>
      </c>
    </row>
    <row r="18" spans="1:50" s="589" customFormat="1" ht="19.5" customHeight="1" x14ac:dyDescent="0.3">
      <c r="A18" s="912">
        <v>5</v>
      </c>
      <c r="B18" s="597" t="s">
        <v>1642</v>
      </c>
      <c r="C18" s="974" t="s">
        <v>1838</v>
      </c>
      <c r="D18" s="653" t="s">
        <v>24</v>
      </c>
      <c r="E18" s="653" t="s">
        <v>29</v>
      </c>
      <c r="F18" s="653" t="s">
        <v>29</v>
      </c>
      <c r="G18" s="653" t="s">
        <v>1069</v>
      </c>
      <c r="H18" s="653" t="s">
        <v>1852</v>
      </c>
      <c r="I18" s="654" t="s">
        <v>24</v>
      </c>
      <c r="J18" s="655" t="s">
        <v>40</v>
      </c>
      <c r="K18" s="653" t="s">
        <v>20</v>
      </c>
      <c r="L18" s="653" t="s">
        <v>1846</v>
      </c>
      <c r="M18" s="653" t="s">
        <v>1838</v>
      </c>
      <c r="N18" s="653" t="s">
        <v>1840</v>
      </c>
      <c r="O18" s="653" t="s">
        <v>1840</v>
      </c>
      <c r="P18" s="654" t="s">
        <v>1851</v>
      </c>
      <c r="Q18" s="652" t="s">
        <v>1851</v>
      </c>
      <c r="R18" s="653" t="s">
        <v>1882</v>
      </c>
      <c r="S18" s="653" t="s">
        <v>1840</v>
      </c>
      <c r="T18" s="653" t="s">
        <v>1853</v>
      </c>
      <c r="U18" s="653" t="s">
        <v>1851</v>
      </c>
      <c r="V18" s="653" t="s">
        <v>24</v>
      </c>
      <c r="W18" s="654" t="s">
        <v>20</v>
      </c>
      <c r="X18" s="652" t="s">
        <v>1841</v>
      </c>
      <c r="Y18" s="653" t="s">
        <v>1840</v>
      </c>
      <c r="Z18" s="653" t="s">
        <v>1840</v>
      </c>
      <c r="AA18" s="653" t="s">
        <v>1859</v>
      </c>
      <c r="AB18" s="754" t="s">
        <v>29</v>
      </c>
      <c r="AC18" s="653" t="s">
        <v>1870</v>
      </c>
      <c r="AD18" s="654" t="s">
        <v>1866</v>
      </c>
      <c r="AE18" s="652" t="s">
        <v>1880</v>
      </c>
      <c r="AF18" s="1076" t="s">
        <v>1871</v>
      </c>
      <c r="AG18" s="653" t="s">
        <v>1841</v>
      </c>
      <c r="AH18" s="653" t="s">
        <v>1845</v>
      </c>
      <c r="AI18" s="653" t="s">
        <v>1865</v>
      </c>
      <c r="AJ18" s="653" t="s">
        <v>1840</v>
      </c>
      <c r="AK18" s="654" t="s">
        <v>29</v>
      </c>
      <c r="AL18" s="655" t="s">
        <v>1860</v>
      </c>
      <c r="AM18" s="653" t="s">
        <v>1851</v>
      </c>
      <c r="AN18" s="653" t="s">
        <v>1851</v>
      </c>
      <c r="AO18" s="653" t="s">
        <v>24</v>
      </c>
      <c r="AP18" s="653" t="s">
        <v>24</v>
      </c>
      <c r="AQ18" s="653" t="s">
        <v>1845</v>
      </c>
      <c r="AR18" s="654" t="s">
        <v>20</v>
      </c>
      <c r="AS18" s="656"/>
      <c r="AT18" s="860"/>
      <c r="AU18" s="864">
        <f t="shared" si="1"/>
        <v>2</v>
      </c>
      <c r="AV18" s="866">
        <f t="shared" si="2"/>
        <v>8</v>
      </c>
      <c r="AW18" s="877">
        <f t="shared" si="3"/>
        <v>6</v>
      </c>
      <c r="AX18" s="882">
        <f t="shared" si="0"/>
        <v>16</v>
      </c>
    </row>
    <row r="19" spans="1:50" s="589" customFormat="1" ht="19.5" customHeight="1" x14ac:dyDescent="0.3">
      <c r="A19" s="912">
        <v>6</v>
      </c>
      <c r="B19" s="597" t="s">
        <v>1640</v>
      </c>
      <c r="C19" s="652" t="s">
        <v>1838</v>
      </c>
      <c r="D19" s="653" t="s">
        <v>20</v>
      </c>
      <c r="E19" s="653" t="s">
        <v>20</v>
      </c>
      <c r="F19" s="653" t="s">
        <v>1875</v>
      </c>
      <c r="G19" s="653" t="s">
        <v>1069</v>
      </c>
      <c r="H19" s="653" t="s">
        <v>24</v>
      </c>
      <c r="I19" s="654" t="s">
        <v>1840</v>
      </c>
      <c r="J19" s="655" t="s">
        <v>27</v>
      </c>
      <c r="K19" s="653" t="s">
        <v>27</v>
      </c>
      <c r="L19" s="653" t="s">
        <v>1887</v>
      </c>
      <c r="M19" s="653" t="s">
        <v>24</v>
      </c>
      <c r="N19" s="653" t="s">
        <v>1859</v>
      </c>
      <c r="O19" s="653" t="s">
        <v>1852</v>
      </c>
      <c r="P19" s="654" t="s">
        <v>1840</v>
      </c>
      <c r="Q19" s="652" t="s">
        <v>1863</v>
      </c>
      <c r="R19" s="653" t="s">
        <v>1838</v>
      </c>
      <c r="S19" s="653" t="s">
        <v>1841</v>
      </c>
      <c r="T19" s="653" t="s">
        <v>20</v>
      </c>
      <c r="U19" s="653" t="s">
        <v>1838</v>
      </c>
      <c r="V19" s="653" t="s">
        <v>1840</v>
      </c>
      <c r="W19" s="654" t="s">
        <v>1847</v>
      </c>
      <c r="X19" s="652" t="s">
        <v>1840</v>
      </c>
      <c r="Y19" s="653" t="s">
        <v>1856</v>
      </c>
      <c r="Z19" s="653" t="s">
        <v>1851</v>
      </c>
      <c r="AA19" s="653" t="s">
        <v>1851</v>
      </c>
      <c r="AB19" s="653" t="s">
        <v>1840</v>
      </c>
      <c r="AC19" s="658" t="s">
        <v>20</v>
      </c>
      <c r="AD19" s="669" t="s">
        <v>1846</v>
      </c>
      <c r="AE19" s="652" t="s">
        <v>74</v>
      </c>
      <c r="AF19" s="653" t="s">
        <v>1840</v>
      </c>
      <c r="AG19" s="653" t="s">
        <v>1851</v>
      </c>
      <c r="AH19" s="653" t="s">
        <v>29</v>
      </c>
      <c r="AI19" s="653" t="s">
        <v>1851</v>
      </c>
      <c r="AJ19" s="653" t="s">
        <v>24</v>
      </c>
      <c r="AK19" s="654" t="s">
        <v>29</v>
      </c>
      <c r="AL19" s="655" t="s">
        <v>40</v>
      </c>
      <c r="AM19" s="653" t="s">
        <v>20</v>
      </c>
      <c r="AN19" s="653" t="s">
        <v>1841</v>
      </c>
      <c r="AO19" s="653" t="s">
        <v>1874</v>
      </c>
      <c r="AP19" s="653" t="s">
        <v>24</v>
      </c>
      <c r="AQ19" s="653" t="s">
        <v>24</v>
      </c>
      <c r="AR19" s="654" t="s">
        <v>1851</v>
      </c>
      <c r="AS19" s="656"/>
      <c r="AT19" s="860"/>
      <c r="AU19" s="864">
        <f t="shared" si="1"/>
        <v>5</v>
      </c>
      <c r="AV19" s="866">
        <f t="shared" si="2"/>
        <v>6</v>
      </c>
      <c r="AW19" s="877">
        <f t="shared" si="3"/>
        <v>4</v>
      </c>
      <c r="AX19" s="882">
        <f t="shared" si="0"/>
        <v>15</v>
      </c>
    </row>
    <row r="20" spans="1:50" s="589" customFormat="1" ht="19.5" customHeight="1" x14ac:dyDescent="0.3">
      <c r="A20" s="913">
        <v>4</v>
      </c>
      <c r="B20" s="597" t="s">
        <v>1639</v>
      </c>
      <c r="C20" s="652" t="s">
        <v>20</v>
      </c>
      <c r="D20" s="653" t="s">
        <v>44</v>
      </c>
      <c r="E20" s="653" t="s">
        <v>1874</v>
      </c>
      <c r="F20" s="653" t="s">
        <v>24</v>
      </c>
      <c r="G20" s="653" t="s">
        <v>1069</v>
      </c>
      <c r="H20" s="653" t="s">
        <v>24</v>
      </c>
      <c r="I20" s="654" t="s">
        <v>27</v>
      </c>
      <c r="J20" s="655" t="s">
        <v>1881</v>
      </c>
      <c r="K20" s="652" t="s">
        <v>1882</v>
      </c>
      <c r="L20" s="653" t="s">
        <v>1852</v>
      </c>
      <c r="M20" s="653" t="s">
        <v>1859</v>
      </c>
      <c r="N20" s="653" t="s">
        <v>1889</v>
      </c>
      <c r="O20" s="653" t="s">
        <v>1840</v>
      </c>
      <c r="P20" s="654" t="s">
        <v>1840</v>
      </c>
      <c r="Q20" s="652" t="s">
        <v>1841</v>
      </c>
      <c r="R20" s="653" t="s">
        <v>20</v>
      </c>
      <c r="S20" s="653" t="s">
        <v>24</v>
      </c>
      <c r="T20" s="653" t="s">
        <v>24</v>
      </c>
      <c r="U20" s="653" t="s">
        <v>27</v>
      </c>
      <c r="V20" s="653" t="s">
        <v>1851</v>
      </c>
      <c r="W20" s="654" t="s">
        <v>29</v>
      </c>
      <c r="X20" s="652" t="s">
        <v>1851</v>
      </c>
      <c r="Y20" s="1073" t="s">
        <v>1883</v>
      </c>
      <c r="Z20" s="653" t="s">
        <v>27</v>
      </c>
      <c r="AA20" s="653" t="s">
        <v>20</v>
      </c>
      <c r="AB20" s="653" t="s">
        <v>1845</v>
      </c>
      <c r="AC20" s="653" t="s">
        <v>1840</v>
      </c>
      <c r="AD20" s="654" t="s">
        <v>24</v>
      </c>
      <c r="AE20" s="652" t="s">
        <v>27</v>
      </c>
      <c r="AF20" s="1054" t="s">
        <v>1871</v>
      </c>
      <c r="AG20" s="653" t="s">
        <v>1862</v>
      </c>
      <c r="AH20" s="653" t="s">
        <v>1852</v>
      </c>
      <c r="AI20" s="653" t="s">
        <v>24</v>
      </c>
      <c r="AJ20" s="653" t="s">
        <v>1840</v>
      </c>
      <c r="AK20" s="654" t="s">
        <v>1845</v>
      </c>
      <c r="AL20" s="655" t="s">
        <v>1841</v>
      </c>
      <c r="AM20" s="653" t="s">
        <v>1888</v>
      </c>
      <c r="AN20" s="653" t="s">
        <v>1838</v>
      </c>
      <c r="AO20" s="653" t="s">
        <v>1852</v>
      </c>
      <c r="AP20" s="1054" t="s">
        <v>1867</v>
      </c>
      <c r="AQ20" s="653" t="s">
        <v>1840</v>
      </c>
      <c r="AR20" s="654" t="s">
        <v>24</v>
      </c>
      <c r="AS20" s="656"/>
      <c r="AT20" s="860"/>
      <c r="AU20" s="864">
        <f t="shared" si="1"/>
        <v>8</v>
      </c>
      <c r="AV20" s="866">
        <f t="shared" si="2"/>
        <v>3</v>
      </c>
      <c r="AW20" s="877">
        <f t="shared" si="3"/>
        <v>5</v>
      </c>
      <c r="AX20" s="882">
        <f t="shared" si="0"/>
        <v>16</v>
      </c>
    </row>
    <row r="21" spans="1:50" s="62" customFormat="1" ht="32.25" customHeight="1" x14ac:dyDescent="0.3">
      <c r="A21" s="908"/>
      <c r="B21" s="562"/>
      <c r="C21" s="666"/>
      <c r="D21" s="667"/>
      <c r="E21" s="667"/>
      <c r="F21" s="667"/>
      <c r="G21" s="1029" t="s">
        <v>1069</v>
      </c>
      <c r="H21" s="667"/>
      <c r="I21" s="668"/>
      <c r="J21" s="898"/>
      <c r="K21" s="666"/>
      <c r="L21" s="667"/>
      <c r="M21" s="667"/>
      <c r="N21" s="888"/>
      <c r="O21" s="667"/>
      <c r="P21" s="668"/>
      <c r="Q21" s="666"/>
      <c r="R21" s="667"/>
      <c r="S21" s="667"/>
      <c r="T21" s="667"/>
      <c r="U21" s="667"/>
      <c r="V21" s="667"/>
      <c r="W21" s="668"/>
      <c r="X21" s="666"/>
      <c r="Y21" s="1025" t="s">
        <v>1677</v>
      </c>
      <c r="Z21" s="667"/>
      <c r="AA21" s="667"/>
      <c r="AB21" s="667"/>
      <c r="AC21" s="667"/>
      <c r="AD21" s="668"/>
      <c r="AE21" s="666"/>
      <c r="AF21" s="1035" t="s">
        <v>1680</v>
      </c>
      <c r="AG21" s="1035" t="s">
        <v>1720</v>
      </c>
      <c r="AH21" s="1035" t="s">
        <v>1720</v>
      </c>
      <c r="AI21" s="1035" t="s">
        <v>1720</v>
      </c>
      <c r="AJ21" s="1036"/>
      <c r="AK21" s="1037"/>
      <c r="AL21" s="1038"/>
      <c r="AM21" s="1035" t="s">
        <v>1722</v>
      </c>
      <c r="AN21" s="1035" t="s">
        <v>1722</v>
      </c>
      <c r="AO21" s="1035" t="s">
        <v>1722</v>
      </c>
      <c r="AP21" s="1035" t="s">
        <v>1722</v>
      </c>
      <c r="AQ21" s="667"/>
      <c r="AR21" s="668"/>
      <c r="AS21" s="804"/>
      <c r="AT21" s="782"/>
      <c r="AU21" s="864">
        <f t="shared" si="1"/>
        <v>0</v>
      </c>
      <c r="AV21" s="866">
        <f t="shared" si="2"/>
        <v>0</v>
      </c>
      <c r="AW21" s="877">
        <f t="shared" si="3"/>
        <v>0</v>
      </c>
      <c r="AX21" s="883">
        <f t="shared" si="0"/>
        <v>0</v>
      </c>
    </row>
    <row r="22" spans="1:50" s="34" customFormat="1" ht="15.75" customHeight="1" x14ac:dyDescent="0.3">
      <c r="A22" s="56"/>
      <c r="B22" s="567" t="s">
        <v>27</v>
      </c>
      <c r="C22" s="76">
        <f t="shared" ref="C22:AR22" si="4">COUNTIF(C3:C21,"D")</f>
        <v>3</v>
      </c>
      <c r="D22" s="76">
        <f t="shared" si="4"/>
        <v>3</v>
      </c>
      <c r="E22" s="76">
        <f t="shared" si="4"/>
        <v>2</v>
      </c>
      <c r="F22" s="814">
        <f t="shared" si="4"/>
        <v>2</v>
      </c>
      <c r="G22" s="76">
        <f t="shared" si="4"/>
        <v>2</v>
      </c>
      <c r="H22" s="76">
        <f t="shared" si="4"/>
        <v>2</v>
      </c>
      <c r="I22" s="771">
        <f t="shared" si="4"/>
        <v>2</v>
      </c>
      <c r="J22" s="76">
        <f t="shared" si="4"/>
        <v>3</v>
      </c>
      <c r="K22" s="76">
        <f t="shared" si="4"/>
        <v>3</v>
      </c>
      <c r="L22" s="76">
        <f t="shared" si="4"/>
        <v>3</v>
      </c>
      <c r="M22" s="76">
        <f t="shared" si="4"/>
        <v>3</v>
      </c>
      <c r="N22" s="76">
        <f t="shared" si="4"/>
        <v>3</v>
      </c>
      <c r="O22" s="76">
        <f t="shared" si="4"/>
        <v>3</v>
      </c>
      <c r="P22" s="771">
        <f t="shared" si="4"/>
        <v>2</v>
      </c>
      <c r="Q22" s="76">
        <f t="shared" si="4"/>
        <v>3</v>
      </c>
      <c r="R22" s="76">
        <f t="shared" si="4"/>
        <v>3</v>
      </c>
      <c r="S22" s="76">
        <f t="shared" si="4"/>
        <v>3</v>
      </c>
      <c r="T22" s="76">
        <f t="shared" si="4"/>
        <v>3</v>
      </c>
      <c r="U22" s="76">
        <f t="shared" si="4"/>
        <v>3</v>
      </c>
      <c r="V22" s="76">
        <f t="shared" si="4"/>
        <v>3</v>
      </c>
      <c r="W22" s="771">
        <f t="shared" si="4"/>
        <v>2</v>
      </c>
      <c r="X22" s="76">
        <f t="shared" si="4"/>
        <v>3</v>
      </c>
      <c r="Y22" s="76">
        <f t="shared" si="4"/>
        <v>3</v>
      </c>
      <c r="Z22" s="76">
        <f t="shared" si="4"/>
        <v>3</v>
      </c>
      <c r="AA22" s="76">
        <f t="shared" si="4"/>
        <v>3</v>
      </c>
      <c r="AB22" s="76">
        <f t="shared" si="4"/>
        <v>3</v>
      </c>
      <c r="AC22" s="76">
        <f t="shared" si="4"/>
        <v>3</v>
      </c>
      <c r="AD22" s="771">
        <f t="shared" si="4"/>
        <v>2</v>
      </c>
      <c r="AE22" s="76">
        <f t="shared" si="4"/>
        <v>3</v>
      </c>
      <c r="AF22" s="76">
        <f t="shared" si="4"/>
        <v>3</v>
      </c>
      <c r="AG22" s="76">
        <f t="shared" si="4"/>
        <v>3</v>
      </c>
      <c r="AH22" s="76">
        <f t="shared" si="4"/>
        <v>3</v>
      </c>
      <c r="AI22" s="76">
        <f t="shared" si="4"/>
        <v>3</v>
      </c>
      <c r="AJ22" s="76">
        <f t="shared" si="4"/>
        <v>3</v>
      </c>
      <c r="AK22" s="691">
        <f t="shared" si="4"/>
        <v>2</v>
      </c>
      <c r="AL22" s="902">
        <f t="shared" si="4"/>
        <v>3</v>
      </c>
      <c r="AM22" s="903">
        <f t="shared" si="4"/>
        <v>3</v>
      </c>
      <c r="AN22" s="903">
        <f t="shared" si="4"/>
        <v>3</v>
      </c>
      <c r="AO22" s="903">
        <f t="shared" si="4"/>
        <v>3</v>
      </c>
      <c r="AP22" s="903">
        <f t="shared" si="4"/>
        <v>3</v>
      </c>
      <c r="AQ22" s="903">
        <f t="shared" si="4"/>
        <v>3</v>
      </c>
      <c r="AR22" s="904">
        <f t="shared" si="4"/>
        <v>2</v>
      </c>
      <c r="AS22" s="691"/>
      <c r="AT22" s="861"/>
      <c r="AU22" s="62"/>
      <c r="AV22" s="62"/>
      <c r="AW22" s="62"/>
    </row>
    <row r="23" spans="1:50" ht="15.75" customHeight="1" x14ac:dyDescent="0.3">
      <c r="A23" s="5"/>
      <c r="B23" s="568" t="s">
        <v>18</v>
      </c>
      <c r="C23" s="76">
        <f t="shared" ref="C23:AR23" si="5">COUNTIF(C3:C21,"E")</f>
        <v>4</v>
      </c>
      <c r="D23" s="143">
        <f t="shared" si="5"/>
        <v>3</v>
      </c>
      <c r="E23" s="143">
        <f t="shared" si="5"/>
        <v>2</v>
      </c>
      <c r="F23" s="815">
        <f t="shared" si="5"/>
        <v>2</v>
      </c>
      <c r="G23" s="143">
        <f t="shared" si="5"/>
        <v>2</v>
      </c>
      <c r="H23" s="143">
        <f t="shared" si="5"/>
        <v>2</v>
      </c>
      <c r="I23" s="720">
        <f t="shared" si="5"/>
        <v>2</v>
      </c>
      <c r="J23" s="143">
        <f t="shared" si="5"/>
        <v>3</v>
      </c>
      <c r="K23" s="143">
        <f t="shared" si="5"/>
        <v>3</v>
      </c>
      <c r="L23" s="143">
        <f t="shared" si="5"/>
        <v>3</v>
      </c>
      <c r="M23" s="143">
        <f t="shared" si="5"/>
        <v>3</v>
      </c>
      <c r="N23" s="143">
        <f t="shared" si="5"/>
        <v>3</v>
      </c>
      <c r="O23" s="143">
        <f t="shared" si="5"/>
        <v>2</v>
      </c>
      <c r="P23" s="720">
        <f t="shared" si="5"/>
        <v>3</v>
      </c>
      <c r="Q23" s="143">
        <f t="shared" si="5"/>
        <v>3</v>
      </c>
      <c r="R23" s="143">
        <f t="shared" si="5"/>
        <v>3</v>
      </c>
      <c r="S23" s="143">
        <f t="shared" si="5"/>
        <v>3</v>
      </c>
      <c r="T23" s="143">
        <f t="shared" si="5"/>
        <v>3</v>
      </c>
      <c r="U23" s="143">
        <f t="shared" si="5"/>
        <v>3</v>
      </c>
      <c r="V23" s="143">
        <f t="shared" si="5"/>
        <v>2</v>
      </c>
      <c r="W23" s="720">
        <f t="shared" si="5"/>
        <v>3</v>
      </c>
      <c r="X23" s="143">
        <f t="shared" si="5"/>
        <v>3</v>
      </c>
      <c r="Y23" s="143">
        <f t="shared" si="5"/>
        <v>3</v>
      </c>
      <c r="Z23" s="143">
        <f t="shared" si="5"/>
        <v>3</v>
      </c>
      <c r="AA23" s="143">
        <f t="shared" si="5"/>
        <v>3</v>
      </c>
      <c r="AB23" s="143">
        <f t="shared" si="5"/>
        <v>3</v>
      </c>
      <c r="AC23" s="143">
        <f t="shared" si="5"/>
        <v>2</v>
      </c>
      <c r="AD23" s="720">
        <f t="shared" si="5"/>
        <v>3</v>
      </c>
      <c r="AE23" s="143">
        <f t="shared" si="5"/>
        <v>3</v>
      </c>
      <c r="AF23" s="143">
        <f t="shared" si="5"/>
        <v>3</v>
      </c>
      <c r="AG23" s="143">
        <f t="shared" si="5"/>
        <v>3</v>
      </c>
      <c r="AH23" s="143">
        <f t="shared" si="5"/>
        <v>3</v>
      </c>
      <c r="AI23" s="143">
        <f t="shared" si="5"/>
        <v>3</v>
      </c>
      <c r="AJ23" s="143">
        <f t="shared" si="5"/>
        <v>2</v>
      </c>
      <c r="AK23" s="825">
        <f>COUNTIF(AK3:AK21,"E")</f>
        <v>3</v>
      </c>
      <c r="AL23" s="905">
        <f t="shared" si="5"/>
        <v>3</v>
      </c>
      <c r="AM23" s="78">
        <f t="shared" si="5"/>
        <v>3</v>
      </c>
      <c r="AN23" s="78">
        <f t="shared" si="5"/>
        <v>3</v>
      </c>
      <c r="AO23" s="78">
        <f t="shared" si="5"/>
        <v>3</v>
      </c>
      <c r="AP23" s="78">
        <f t="shared" si="5"/>
        <v>2</v>
      </c>
      <c r="AQ23" s="78">
        <f t="shared" si="5"/>
        <v>2</v>
      </c>
      <c r="AR23" s="720">
        <f t="shared" si="5"/>
        <v>3</v>
      </c>
      <c r="AS23" s="825"/>
      <c r="AT23" s="862"/>
    </row>
    <row r="24" spans="1:50" ht="15.75" customHeight="1" thickBot="1" x14ac:dyDescent="0.35">
      <c r="A24" s="5"/>
      <c r="B24" s="568" t="s">
        <v>1</v>
      </c>
      <c r="C24" s="76">
        <f>COUNTIF(C5:C23,"N")</f>
        <v>3</v>
      </c>
      <c r="D24" s="144">
        <f t="shared" ref="D24:AR24" si="6">COUNTIF(D3:D21,"N")</f>
        <v>3</v>
      </c>
      <c r="E24" s="144">
        <f t="shared" si="6"/>
        <v>2</v>
      </c>
      <c r="F24" s="816">
        <f t="shared" si="6"/>
        <v>2</v>
      </c>
      <c r="G24" s="144">
        <f t="shared" si="6"/>
        <v>2</v>
      </c>
      <c r="H24" s="144">
        <f t="shared" si="6"/>
        <v>2</v>
      </c>
      <c r="I24" s="721">
        <f t="shared" si="6"/>
        <v>3</v>
      </c>
      <c r="J24" s="144">
        <f t="shared" si="6"/>
        <v>3</v>
      </c>
      <c r="K24" s="144">
        <f t="shared" si="6"/>
        <v>3</v>
      </c>
      <c r="L24" s="144">
        <f t="shared" si="6"/>
        <v>3</v>
      </c>
      <c r="M24" s="144">
        <f t="shared" si="6"/>
        <v>3</v>
      </c>
      <c r="N24" s="144">
        <f t="shared" si="6"/>
        <v>3</v>
      </c>
      <c r="O24" s="144">
        <f t="shared" si="6"/>
        <v>3</v>
      </c>
      <c r="P24" s="721">
        <f t="shared" si="6"/>
        <v>3</v>
      </c>
      <c r="Q24" s="144">
        <f t="shared" si="6"/>
        <v>3</v>
      </c>
      <c r="R24" s="144">
        <f t="shared" si="6"/>
        <v>3</v>
      </c>
      <c r="S24" s="144">
        <f t="shared" si="6"/>
        <v>3</v>
      </c>
      <c r="T24" s="144">
        <f t="shared" si="6"/>
        <v>3</v>
      </c>
      <c r="U24" s="144">
        <f t="shared" si="6"/>
        <v>3</v>
      </c>
      <c r="V24" s="144">
        <f t="shared" si="6"/>
        <v>3</v>
      </c>
      <c r="W24" s="721">
        <f t="shared" si="6"/>
        <v>3</v>
      </c>
      <c r="X24" s="144">
        <f t="shared" si="6"/>
        <v>3</v>
      </c>
      <c r="Y24" s="144">
        <f t="shared" si="6"/>
        <v>3</v>
      </c>
      <c r="Z24" s="144">
        <f t="shared" si="6"/>
        <v>3</v>
      </c>
      <c r="AA24" s="144">
        <f t="shared" si="6"/>
        <v>3</v>
      </c>
      <c r="AB24" s="144">
        <f t="shared" si="6"/>
        <v>3</v>
      </c>
      <c r="AC24" s="144">
        <f t="shared" si="6"/>
        <v>3</v>
      </c>
      <c r="AD24" s="721">
        <f t="shared" si="6"/>
        <v>3</v>
      </c>
      <c r="AE24" s="144">
        <f t="shared" si="6"/>
        <v>3</v>
      </c>
      <c r="AF24" s="144">
        <f t="shared" si="6"/>
        <v>3</v>
      </c>
      <c r="AG24" s="144">
        <f t="shared" si="6"/>
        <v>3</v>
      </c>
      <c r="AH24" s="144">
        <f t="shared" si="6"/>
        <v>3</v>
      </c>
      <c r="AI24" s="107">
        <f t="shared" si="6"/>
        <v>3</v>
      </c>
      <c r="AJ24" s="690">
        <f t="shared" si="6"/>
        <v>3</v>
      </c>
      <c r="AK24" s="827">
        <f t="shared" si="6"/>
        <v>3</v>
      </c>
      <c r="AL24" s="906">
        <f t="shared" si="6"/>
        <v>3</v>
      </c>
      <c r="AM24" s="107">
        <f t="shared" si="6"/>
        <v>3</v>
      </c>
      <c r="AN24" s="107">
        <f t="shared" si="6"/>
        <v>3</v>
      </c>
      <c r="AO24" s="107">
        <f t="shared" si="6"/>
        <v>3</v>
      </c>
      <c r="AP24" s="107">
        <f t="shared" si="6"/>
        <v>3</v>
      </c>
      <c r="AQ24" s="107">
        <f t="shared" si="6"/>
        <v>3</v>
      </c>
      <c r="AR24" s="692">
        <f t="shared" si="6"/>
        <v>3</v>
      </c>
      <c r="AS24" s="826"/>
      <c r="AT24" s="863"/>
    </row>
    <row r="25" spans="1:50" s="683" customFormat="1" ht="24.75" customHeight="1" x14ac:dyDescent="0.3">
      <c r="A25" s="679"/>
      <c r="B25" s="680"/>
      <c r="C25" s="1068"/>
      <c r="D25" s="1068"/>
      <c r="E25" s="1068"/>
      <c r="F25" s="1068"/>
      <c r="G25" s="1068"/>
      <c r="H25" s="805"/>
      <c r="I25" s="805"/>
      <c r="J25" s="805"/>
      <c r="K25" s="1068"/>
      <c r="L25" s="1068"/>
      <c r="M25" s="806"/>
      <c r="N25" s="1068"/>
      <c r="O25" s="1068"/>
      <c r="P25" s="1068"/>
      <c r="Q25" s="1068"/>
      <c r="R25" s="1153"/>
      <c r="S25" s="1153"/>
      <c r="T25" s="1068"/>
      <c r="U25" s="682"/>
      <c r="V25" s="1068"/>
      <c r="W25" s="1068"/>
      <c r="X25" s="1068"/>
      <c r="Y25" s="1153"/>
      <c r="Z25" s="1153"/>
      <c r="AA25" s="1068"/>
      <c r="AB25" s="1068"/>
      <c r="AC25" s="1068"/>
      <c r="AD25" s="1068"/>
      <c r="AE25" s="1068"/>
      <c r="AF25" s="806"/>
      <c r="AG25" s="1068"/>
      <c r="AH25" s="1068"/>
      <c r="AI25" s="778"/>
      <c r="AJ25" s="778"/>
      <c r="AK25" s="778"/>
      <c r="AL25" s="778"/>
      <c r="AM25" s="778"/>
      <c r="AN25" s="778"/>
      <c r="AO25" s="778"/>
      <c r="AP25" s="778"/>
      <c r="AQ25" s="778"/>
      <c r="AR25" s="778"/>
      <c r="AS25" s="779"/>
      <c r="AT25" s="778"/>
    </row>
    <row r="26" spans="1:50" s="688" customFormat="1" ht="21" customHeight="1" x14ac:dyDescent="0.3">
      <c r="A26" s="684"/>
      <c r="B26" s="685"/>
      <c r="C26" s="782"/>
      <c r="D26" s="686"/>
      <c r="E26" s="686"/>
      <c r="F26" s="686"/>
      <c r="G26" s="686"/>
      <c r="H26" s="686"/>
      <c r="I26" s="686"/>
      <c r="J26" s="686"/>
      <c r="K26" s="686"/>
      <c r="L26" s="686"/>
      <c r="M26" s="686"/>
      <c r="N26" s="686"/>
      <c r="O26" s="686"/>
      <c r="P26" s="686"/>
      <c r="Q26" s="686"/>
      <c r="R26" s="686"/>
      <c r="S26" s="687"/>
      <c r="T26" s="686"/>
      <c r="U26" s="686"/>
      <c r="V26" s="686"/>
      <c r="W26" s="686"/>
      <c r="X26" s="686"/>
      <c r="Y26" s="686"/>
      <c r="Z26" s="686"/>
      <c r="AA26" s="686"/>
      <c r="AB26" s="686"/>
      <c r="AC26" s="686"/>
      <c r="AD26" s="686"/>
      <c r="AE26" s="686"/>
      <c r="AF26" s="686"/>
      <c r="AG26" s="686"/>
      <c r="AH26" s="686"/>
      <c r="AI26" s="686"/>
      <c r="AJ26" s="686"/>
      <c r="AK26" s="686"/>
      <c r="AL26" s="686"/>
      <c r="AM26" s="686"/>
      <c r="AN26" s="686"/>
      <c r="AO26" s="686"/>
      <c r="AP26" s="686"/>
      <c r="AQ26" s="686"/>
      <c r="AR26" s="686"/>
      <c r="AS26" s="686"/>
      <c r="AT26" s="686"/>
    </row>
    <row r="27" spans="1:50" ht="19.5" customHeight="1" x14ac:dyDescent="0.3">
      <c r="H27" s="807"/>
      <c r="I27" s="807"/>
      <c r="J27" s="807"/>
      <c r="K27" s="807"/>
      <c r="L27" s="807"/>
      <c r="M27" s="807"/>
      <c r="N27" s="807"/>
      <c r="O27" s="807"/>
      <c r="P27" s="807"/>
      <c r="Q27" s="807"/>
      <c r="R27" s="807"/>
      <c r="S27" s="807"/>
      <c r="T27" s="807"/>
      <c r="U27" s="807"/>
      <c r="V27" s="807"/>
      <c r="W27" s="807"/>
      <c r="X27" s="807"/>
      <c r="Y27" s="807"/>
      <c r="Z27" s="807"/>
      <c r="AA27" s="807"/>
      <c r="AB27" s="807"/>
      <c r="AC27" s="807"/>
      <c r="AD27" s="807"/>
      <c r="AE27" s="807"/>
      <c r="AF27" s="807"/>
      <c r="AG27" s="807"/>
    </row>
    <row r="28" spans="1:50" ht="19.5" customHeight="1" x14ac:dyDescent="0.3"/>
    <row r="29" spans="1:50" s="84" customFormat="1" ht="19.5" customHeight="1" x14ac:dyDescent="0.3">
      <c r="A29" s="91"/>
      <c r="B29" s="523"/>
    </row>
    <row r="30" spans="1:50" ht="19.5" customHeight="1" x14ac:dyDescent="0.3"/>
    <row r="31" spans="1:50" ht="19.5" customHeight="1" x14ac:dyDescent="0.3"/>
    <row r="32" spans="1:50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</sheetData>
  <mergeCells count="3">
    <mergeCell ref="B1:B2"/>
    <mergeCell ref="R25:S25"/>
    <mergeCell ref="Y25:Z25"/>
  </mergeCells>
  <phoneticPr fontId="3" type="noConversion"/>
  <conditionalFormatting sqref="C26 AS12:AT12">
    <cfRule type="cellIs" dxfId="68" priority="67" operator="equal">
      <formula>"N"</formula>
    </cfRule>
    <cfRule type="cellIs" dxfId="67" priority="68" operator="equal">
      <formula>"L"</formula>
    </cfRule>
    <cfRule type="cellIs" dxfId="66" priority="69" operator="equal">
      <formula>"Q"</formula>
    </cfRule>
  </conditionalFormatting>
  <conditionalFormatting sqref="C26 AS3:AT20 C21:AT21">
    <cfRule type="cellIs" dxfId="65" priority="65" operator="equal">
      <formula>"W"</formula>
    </cfRule>
    <cfRule type="cellIs" dxfId="64" priority="66" operator="equal">
      <formula>"P"</formula>
    </cfRule>
  </conditionalFormatting>
  <conditionalFormatting sqref="C26 AS3:AT20 C21:AT21">
    <cfRule type="cellIs" dxfId="63" priority="64" operator="equal">
      <formula>"N"</formula>
    </cfRule>
  </conditionalFormatting>
  <conditionalFormatting sqref="C26 AS3:AT20 C21:AT21">
    <cfRule type="cellIs" dxfId="62" priority="63" operator="equal">
      <formula>"V"</formula>
    </cfRule>
  </conditionalFormatting>
  <conditionalFormatting sqref="C26 AS3:AT20 C21:AT21">
    <cfRule type="cellIs" dxfId="61" priority="62" operator="equal">
      <formula>"L"</formula>
    </cfRule>
  </conditionalFormatting>
  <conditionalFormatting sqref="C26 AS3:AT20 C21:AT21">
    <cfRule type="cellIs" dxfId="60" priority="61" operator="equal">
      <formula>"N"</formula>
    </cfRule>
  </conditionalFormatting>
  <conditionalFormatting sqref="AS9:AT9 AS3:AT4 AS17:AT20 C21:AT21">
    <cfRule type="cellIs" dxfId="59" priority="60" operator="equal">
      <formula>"대"</formula>
    </cfRule>
  </conditionalFormatting>
  <conditionalFormatting sqref="AS9:AT9 AS3:AT4 AS17:AT20 C21:AT21">
    <cfRule type="cellIs" dxfId="58" priority="59" operator="equal">
      <formula>"N"</formula>
    </cfRule>
  </conditionalFormatting>
  <conditionalFormatting sqref="C26 AS5:AT8 AS10:AT20 C21:AT21">
    <cfRule type="cellIs" dxfId="57" priority="58" operator="equal">
      <formula>"N"</formula>
    </cfRule>
  </conditionalFormatting>
  <conditionalFormatting sqref="C26 AS3:AT11 AS13:AT20 C21:AT21">
    <cfRule type="cellIs" dxfId="56" priority="57" operator="equal">
      <formula>"Q"</formula>
    </cfRule>
  </conditionalFormatting>
  <conditionalFormatting sqref="C26 AS3:AT20 C21:AT21">
    <cfRule type="cellIs" dxfId="55" priority="56" operator="equal">
      <formula>"대1"</formula>
    </cfRule>
  </conditionalFormatting>
  <conditionalFormatting sqref="R10:V10 R20:V20 Q12:AR12">
    <cfRule type="cellIs" dxfId="54" priority="53" operator="equal">
      <formula>"N"</formula>
    </cfRule>
    <cfRule type="cellIs" dxfId="53" priority="54" operator="equal">
      <formula>"L"</formula>
    </cfRule>
    <cfRule type="cellIs" dxfId="52" priority="55" operator="equal">
      <formula>"Q"</formula>
    </cfRule>
  </conditionalFormatting>
  <conditionalFormatting sqref="Q3:AR5 Q7:AR20">
    <cfRule type="cellIs" dxfId="51" priority="51" operator="equal">
      <formula>"W"</formula>
    </cfRule>
    <cfRule type="cellIs" dxfId="50" priority="52" operator="equal">
      <formula>"P"</formula>
    </cfRule>
  </conditionalFormatting>
  <conditionalFormatting sqref="X8:AR9 R10:AR10 Q9:Q10 Q8:W8 R9:W9 Q3:AR5 Q7:AR7 Q11:AR20">
    <cfRule type="cellIs" dxfId="49" priority="50" operator="equal">
      <formula>"N"</formula>
    </cfRule>
  </conditionalFormatting>
  <conditionalFormatting sqref="X8:AR9 R10:AR10 Q9:Q10 Q8:W8 R9:W9 Q3:AR5 Q7:AR7 Q11:AR20">
    <cfRule type="cellIs" dxfId="48" priority="49" operator="equal">
      <formula>"V"</formula>
    </cfRule>
  </conditionalFormatting>
  <conditionalFormatting sqref="Q3:AR5 Q7:AR20">
    <cfRule type="cellIs" dxfId="47" priority="48" operator="equal">
      <formula>"L"</formula>
    </cfRule>
  </conditionalFormatting>
  <conditionalFormatting sqref="X8:AR9 R10:AR10 Q9:Q10 Q8:W8 R9:W9 Q3:AR5 Q7:AR7 Q11:AR20">
    <cfRule type="cellIs" dxfId="46" priority="47" operator="equal">
      <formula>"N"</formula>
    </cfRule>
  </conditionalFormatting>
  <conditionalFormatting sqref="R13:S17 T17:AR17 S8:W8 Q9 R7 X9:AR9 W3:AR4 Q17 Q18:AR20">
    <cfRule type="cellIs" dxfId="45" priority="46" operator="equal">
      <formula>"대"</formula>
    </cfRule>
  </conditionalFormatting>
  <conditionalFormatting sqref="R13:S17 T17:AR17 R10:V10 S8:W8 Q9 R7 Q17 Q18:AR20 X9:AR9 W3:AR4">
    <cfRule type="cellIs" dxfId="44" priority="45" operator="equal">
      <formula>"N"</formula>
    </cfRule>
  </conditionalFormatting>
  <conditionalFormatting sqref="Q7 X8:AR8 S7:AR7 R20:S20 Q10:AR11 Q3:V4 Q8:R8 AN12:AR20 R9:W9 Q5:AR5 Q12:AM12 T13:AM20 Q13:Q20">
    <cfRule type="cellIs" dxfId="43" priority="44" operator="equal">
      <formula>"N"</formula>
    </cfRule>
  </conditionalFormatting>
  <conditionalFormatting sqref="W10:AR10 X8:AR9 Q9:Q10 Q11:AR11 Q8:W8 R9:W9 Q3:AR5 Q7:AR7 Q13:AR20">
    <cfRule type="cellIs" dxfId="42" priority="43" operator="equal">
      <formula>"Q"</formula>
    </cfRule>
  </conditionalFormatting>
  <conditionalFormatting sqref="Q3:AR5 Q7:AR20">
    <cfRule type="cellIs" dxfId="41" priority="42" operator="equal">
      <formula>"대1"</formula>
    </cfRule>
  </conditionalFormatting>
  <conditionalFormatting sqref="Q6:AD6">
    <cfRule type="cellIs" dxfId="40" priority="40" operator="equal">
      <formula>"W"</formula>
    </cfRule>
    <cfRule type="cellIs" dxfId="39" priority="41" operator="equal">
      <formula>"P"</formula>
    </cfRule>
  </conditionalFormatting>
  <conditionalFormatting sqref="Q6:AD6">
    <cfRule type="cellIs" dxfId="38" priority="39" operator="equal">
      <formula>"N"</formula>
    </cfRule>
  </conditionalFormatting>
  <conditionalFormatting sqref="Q6:AD6">
    <cfRule type="cellIs" dxfId="37" priority="38" operator="equal">
      <formula>"V"</formula>
    </cfRule>
  </conditionalFormatting>
  <conditionalFormatting sqref="Q6:AD6">
    <cfRule type="cellIs" dxfId="36" priority="37" operator="equal">
      <formula>"L"</formula>
    </cfRule>
  </conditionalFormatting>
  <conditionalFormatting sqref="Q6:AD6">
    <cfRule type="cellIs" dxfId="35" priority="36" operator="equal">
      <formula>"N"</formula>
    </cfRule>
  </conditionalFormatting>
  <conditionalFormatting sqref="Q6:AD6">
    <cfRule type="cellIs" dxfId="34" priority="35" operator="equal">
      <formula>"N"</formula>
    </cfRule>
  </conditionalFormatting>
  <conditionalFormatting sqref="Q6:AD6">
    <cfRule type="cellIs" dxfId="33" priority="34" operator="equal">
      <formula>"Q"</formula>
    </cfRule>
  </conditionalFormatting>
  <conditionalFormatting sqref="Q6:AD6">
    <cfRule type="cellIs" dxfId="32" priority="33" operator="equal">
      <formula>"대1"</formula>
    </cfRule>
  </conditionalFormatting>
  <conditionalFormatting sqref="AE6:AR6">
    <cfRule type="cellIs" dxfId="31" priority="31" operator="equal">
      <formula>"W"</formula>
    </cfRule>
    <cfRule type="cellIs" dxfId="30" priority="32" operator="equal">
      <formula>"P"</formula>
    </cfRule>
  </conditionalFormatting>
  <conditionalFormatting sqref="AE6:AR6">
    <cfRule type="cellIs" dxfId="29" priority="30" operator="equal">
      <formula>"N"</formula>
    </cfRule>
  </conditionalFormatting>
  <conditionalFormatting sqref="AE6:AR6">
    <cfRule type="cellIs" dxfId="28" priority="29" operator="equal">
      <formula>"V"</formula>
    </cfRule>
  </conditionalFormatting>
  <conditionalFormatting sqref="AE6:AR6">
    <cfRule type="cellIs" dxfId="27" priority="28" operator="equal">
      <formula>"L"</formula>
    </cfRule>
  </conditionalFormatting>
  <conditionalFormatting sqref="AE6:AR6">
    <cfRule type="cellIs" dxfId="26" priority="27" operator="equal">
      <formula>"N"</formula>
    </cfRule>
  </conditionalFormatting>
  <conditionalFormatting sqref="AE6:AR6">
    <cfRule type="cellIs" dxfId="25" priority="26" operator="equal">
      <formula>"N"</formula>
    </cfRule>
  </conditionalFormatting>
  <conditionalFormatting sqref="AE6:AR6">
    <cfRule type="cellIs" dxfId="24" priority="25" operator="equal">
      <formula>"Q"</formula>
    </cfRule>
  </conditionalFormatting>
  <conditionalFormatting sqref="AE6:AR6">
    <cfRule type="cellIs" dxfId="23" priority="24" operator="equal">
      <formula>"대1"</formula>
    </cfRule>
  </conditionalFormatting>
  <conditionalFormatting sqref="C12:P12">
    <cfRule type="cellIs" dxfId="22" priority="21" operator="equal">
      <formula>"N"</formula>
    </cfRule>
    <cfRule type="cellIs" dxfId="21" priority="22" operator="equal">
      <formula>"L"</formula>
    </cfRule>
    <cfRule type="cellIs" dxfId="20" priority="23" operator="equal">
      <formula>"Q"</formula>
    </cfRule>
  </conditionalFormatting>
  <conditionalFormatting sqref="C3:P5 C7:P20">
    <cfRule type="cellIs" dxfId="19" priority="19" operator="equal">
      <formula>"W"</formula>
    </cfRule>
    <cfRule type="cellIs" dxfId="18" priority="20" operator="equal">
      <formula>"P"</formula>
    </cfRule>
  </conditionalFormatting>
  <conditionalFormatting sqref="C3:P5 C7:P20">
    <cfRule type="cellIs" dxfId="17" priority="18" operator="equal">
      <formula>"N"</formula>
    </cfRule>
  </conditionalFormatting>
  <conditionalFormatting sqref="C3:P5 C7:P20">
    <cfRule type="cellIs" dxfId="16" priority="17" operator="equal">
      <formula>"V"</formula>
    </cfRule>
  </conditionalFormatting>
  <conditionalFormatting sqref="C3:P5 C7:P20">
    <cfRule type="cellIs" dxfId="15" priority="16" operator="equal">
      <formula>"L"</formula>
    </cfRule>
  </conditionalFormatting>
  <conditionalFormatting sqref="C3:P5 C7:P20">
    <cfRule type="cellIs" dxfId="14" priority="15" operator="equal">
      <formula>"N"</formula>
    </cfRule>
  </conditionalFormatting>
  <conditionalFormatting sqref="C9:P9 C3:P4 C17:P20">
    <cfRule type="cellIs" dxfId="13" priority="14" operator="equal">
      <formula>"대"</formula>
    </cfRule>
  </conditionalFormatting>
  <conditionalFormatting sqref="C17:P20 C9:P9 C3:P4">
    <cfRule type="cellIs" dxfId="12" priority="13" operator="equal">
      <formula>"N"</formula>
    </cfRule>
  </conditionalFormatting>
  <conditionalFormatting sqref="C7:P8 C5:P5 C10:P20">
    <cfRule type="cellIs" dxfId="11" priority="12" operator="equal">
      <formula>"N"</formula>
    </cfRule>
  </conditionalFormatting>
  <conditionalFormatting sqref="C3:P5 C7:P11 C13:P20">
    <cfRule type="cellIs" dxfId="10" priority="11" operator="equal">
      <formula>"Q"</formula>
    </cfRule>
  </conditionalFormatting>
  <conditionalFormatting sqref="C3:P5 C7:P20">
    <cfRule type="cellIs" dxfId="9" priority="10" operator="equal">
      <formula>"대1"</formula>
    </cfRule>
  </conditionalFormatting>
  <conditionalFormatting sqref="C6:P6">
    <cfRule type="cellIs" dxfId="8" priority="8" operator="equal">
      <formula>"W"</formula>
    </cfRule>
    <cfRule type="cellIs" dxfId="7" priority="9" operator="equal">
      <formula>"P"</formula>
    </cfRule>
  </conditionalFormatting>
  <conditionalFormatting sqref="C6:P6">
    <cfRule type="cellIs" dxfId="6" priority="7" operator="equal">
      <formula>"N"</formula>
    </cfRule>
  </conditionalFormatting>
  <conditionalFormatting sqref="C6:P6">
    <cfRule type="cellIs" dxfId="5" priority="6" operator="equal">
      <formula>"V"</formula>
    </cfRule>
  </conditionalFormatting>
  <conditionalFormatting sqref="C6:P6">
    <cfRule type="cellIs" dxfId="4" priority="5" operator="equal">
      <formula>"L"</formula>
    </cfRule>
  </conditionalFormatting>
  <conditionalFormatting sqref="C6:P6">
    <cfRule type="cellIs" dxfId="3" priority="4" operator="equal">
      <formula>"N"</formula>
    </cfRule>
  </conditionalFormatting>
  <conditionalFormatting sqref="C6:P6">
    <cfRule type="cellIs" dxfId="2" priority="3" operator="equal">
      <formula>"N"</formula>
    </cfRule>
  </conditionalFormatting>
  <conditionalFormatting sqref="C6:P6">
    <cfRule type="cellIs" dxfId="1" priority="2" operator="equal">
      <formula>"Q"</formula>
    </cfRule>
  </conditionalFormatting>
  <conditionalFormatting sqref="C6:P6">
    <cfRule type="cellIs" dxfId="0" priority="1" operator="equal">
      <formula>"대1"</formula>
    </cfRule>
  </conditionalFormatting>
  <pageMargins left="0.25" right="0.25" top="0.75" bottom="0.75" header="0.3" footer="0.3"/>
  <pageSetup paperSize="9" scale="7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U40"/>
  <sheetViews>
    <sheetView zoomScale="95" zoomScaleNormal="95" workbookViewId="0">
      <selection activeCell="AE31" sqref="AE31"/>
    </sheetView>
  </sheetViews>
  <sheetFormatPr defaultColWidth="3.875" defaultRowHeight="15.75" customHeight="1" x14ac:dyDescent="0.3"/>
  <cols>
    <col min="1" max="1" width="3.375" style="4" customWidth="1"/>
    <col min="2" max="2" width="9.75" style="4" customWidth="1"/>
    <col min="3" max="42" width="3.875" style="4"/>
    <col min="43" max="43" width="13.125" style="4" customWidth="1"/>
    <col min="44" max="16384" width="3.875" style="4"/>
  </cols>
  <sheetData>
    <row r="1" spans="1:47" ht="23.25" customHeight="1" x14ac:dyDescent="0.3">
      <c r="A1" s="1"/>
      <c r="B1" s="1081" t="s">
        <v>0</v>
      </c>
      <c r="C1" s="252">
        <v>27</v>
      </c>
      <c r="D1" s="224">
        <v>28</v>
      </c>
      <c r="E1" s="299">
        <v>1</v>
      </c>
      <c r="F1" s="223">
        <v>2</v>
      </c>
      <c r="G1" s="223">
        <v>3</v>
      </c>
      <c r="H1" s="223">
        <v>4</v>
      </c>
      <c r="I1" s="190">
        <v>5</v>
      </c>
      <c r="J1" s="225">
        <v>6</v>
      </c>
      <c r="K1" s="2">
        <v>7</v>
      </c>
      <c r="L1" s="116">
        <v>8</v>
      </c>
      <c r="M1" s="2">
        <v>9</v>
      </c>
      <c r="N1" s="116">
        <v>10</v>
      </c>
      <c r="O1" s="2">
        <v>11</v>
      </c>
      <c r="P1" s="151">
        <v>12</v>
      </c>
      <c r="Q1" s="178">
        <v>13</v>
      </c>
      <c r="R1" s="116">
        <v>14</v>
      </c>
      <c r="S1" s="2">
        <v>15</v>
      </c>
      <c r="T1" s="116">
        <v>16</v>
      </c>
      <c r="U1" s="2">
        <v>17</v>
      </c>
      <c r="V1" s="116">
        <v>18</v>
      </c>
      <c r="W1" s="3">
        <v>19</v>
      </c>
      <c r="X1" s="183">
        <v>20</v>
      </c>
      <c r="Y1" s="202">
        <v>21</v>
      </c>
      <c r="Z1" s="203">
        <v>22</v>
      </c>
      <c r="AA1" s="202">
        <v>23</v>
      </c>
      <c r="AB1" s="203">
        <v>24</v>
      </c>
      <c r="AC1" s="2">
        <v>25</v>
      </c>
      <c r="AD1" s="190">
        <v>26</v>
      </c>
      <c r="AE1" s="222">
        <v>27</v>
      </c>
      <c r="AF1" s="310">
        <v>28</v>
      </c>
      <c r="AG1" s="311">
        <v>29</v>
      </c>
      <c r="AH1" s="310">
        <v>30</v>
      </c>
      <c r="AI1" s="312">
        <v>31</v>
      </c>
      <c r="AJ1" s="225">
        <v>1</v>
      </c>
      <c r="AK1" s="190">
        <v>2</v>
      </c>
      <c r="AL1" s="232"/>
      <c r="AM1" s="1083" t="s">
        <v>1</v>
      </c>
      <c r="AN1" s="1083" t="s">
        <v>83</v>
      </c>
      <c r="AO1" s="1085" t="s">
        <v>2</v>
      </c>
      <c r="AP1" s="1077" t="s">
        <v>44</v>
      </c>
      <c r="AQ1" s="1087" t="s">
        <v>24</v>
      </c>
      <c r="AR1" s="1077" t="s">
        <v>27</v>
      </c>
      <c r="AS1" s="1077" t="s">
        <v>29</v>
      </c>
      <c r="AT1" s="1079" t="s">
        <v>31</v>
      </c>
      <c r="AU1" s="206"/>
    </row>
    <row r="2" spans="1:47" ht="23.25" customHeight="1" x14ac:dyDescent="0.3">
      <c r="A2" s="5"/>
      <c r="B2" s="1082"/>
      <c r="C2" s="253" t="s">
        <v>3</v>
      </c>
      <c r="D2" s="94" t="s">
        <v>4</v>
      </c>
      <c r="E2" s="300" t="s">
        <v>5</v>
      </c>
      <c r="F2" s="8" t="s">
        <v>6</v>
      </c>
      <c r="G2" s="8" t="s">
        <v>7</v>
      </c>
      <c r="H2" s="6" t="s">
        <v>8</v>
      </c>
      <c r="I2" s="155" t="s">
        <v>9</v>
      </c>
      <c r="J2" s="248" t="s">
        <v>3</v>
      </c>
      <c r="K2" s="10" t="s">
        <v>4</v>
      </c>
      <c r="L2" s="6" t="s">
        <v>5</v>
      </c>
      <c r="M2" s="6" t="s">
        <v>6</v>
      </c>
      <c r="N2" s="6" t="s">
        <v>7</v>
      </c>
      <c r="O2" s="6" t="s">
        <v>8</v>
      </c>
      <c r="P2" s="9" t="s">
        <v>9</v>
      </c>
      <c r="Q2" s="179" t="s">
        <v>3</v>
      </c>
      <c r="R2" s="6" t="s">
        <v>10</v>
      </c>
      <c r="S2" s="6" t="s">
        <v>5</v>
      </c>
      <c r="T2" s="6" t="s">
        <v>6</v>
      </c>
      <c r="U2" s="6" t="s">
        <v>7</v>
      </c>
      <c r="V2" s="7" t="s">
        <v>8</v>
      </c>
      <c r="W2" s="9" t="s">
        <v>9</v>
      </c>
      <c r="X2" s="109" t="s">
        <v>3</v>
      </c>
      <c r="Y2" s="10" t="s">
        <v>4</v>
      </c>
      <c r="Z2" s="6" t="s">
        <v>5</v>
      </c>
      <c r="AA2" s="8" t="s">
        <v>6</v>
      </c>
      <c r="AB2" s="10" t="s">
        <v>7</v>
      </c>
      <c r="AC2" s="7" t="s">
        <v>8</v>
      </c>
      <c r="AD2" s="191" t="s">
        <v>9</v>
      </c>
      <c r="AE2" s="248" t="s">
        <v>3</v>
      </c>
      <c r="AF2" s="7" t="s">
        <v>4</v>
      </c>
      <c r="AG2" s="10" t="s">
        <v>5</v>
      </c>
      <c r="AH2" s="10" t="s">
        <v>6</v>
      </c>
      <c r="AI2" s="152" t="s">
        <v>7</v>
      </c>
      <c r="AJ2" s="301" t="s">
        <v>8</v>
      </c>
      <c r="AK2" s="191" t="s">
        <v>9</v>
      </c>
      <c r="AL2" s="182"/>
      <c r="AM2" s="1084"/>
      <c r="AN2" s="1084"/>
      <c r="AO2" s="1086"/>
      <c r="AP2" s="1078"/>
      <c r="AQ2" s="1088"/>
      <c r="AR2" s="1078"/>
      <c r="AS2" s="1078"/>
      <c r="AT2" s="1080"/>
      <c r="AU2" s="207"/>
    </row>
    <row r="3" spans="1:47" s="24" customFormat="1" ht="15.75" customHeight="1" x14ac:dyDescent="0.3">
      <c r="A3" s="11"/>
      <c r="B3" s="12"/>
      <c r="C3" s="254"/>
      <c r="D3" s="95"/>
      <c r="E3" s="18" t="s">
        <v>25</v>
      </c>
      <c r="F3" s="13"/>
      <c r="G3" s="13"/>
      <c r="H3" s="13" t="s">
        <v>24</v>
      </c>
      <c r="I3" s="156" t="s">
        <v>24</v>
      </c>
      <c r="J3" s="176"/>
      <c r="K3" s="93"/>
      <c r="L3" s="13"/>
      <c r="M3" s="13"/>
      <c r="N3" s="177"/>
      <c r="O3" s="13" t="s">
        <v>24</v>
      </c>
      <c r="P3" s="106" t="s">
        <v>24</v>
      </c>
      <c r="Q3" s="93"/>
      <c r="R3" s="13"/>
      <c r="S3" s="13"/>
      <c r="T3" s="13"/>
      <c r="U3" s="13"/>
      <c r="V3" s="13" t="s">
        <v>24</v>
      </c>
      <c r="W3" s="106" t="s">
        <v>24</v>
      </c>
      <c r="X3" s="176"/>
      <c r="Y3" s="93"/>
      <c r="Z3" s="13"/>
      <c r="AA3" s="13"/>
      <c r="AB3" s="93"/>
      <c r="AC3" s="13" t="s">
        <v>24</v>
      </c>
      <c r="AD3" s="156" t="s">
        <v>24</v>
      </c>
      <c r="AE3" s="176"/>
      <c r="AF3" s="13"/>
      <c r="AG3" s="93"/>
      <c r="AH3" s="93"/>
      <c r="AI3" s="95"/>
      <c r="AJ3" s="93" t="s">
        <v>24</v>
      </c>
      <c r="AK3" s="156" t="s">
        <v>24</v>
      </c>
      <c r="AL3" s="180"/>
      <c r="AM3" s="19"/>
      <c r="AN3" s="20"/>
      <c r="AO3" s="21"/>
      <c r="AP3" s="101"/>
      <c r="AQ3" s="22"/>
      <c r="AR3" s="101"/>
      <c r="AS3" s="101"/>
      <c r="AT3" s="23"/>
      <c r="AU3" s="208"/>
    </row>
    <row r="4" spans="1:47" s="62" customFormat="1" ht="19.5" customHeight="1" x14ac:dyDescent="0.3">
      <c r="A4" s="56">
        <v>3</v>
      </c>
      <c r="B4" s="115" t="s">
        <v>87</v>
      </c>
      <c r="C4" s="58" t="s">
        <v>55</v>
      </c>
      <c r="D4" s="99" t="s">
        <v>1</v>
      </c>
      <c r="E4" s="46" t="s">
        <v>1</v>
      </c>
      <c r="F4" s="46" t="s">
        <v>56</v>
      </c>
      <c r="G4" s="48" t="s">
        <v>55</v>
      </c>
      <c r="H4" s="48" t="s">
        <v>18</v>
      </c>
      <c r="I4" s="322" t="s">
        <v>18</v>
      </c>
      <c r="J4" s="37" t="s">
        <v>29</v>
      </c>
      <c r="K4" s="37" t="s">
        <v>375</v>
      </c>
      <c r="L4" s="37" t="s">
        <v>373</v>
      </c>
      <c r="M4" s="37" t="s">
        <v>27</v>
      </c>
      <c r="N4" s="37" t="s">
        <v>27</v>
      </c>
      <c r="O4" s="37" t="s">
        <v>24</v>
      </c>
      <c r="P4" s="38" t="s">
        <v>20</v>
      </c>
      <c r="Q4" s="37" t="s">
        <v>20</v>
      </c>
      <c r="R4" s="37" t="s">
        <v>41</v>
      </c>
      <c r="S4" s="37" t="s">
        <v>24</v>
      </c>
      <c r="T4" s="37" t="s">
        <v>24</v>
      </c>
      <c r="U4" s="37" t="s">
        <v>27</v>
      </c>
      <c r="V4" s="37" t="s">
        <v>27</v>
      </c>
      <c r="W4" s="38" t="s">
        <v>29</v>
      </c>
      <c r="X4" s="36" t="s">
        <v>29</v>
      </c>
      <c r="Y4" s="320" t="s">
        <v>74</v>
      </c>
      <c r="Z4" s="37" t="s">
        <v>20</v>
      </c>
      <c r="AA4" s="37" t="s">
        <v>20</v>
      </c>
      <c r="AB4" s="320" t="s">
        <v>24</v>
      </c>
      <c r="AC4" s="37" t="s">
        <v>24</v>
      </c>
      <c r="AD4" s="318" t="s">
        <v>29</v>
      </c>
      <c r="AE4" s="58" t="s">
        <v>382</v>
      </c>
      <c r="AF4" s="48" t="s">
        <v>27</v>
      </c>
      <c r="AG4" s="46" t="s">
        <v>29</v>
      </c>
      <c r="AH4" s="46" t="s">
        <v>29</v>
      </c>
      <c r="AI4" s="99" t="s">
        <v>24</v>
      </c>
      <c r="AJ4" s="46" t="s">
        <v>20</v>
      </c>
      <c r="AK4" s="322" t="s">
        <v>20</v>
      </c>
      <c r="AL4" s="148"/>
      <c r="AM4" s="31">
        <f>COUNTIF(E4:AI4,"N")</f>
        <v>5</v>
      </c>
      <c r="AN4" s="193">
        <f>SUM(COUNTIF(E4:AI4,"*P*"))</f>
        <v>1</v>
      </c>
      <c r="AO4" s="194">
        <f>SUM(COUNTIF(E4:AI4,"*Q*"))</f>
        <v>1</v>
      </c>
      <c r="AP4" s="73">
        <f>SUM(COUNTIF(E4:AI4,"*V*"))</f>
        <v>0</v>
      </c>
      <c r="AQ4" s="73">
        <f>SUM(COUNTIF(C4:AK4,"*W*"))</f>
        <v>10</v>
      </c>
      <c r="AR4" s="32">
        <f>SUM(COUNTIF(C4:AK4,"*D*"))</f>
        <v>5</v>
      </c>
      <c r="AS4" s="32">
        <f>SUM(COUNTIF(C4:AK4,"*E*"))</f>
        <v>9</v>
      </c>
      <c r="AT4" s="199">
        <f>SUM(COUNTIF(C4:AK4,"*J*"))</f>
        <v>0</v>
      </c>
      <c r="AU4" s="251"/>
    </row>
    <row r="5" spans="1:47" s="43" customFormat="1" ht="19.5" customHeight="1" x14ac:dyDescent="0.3">
      <c r="A5" s="44">
        <v>1</v>
      </c>
      <c r="B5" s="35" t="s">
        <v>51</v>
      </c>
      <c r="C5" s="58" t="s">
        <v>72</v>
      </c>
      <c r="D5" s="99" t="s">
        <v>55</v>
      </c>
      <c r="E5" s="46" t="s">
        <v>18</v>
      </c>
      <c r="F5" s="46" t="s">
        <v>18</v>
      </c>
      <c r="G5" s="48" t="s">
        <v>18</v>
      </c>
      <c r="H5" s="48" t="s">
        <v>56</v>
      </c>
      <c r="I5" s="322" t="s">
        <v>55</v>
      </c>
      <c r="J5" s="37" t="s">
        <v>27</v>
      </c>
      <c r="K5" s="37" t="s">
        <v>384</v>
      </c>
      <c r="L5" s="37" t="s">
        <v>20</v>
      </c>
      <c r="M5" s="37" t="s">
        <v>20</v>
      </c>
      <c r="N5" s="37" t="s">
        <v>24</v>
      </c>
      <c r="O5" s="37" t="s">
        <v>24</v>
      </c>
      <c r="P5" s="38" t="s">
        <v>372</v>
      </c>
      <c r="Q5" s="320" t="s">
        <v>24</v>
      </c>
      <c r="R5" s="37" t="s">
        <v>27</v>
      </c>
      <c r="S5" s="37" t="s">
        <v>27</v>
      </c>
      <c r="T5" s="37" t="s">
        <v>27</v>
      </c>
      <c r="U5" s="37" t="s">
        <v>24</v>
      </c>
      <c r="V5" s="37" t="s">
        <v>20</v>
      </c>
      <c r="W5" s="38" t="s">
        <v>20</v>
      </c>
      <c r="X5" s="36" t="s">
        <v>44</v>
      </c>
      <c r="Y5" s="320" t="s">
        <v>74</v>
      </c>
      <c r="Z5" s="37" t="s">
        <v>24</v>
      </c>
      <c r="AA5" s="37" t="s">
        <v>27</v>
      </c>
      <c r="AB5" s="320" t="s">
        <v>27</v>
      </c>
      <c r="AC5" s="37" t="s">
        <v>29</v>
      </c>
      <c r="AD5" s="318" t="s">
        <v>383</v>
      </c>
      <c r="AE5" s="58" t="s">
        <v>27</v>
      </c>
      <c r="AF5" s="48" t="s">
        <v>20</v>
      </c>
      <c r="AG5" s="46" t="s">
        <v>20</v>
      </c>
      <c r="AH5" s="46" t="s">
        <v>24</v>
      </c>
      <c r="AI5" s="99" t="s">
        <v>24</v>
      </c>
      <c r="AJ5" s="46" t="s">
        <v>387</v>
      </c>
      <c r="AK5" s="322" t="s">
        <v>27</v>
      </c>
      <c r="AL5" s="148"/>
      <c r="AM5" s="31">
        <f t="shared" ref="AM5:AM18" si="0">COUNTIF(E5:AI5,"N")</f>
        <v>6</v>
      </c>
      <c r="AN5" s="193">
        <f t="shared" ref="AN5:AN18" si="1">SUM(COUNTIF(E5:AI5,"*P*"))</f>
        <v>1</v>
      </c>
      <c r="AO5" s="194">
        <f t="shared" ref="AO5:AO18" si="2">SUM(COUNTIF(E5:AI5,"*Q*"))</f>
        <v>1</v>
      </c>
      <c r="AP5" s="73">
        <f t="shared" ref="AP5:AP18" si="3">SUM(COUNTIF(E5:AI5,"*V*"))</f>
        <v>1</v>
      </c>
      <c r="AQ5" s="73">
        <f t="shared" ref="AQ5:AQ18" si="4">SUM(COUNTIF(C5:AK5,"*W*"))</f>
        <v>10</v>
      </c>
      <c r="AR5" s="32">
        <f t="shared" ref="AR5:AR18" si="5">SUM(COUNTIF(C5:AK5,"*D*"))</f>
        <v>8</v>
      </c>
      <c r="AS5" s="32">
        <f t="shared" ref="AS5:AS18" si="6">SUM(COUNTIF(C5:AK5,"*E*"))</f>
        <v>5</v>
      </c>
      <c r="AT5" s="199">
        <f t="shared" ref="AT5:AT18" si="7">SUM(COUNTIF(C5:AK5,"*J*"))</f>
        <v>0</v>
      </c>
      <c r="AU5" s="230"/>
    </row>
    <row r="6" spans="1:47" s="43" customFormat="1" ht="19.5" customHeight="1" x14ac:dyDescent="0.3">
      <c r="A6" s="44">
        <v>2</v>
      </c>
      <c r="B6" s="35" t="s">
        <v>224</v>
      </c>
      <c r="C6" s="58" t="s">
        <v>1</v>
      </c>
      <c r="D6" s="99" t="s">
        <v>55</v>
      </c>
      <c r="E6" s="46" t="s">
        <v>64</v>
      </c>
      <c r="F6" s="46" t="s">
        <v>55</v>
      </c>
      <c r="G6" s="48" t="s">
        <v>17</v>
      </c>
      <c r="H6" s="48" t="s">
        <v>17</v>
      </c>
      <c r="I6" s="322" t="s">
        <v>17</v>
      </c>
      <c r="J6" s="37" t="s">
        <v>393</v>
      </c>
      <c r="K6" s="37" t="s">
        <v>27</v>
      </c>
      <c r="L6" s="37" t="s">
        <v>374</v>
      </c>
      <c r="M6" s="37" t="s">
        <v>24</v>
      </c>
      <c r="N6" s="37" t="s">
        <v>20</v>
      </c>
      <c r="O6" s="37" t="s">
        <v>20</v>
      </c>
      <c r="P6" s="38" t="s">
        <v>24</v>
      </c>
      <c r="Q6" s="320" t="s">
        <v>40</v>
      </c>
      <c r="R6" s="37" t="s">
        <v>381</v>
      </c>
      <c r="S6" s="37" t="s">
        <v>29</v>
      </c>
      <c r="T6" s="37" t="s">
        <v>29</v>
      </c>
      <c r="U6" s="37" t="s">
        <v>29</v>
      </c>
      <c r="V6" s="37" t="s">
        <v>29</v>
      </c>
      <c r="W6" s="38" t="s">
        <v>24</v>
      </c>
      <c r="X6" s="36" t="s">
        <v>20</v>
      </c>
      <c r="Y6" s="320" t="s">
        <v>20</v>
      </c>
      <c r="Z6" s="37" t="s">
        <v>41</v>
      </c>
      <c r="AA6" s="37" t="s">
        <v>24</v>
      </c>
      <c r="AB6" s="320" t="s">
        <v>24</v>
      </c>
      <c r="AC6" s="37" t="s">
        <v>27</v>
      </c>
      <c r="AD6" s="318" t="s">
        <v>27</v>
      </c>
      <c r="AE6" s="58" t="s">
        <v>29</v>
      </c>
      <c r="AF6" s="48" t="s">
        <v>29</v>
      </c>
      <c r="AG6" s="46" t="s">
        <v>84</v>
      </c>
      <c r="AH6" s="46" t="s">
        <v>20</v>
      </c>
      <c r="AI6" s="99" t="s">
        <v>20</v>
      </c>
      <c r="AJ6" s="46" t="s">
        <v>396</v>
      </c>
      <c r="AK6" s="322" t="s">
        <v>24</v>
      </c>
      <c r="AL6" s="148"/>
      <c r="AM6" s="31">
        <f t="shared" si="0"/>
        <v>6</v>
      </c>
      <c r="AN6" s="193">
        <f t="shared" si="1"/>
        <v>1</v>
      </c>
      <c r="AO6" s="194">
        <f t="shared" si="2"/>
        <v>1</v>
      </c>
      <c r="AP6" s="73">
        <f t="shared" si="3"/>
        <v>0</v>
      </c>
      <c r="AQ6" s="73">
        <f t="shared" si="4"/>
        <v>11</v>
      </c>
      <c r="AR6" s="32">
        <f t="shared" si="5"/>
        <v>6</v>
      </c>
      <c r="AS6" s="32">
        <f t="shared" si="6"/>
        <v>7</v>
      </c>
      <c r="AT6" s="199">
        <f t="shared" si="7"/>
        <v>0</v>
      </c>
      <c r="AU6" s="230"/>
    </row>
    <row r="7" spans="1:47" s="43" customFormat="1" ht="19.5" customHeight="1" x14ac:dyDescent="0.3">
      <c r="A7" s="44">
        <v>5</v>
      </c>
      <c r="B7" s="35" t="s">
        <v>12</v>
      </c>
      <c r="C7" s="58" t="s">
        <v>18</v>
      </c>
      <c r="D7" s="99" t="s">
        <v>18</v>
      </c>
      <c r="E7" s="46" t="s">
        <v>64</v>
      </c>
      <c r="F7" s="46" t="s">
        <v>17</v>
      </c>
      <c r="G7" s="171" t="s">
        <v>55</v>
      </c>
      <c r="H7" s="48" t="s">
        <v>1</v>
      </c>
      <c r="I7" s="322" t="s">
        <v>1</v>
      </c>
      <c r="J7" s="37" t="s">
        <v>45</v>
      </c>
      <c r="K7" s="37" t="s">
        <v>24</v>
      </c>
      <c r="L7" s="37" t="s">
        <v>27</v>
      </c>
      <c r="M7" s="37" t="s">
        <v>29</v>
      </c>
      <c r="N7" s="37" t="s">
        <v>29</v>
      </c>
      <c r="O7" s="37" t="s">
        <v>29</v>
      </c>
      <c r="P7" s="38" t="s">
        <v>385</v>
      </c>
      <c r="Q7" s="320" t="s">
        <v>386</v>
      </c>
      <c r="R7" s="37" t="s">
        <v>20</v>
      </c>
      <c r="S7" s="37" t="s">
        <v>20</v>
      </c>
      <c r="T7" s="37" t="s">
        <v>40</v>
      </c>
      <c r="U7" s="37" t="s">
        <v>24</v>
      </c>
      <c r="V7" s="37" t="s">
        <v>24</v>
      </c>
      <c r="W7" s="38" t="s">
        <v>27</v>
      </c>
      <c r="X7" s="37" t="s">
        <v>27</v>
      </c>
      <c r="Y7" s="320" t="s">
        <v>29</v>
      </c>
      <c r="Z7" s="37" t="s">
        <v>29</v>
      </c>
      <c r="AA7" s="37" t="s">
        <v>24</v>
      </c>
      <c r="AB7" s="320" t="s">
        <v>20</v>
      </c>
      <c r="AC7" s="37" t="s">
        <v>20</v>
      </c>
      <c r="AD7" s="318" t="s">
        <v>24</v>
      </c>
      <c r="AE7" s="58" t="s">
        <v>41</v>
      </c>
      <c r="AF7" s="48" t="s">
        <v>24</v>
      </c>
      <c r="AG7" s="297" t="s">
        <v>27</v>
      </c>
      <c r="AH7" s="46" t="s">
        <v>27</v>
      </c>
      <c r="AI7" s="99" t="s">
        <v>29</v>
      </c>
      <c r="AJ7" s="46" t="s">
        <v>29</v>
      </c>
      <c r="AK7" s="322" t="s">
        <v>24</v>
      </c>
      <c r="AL7" s="148" t="s">
        <v>389</v>
      </c>
      <c r="AM7" s="31">
        <f t="shared" si="0"/>
        <v>6</v>
      </c>
      <c r="AN7" s="193">
        <f t="shared" si="1"/>
        <v>1</v>
      </c>
      <c r="AO7" s="194">
        <f t="shared" si="2"/>
        <v>1</v>
      </c>
      <c r="AP7" s="73">
        <f t="shared" si="3"/>
        <v>0</v>
      </c>
      <c r="AQ7" s="73">
        <f t="shared" si="4"/>
        <v>10</v>
      </c>
      <c r="AR7" s="32">
        <f t="shared" si="5"/>
        <v>7</v>
      </c>
      <c r="AS7" s="32">
        <f t="shared" si="6"/>
        <v>9</v>
      </c>
      <c r="AT7" s="199">
        <f t="shared" si="7"/>
        <v>0</v>
      </c>
      <c r="AU7" s="117"/>
    </row>
    <row r="8" spans="1:47" s="43" customFormat="1" ht="19.5" customHeight="1" x14ac:dyDescent="0.3">
      <c r="A8" s="210">
        <v>6</v>
      </c>
      <c r="B8" s="50" t="s">
        <v>13</v>
      </c>
      <c r="C8" s="154" t="s">
        <v>17</v>
      </c>
      <c r="D8" s="153" t="s">
        <v>17</v>
      </c>
      <c r="E8" s="14" t="s">
        <v>17</v>
      </c>
      <c r="F8" s="14" t="s">
        <v>17</v>
      </c>
      <c r="G8" s="15" t="s">
        <v>55</v>
      </c>
      <c r="H8" s="15" t="s">
        <v>18</v>
      </c>
      <c r="I8" s="201" t="s">
        <v>55</v>
      </c>
      <c r="J8" s="51" t="s">
        <v>20</v>
      </c>
      <c r="K8" s="52" t="s">
        <v>20</v>
      </c>
      <c r="L8" s="52" t="s">
        <v>387</v>
      </c>
      <c r="M8" s="52" t="s">
        <v>24</v>
      </c>
      <c r="N8" s="52" t="s">
        <v>24</v>
      </c>
      <c r="O8" s="52" t="s">
        <v>27</v>
      </c>
      <c r="P8" s="45" t="s">
        <v>27</v>
      </c>
      <c r="Q8" s="52" t="s">
        <v>29</v>
      </c>
      <c r="R8" s="39" t="s">
        <v>29</v>
      </c>
      <c r="S8" s="39" t="s">
        <v>41</v>
      </c>
      <c r="T8" s="39" t="s">
        <v>20</v>
      </c>
      <c r="U8" s="39" t="s">
        <v>20</v>
      </c>
      <c r="V8" s="39" t="s">
        <v>24</v>
      </c>
      <c r="W8" s="45" t="s">
        <v>24</v>
      </c>
      <c r="X8" s="52" t="s">
        <v>24</v>
      </c>
      <c r="Y8" s="39" t="s">
        <v>27</v>
      </c>
      <c r="Z8" s="39" t="s">
        <v>27</v>
      </c>
      <c r="AA8" s="39" t="s">
        <v>29</v>
      </c>
      <c r="AB8" s="138" t="s">
        <v>29</v>
      </c>
      <c r="AC8" s="39" t="s">
        <v>24</v>
      </c>
      <c r="AD8" s="319" t="s">
        <v>20</v>
      </c>
      <c r="AE8" s="154" t="s">
        <v>20</v>
      </c>
      <c r="AF8" s="15" t="s">
        <v>24</v>
      </c>
      <c r="AG8" s="14" t="s">
        <v>24</v>
      </c>
      <c r="AH8" s="14" t="s">
        <v>27</v>
      </c>
      <c r="AI8" s="153" t="s">
        <v>27</v>
      </c>
      <c r="AJ8" s="14" t="s">
        <v>27</v>
      </c>
      <c r="AK8" s="201" t="s">
        <v>29</v>
      </c>
      <c r="AL8" s="147"/>
      <c r="AM8" s="31">
        <f t="shared" si="0"/>
        <v>6</v>
      </c>
      <c r="AN8" s="193">
        <f t="shared" si="1"/>
        <v>1</v>
      </c>
      <c r="AO8" s="194">
        <f t="shared" si="2"/>
        <v>1</v>
      </c>
      <c r="AP8" s="73">
        <f t="shared" si="3"/>
        <v>0</v>
      </c>
      <c r="AQ8" s="73">
        <f t="shared" si="4"/>
        <v>10</v>
      </c>
      <c r="AR8" s="32">
        <f t="shared" si="5"/>
        <v>11</v>
      </c>
      <c r="AS8" s="32">
        <f t="shared" si="6"/>
        <v>6</v>
      </c>
      <c r="AT8" s="199">
        <f t="shared" si="7"/>
        <v>0</v>
      </c>
      <c r="AU8" s="229"/>
    </row>
    <row r="9" spans="1:47" s="43" customFormat="1" ht="19.5" customHeight="1" x14ac:dyDescent="0.3">
      <c r="A9" s="49">
        <v>4</v>
      </c>
      <c r="B9" s="211" t="s">
        <v>14</v>
      </c>
      <c r="C9" s="51" t="s">
        <v>17</v>
      </c>
      <c r="D9" s="98" t="s">
        <v>18</v>
      </c>
      <c r="E9" s="52" t="s">
        <v>64</v>
      </c>
      <c r="F9" s="52" t="s">
        <v>1</v>
      </c>
      <c r="G9" s="39" t="s">
        <v>1</v>
      </c>
      <c r="H9" s="64" t="s">
        <v>55</v>
      </c>
      <c r="I9" s="319" t="s">
        <v>55</v>
      </c>
      <c r="J9" s="26" t="s">
        <v>27</v>
      </c>
      <c r="K9" s="27" t="s">
        <v>29</v>
      </c>
      <c r="L9" s="27" t="s">
        <v>29</v>
      </c>
      <c r="M9" s="27" t="s">
        <v>24</v>
      </c>
      <c r="N9" s="27" t="s">
        <v>24</v>
      </c>
      <c r="O9" s="27" t="s">
        <v>20</v>
      </c>
      <c r="P9" s="28" t="s">
        <v>20</v>
      </c>
      <c r="Q9" s="141" t="s">
        <v>390</v>
      </c>
      <c r="R9" s="129" t="s">
        <v>24</v>
      </c>
      <c r="S9" s="27" t="s">
        <v>27</v>
      </c>
      <c r="T9" s="27" t="s">
        <v>27</v>
      </c>
      <c r="U9" s="27" t="s">
        <v>27</v>
      </c>
      <c r="V9" s="27" t="s">
        <v>24</v>
      </c>
      <c r="W9" s="323" t="s">
        <v>27</v>
      </c>
      <c r="X9" s="26" t="s">
        <v>388</v>
      </c>
      <c r="Y9" s="29" t="s">
        <v>20</v>
      </c>
      <c r="Z9" s="27" t="s">
        <v>20</v>
      </c>
      <c r="AA9" s="27" t="s">
        <v>24</v>
      </c>
      <c r="AB9" s="29" t="s">
        <v>24</v>
      </c>
      <c r="AC9" s="27" t="s">
        <v>29</v>
      </c>
      <c r="AD9" s="28" t="s">
        <v>29</v>
      </c>
      <c r="AE9" s="26" t="s">
        <v>24</v>
      </c>
      <c r="AF9" s="27" t="s">
        <v>27</v>
      </c>
      <c r="AG9" s="29" t="s">
        <v>27</v>
      </c>
      <c r="AH9" s="29" t="s">
        <v>379</v>
      </c>
      <c r="AI9" s="96" t="s">
        <v>20</v>
      </c>
      <c r="AJ9" s="29" t="s">
        <v>20</v>
      </c>
      <c r="AK9" s="323" t="s">
        <v>391</v>
      </c>
      <c r="AL9" s="147"/>
      <c r="AM9" s="31">
        <f t="shared" si="0"/>
        <v>7</v>
      </c>
      <c r="AN9" s="193">
        <f t="shared" si="1"/>
        <v>1</v>
      </c>
      <c r="AO9" s="194">
        <f t="shared" si="2"/>
        <v>1</v>
      </c>
      <c r="AP9" s="73">
        <f t="shared" si="3"/>
        <v>0</v>
      </c>
      <c r="AQ9" s="73">
        <f t="shared" si="4"/>
        <v>10</v>
      </c>
      <c r="AR9" s="32">
        <f t="shared" si="5"/>
        <v>8</v>
      </c>
      <c r="AS9" s="32">
        <f t="shared" si="6"/>
        <v>5</v>
      </c>
      <c r="AT9" s="199">
        <f t="shared" si="7"/>
        <v>0</v>
      </c>
      <c r="AU9" s="130"/>
    </row>
    <row r="10" spans="1:47" s="43" customFormat="1" ht="19.5" customHeight="1" x14ac:dyDescent="0.3">
      <c r="A10" s="25">
        <v>1</v>
      </c>
      <c r="B10" s="257" t="s">
        <v>15</v>
      </c>
      <c r="C10" s="26" t="s">
        <v>41</v>
      </c>
      <c r="D10" s="96" t="s">
        <v>74</v>
      </c>
      <c r="E10" s="1089"/>
      <c r="F10" s="1090"/>
      <c r="G10" s="1090"/>
      <c r="H10" s="1090"/>
      <c r="I10" s="1090"/>
      <c r="J10" s="1092"/>
      <c r="K10" s="1092"/>
      <c r="L10" s="1092"/>
      <c r="M10" s="1092"/>
      <c r="N10" s="1092"/>
      <c r="O10" s="1092"/>
      <c r="P10" s="1092"/>
      <c r="Q10" s="1092"/>
      <c r="R10" s="1092"/>
      <c r="S10" s="1092"/>
      <c r="T10" s="1092"/>
      <c r="U10" s="1092"/>
      <c r="V10" s="1092"/>
      <c r="W10" s="1092"/>
      <c r="X10" s="1092"/>
      <c r="Y10" s="1092"/>
      <c r="Z10" s="1092"/>
      <c r="AA10" s="1092"/>
      <c r="AB10" s="1092"/>
      <c r="AC10" s="1092"/>
      <c r="AD10" s="1092"/>
      <c r="AE10" s="1092"/>
      <c r="AF10" s="1092"/>
      <c r="AG10" s="1092"/>
      <c r="AH10" s="1092"/>
      <c r="AI10" s="1092"/>
      <c r="AJ10" s="1092"/>
      <c r="AK10" s="1093"/>
      <c r="AL10" s="147"/>
      <c r="AM10" s="31">
        <f t="shared" si="0"/>
        <v>0</v>
      </c>
      <c r="AN10" s="193">
        <f t="shared" si="1"/>
        <v>0</v>
      </c>
      <c r="AO10" s="194">
        <f t="shared" si="2"/>
        <v>0</v>
      </c>
      <c r="AP10" s="73">
        <f t="shared" si="3"/>
        <v>0</v>
      </c>
      <c r="AQ10" s="73">
        <f t="shared" si="4"/>
        <v>0</v>
      </c>
      <c r="AR10" s="32">
        <f t="shared" si="5"/>
        <v>0</v>
      </c>
      <c r="AS10" s="32">
        <f t="shared" si="6"/>
        <v>0</v>
      </c>
      <c r="AT10" s="199">
        <f t="shared" si="7"/>
        <v>0</v>
      </c>
      <c r="AU10" s="117"/>
    </row>
    <row r="11" spans="1:47" s="43" customFormat="1" ht="19.5" customHeight="1" x14ac:dyDescent="0.3">
      <c r="A11" s="56">
        <v>4</v>
      </c>
      <c r="B11" s="212" t="s">
        <v>16</v>
      </c>
      <c r="C11" s="58" t="s">
        <v>19</v>
      </c>
      <c r="D11" s="99" t="s">
        <v>19</v>
      </c>
      <c r="E11" s="46" t="s">
        <v>18</v>
      </c>
      <c r="F11" s="46" t="s">
        <v>55</v>
      </c>
      <c r="G11" s="48" t="s">
        <v>1</v>
      </c>
      <c r="H11" s="37" t="s">
        <v>1</v>
      </c>
      <c r="I11" s="322" t="s">
        <v>55</v>
      </c>
      <c r="J11" s="48" t="s">
        <v>40</v>
      </c>
      <c r="K11" s="48" t="s">
        <v>27</v>
      </c>
      <c r="L11" s="122" t="s">
        <v>63</v>
      </c>
      <c r="M11" s="48" t="s">
        <v>29</v>
      </c>
      <c r="N11" s="48" t="s">
        <v>29</v>
      </c>
      <c r="O11" s="171" t="s">
        <v>24</v>
      </c>
      <c r="P11" s="167" t="s">
        <v>24</v>
      </c>
      <c r="Q11" s="48" t="s">
        <v>20</v>
      </c>
      <c r="R11" s="48" t="s">
        <v>20</v>
      </c>
      <c r="S11" s="48" t="s">
        <v>24</v>
      </c>
      <c r="T11" s="48" t="s">
        <v>24</v>
      </c>
      <c r="U11" s="48" t="s">
        <v>29</v>
      </c>
      <c r="V11" s="48" t="s">
        <v>29</v>
      </c>
      <c r="W11" s="47" t="s">
        <v>29</v>
      </c>
      <c r="X11" s="48" t="s">
        <v>29</v>
      </c>
      <c r="Y11" s="48" t="s">
        <v>392</v>
      </c>
      <c r="Z11" s="48" t="s">
        <v>74</v>
      </c>
      <c r="AA11" s="48" t="s">
        <v>20</v>
      </c>
      <c r="AB11" s="46" t="s">
        <v>20</v>
      </c>
      <c r="AC11" s="171" t="s">
        <v>24</v>
      </c>
      <c r="AD11" s="293" t="s">
        <v>24</v>
      </c>
      <c r="AE11" s="58" t="s">
        <v>27</v>
      </c>
      <c r="AF11" s="48" t="s">
        <v>29</v>
      </c>
      <c r="AG11" s="46" t="s">
        <v>29</v>
      </c>
      <c r="AH11" s="46" t="s">
        <v>378</v>
      </c>
      <c r="AI11" s="99" t="s">
        <v>24</v>
      </c>
      <c r="AJ11" s="46" t="s">
        <v>24</v>
      </c>
      <c r="AK11" s="322" t="s">
        <v>20</v>
      </c>
      <c r="AL11" s="148"/>
      <c r="AM11" s="31">
        <f t="shared" si="0"/>
        <v>6</v>
      </c>
      <c r="AN11" s="193">
        <f t="shared" si="1"/>
        <v>1</v>
      </c>
      <c r="AO11" s="194">
        <f t="shared" si="2"/>
        <v>1</v>
      </c>
      <c r="AP11" s="73">
        <f t="shared" si="3"/>
        <v>0</v>
      </c>
      <c r="AQ11" s="73">
        <f t="shared" si="4"/>
        <v>10</v>
      </c>
      <c r="AR11" s="32">
        <f t="shared" si="5"/>
        <v>2</v>
      </c>
      <c r="AS11" s="32">
        <f t="shared" si="6"/>
        <v>10</v>
      </c>
      <c r="AT11" s="199">
        <f t="shared" si="7"/>
        <v>2</v>
      </c>
      <c r="AU11" s="117"/>
    </row>
    <row r="12" spans="1:47" s="43" customFormat="1" ht="19.5" customHeight="1" x14ac:dyDescent="0.3">
      <c r="A12" s="49">
        <v>3</v>
      </c>
      <c r="B12" s="119" t="s">
        <v>105</v>
      </c>
      <c r="C12" s="58" t="s">
        <v>1</v>
      </c>
      <c r="D12" s="99" t="s">
        <v>1</v>
      </c>
      <c r="E12" s="46" t="s">
        <v>64</v>
      </c>
      <c r="F12" s="46" t="s">
        <v>55</v>
      </c>
      <c r="G12" s="48" t="s">
        <v>17</v>
      </c>
      <c r="H12" s="48" t="s">
        <v>17</v>
      </c>
      <c r="I12" s="322" t="s">
        <v>27</v>
      </c>
      <c r="J12" s="37" t="s">
        <v>387</v>
      </c>
      <c r="K12" s="37" t="s">
        <v>20</v>
      </c>
      <c r="L12" s="37" t="s">
        <v>20</v>
      </c>
      <c r="M12" s="37" t="s">
        <v>24</v>
      </c>
      <c r="N12" s="37" t="s">
        <v>24</v>
      </c>
      <c r="O12" s="37" t="s">
        <v>27</v>
      </c>
      <c r="P12" s="38" t="s">
        <v>27</v>
      </c>
      <c r="Q12" s="320" t="s">
        <v>27</v>
      </c>
      <c r="R12" s="37" t="s">
        <v>27</v>
      </c>
      <c r="S12" s="37" t="s">
        <v>84</v>
      </c>
      <c r="T12" s="37" t="s">
        <v>24</v>
      </c>
      <c r="U12" s="37" t="s">
        <v>20</v>
      </c>
      <c r="V12" s="37" t="s">
        <v>20</v>
      </c>
      <c r="W12" s="38" t="s">
        <v>24</v>
      </c>
      <c r="X12" s="36" t="s">
        <v>41</v>
      </c>
      <c r="Y12" s="320" t="s">
        <v>29</v>
      </c>
      <c r="Z12" s="37" t="s">
        <v>29</v>
      </c>
      <c r="AA12" s="37" t="s">
        <v>397</v>
      </c>
      <c r="AB12" s="320" t="s">
        <v>29</v>
      </c>
      <c r="AC12" s="128" t="s">
        <v>24</v>
      </c>
      <c r="AD12" s="318" t="s">
        <v>24</v>
      </c>
      <c r="AE12" s="58" t="s">
        <v>20</v>
      </c>
      <c r="AF12" s="48" t="s">
        <v>20</v>
      </c>
      <c r="AG12" s="46" t="s">
        <v>24</v>
      </c>
      <c r="AH12" s="46" t="s">
        <v>24</v>
      </c>
      <c r="AI12" s="99" t="s">
        <v>27</v>
      </c>
      <c r="AJ12" s="46" t="s">
        <v>27</v>
      </c>
      <c r="AK12" s="322" t="s">
        <v>29</v>
      </c>
      <c r="AL12" s="148"/>
      <c r="AM12" s="31">
        <f t="shared" si="0"/>
        <v>6</v>
      </c>
      <c r="AN12" s="193">
        <f t="shared" si="1"/>
        <v>1</v>
      </c>
      <c r="AO12" s="194">
        <f t="shared" si="2"/>
        <v>1</v>
      </c>
      <c r="AP12" s="73">
        <f t="shared" si="3"/>
        <v>0</v>
      </c>
      <c r="AQ12" s="73">
        <f t="shared" si="4"/>
        <v>9</v>
      </c>
      <c r="AR12" s="32">
        <f t="shared" si="5"/>
        <v>9</v>
      </c>
      <c r="AS12" s="32">
        <f t="shared" si="6"/>
        <v>5</v>
      </c>
      <c r="AT12" s="199">
        <f t="shared" si="7"/>
        <v>0</v>
      </c>
      <c r="AU12" s="117"/>
    </row>
    <row r="13" spans="1:47" s="62" customFormat="1" ht="19.5" customHeight="1" x14ac:dyDescent="0.3">
      <c r="A13" s="49">
        <v>5</v>
      </c>
      <c r="B13" s="119" t="s">
        <v>106</v>
      </c>
      <c r="C13" s="58" t="s">
        <v>55</v>
      </c>
      <c r="D13" s="99" t="s">
        <v>17</v>
      </c>
      <c r="E13" s="46" t="s">
        <v>17</v>
      </c>
      <c r="F13" s="46" t="s">
        <v>18</v>
      </c>
      <c r="G13" s="48" t="s">
        <v>18</v>
      </c>
      <c r="H13" s="48" t="s">
        <v>55</v>
      </c>
      <c r="I13" s="322" t="s">
        <v>1</v>
      </c>
      <c r="J13" s="320" t="s">
        <v>20</v>
      </c>
      <c r="K13" s="37" t="s">
        <v>24</v>
      </c>
      <c r="L13" s="37" t="s">
        <v>24</v>
      </c>
      <c r="M13" s="128" t="s">
        <v>27</v>
      </c>
      <c r="N13" s="128" t="s">
        <v>415</v>
      </c>
      <c r="O13" s="37" t="s">
        <v>29</v>
      </c>
      <c r="P13" s="318" t="s">
        <v>29</v>
      </c>
      <c r="Q13" s="320" t="s">
        <v>29</v>
      </c>
      <c r="R13" s="37" t="s">
        <v>40</v>
      </c>
      <c r="S13" s="37" t="s">
        <v>20</v>
      </c>
      <c r="T13" s="37" t="s">
        <v>20</v>
      </c>
      <c r="U13" s="37" t="s">
        <v>41</v>
      </c>
      <c r="V13" s="37" t="s">
        <v>24</v>
      </c>
      <c r="W13" s="318" t="s">
        <v>24</v>
      </c>
      <c r="X13" s="320" t="s">
        <v>27</v>
      </c>
      <c r="Y13" s="37" t="s">
        <v>27</v>
      </c>
      <c r="Z13" s="37" t="s">
        <v>27</v>
      </c>
      <c r="AA13" s="128" t="s">
        <v>24</v>
      </c>
      <c r="AB13" s="320" t="s">
        <v>24</v>
      </c>
      <c r="AC13" s="37" t="s">
        <v>20</v>
      </c>
      <c r="AD13" s="318" t="s">
        <v>20</v>
      </c>
      <c r="AE13" s="58" t="s">
        <v>24</v>
      </c>
      <c r="AF13" s="48" t="s">
        <v>24</v>
      </c>
      <c r="AG13" s="46" t="s">
        <v>31</v>
      </c>
      <c r="AH13" s="46" t="s">
        <v>31</v>
      </c>
      <c r="AI13" s="99" t="s">
        <v>29</v>
      </c>
      <c r="AJ13" s="46" t="s">
        <v>29</v>
      </c>
      <c r="AK13" s="322" t="s">
        <v>387</v>
      </c>
      <c r="AL13" s="148"/>
      <c r="AM13" s="31">
        <f t="shared" si="0"/>
        <v>6</v>
      </c>
      <c r="AN13" s="193">
        <f t="shared" si="1"/>
        <v>1</v>
      </c>
      <c r="AO13" s="194">
        <f t="shared" si="2"/>
        <v>1</v>
      </c>
      <c r="AP13" s="73">
        <f t="shared" si="3"/>
        <v>0</v>
      </c>
      <c r="AQ13" s="73">
        <f t="shared" si="4"/>
        <v>10</v>
      </c>
      <c r="AR13" s="32">
        <f t="shared" si="5"/>
        <v>7</v>
      </c>
      <c r="AS13" s="32">
        <f t="shared" si="6"/>
        <v>7</v>
      </c>
      <c r="AT13" s="199">
        <f t="shared" si="7"/>
        <v>2</v>
      </c>
      <c r="AU13" s="117"/>
    </row>
    <row r="14" spans="1:47" s="43" customFormat="1" ht="19.5" customHeight="1" x14ac:dyDescent="0.3">
      <c r="A14" s="44">
        <v>2</v>
      </c>
      <c r="B14" s="119" t="s">
        <v>99</v>
      </c>
      <c r="C14" s="104" t="s">
        <v>18</v>
      </c>
      <c r="D14" s="100" t="s">
        <v>84</v>
      </c>
      <c r="E14" s="321" t="s">
        <v>1</v>
      </c>
      <c r="F14" s="321" t="s">
        <v>1</v>
      </c>
      <c r="G14" s="64" t="s">
        <v>24</v>
      </c>
      <c r="H14" s="64" t="s">
        <v>55</v>
      </c>
      <c r="I14" s="192" t="s">
        <v>374</v>
      </c>
      <c r="J14" s="64" t="s">
        <v>29</v>
      </c>
      <c r="K14" s="64" t="s">
        <v>394</v>
      </c>
      <c r="L14" s="64" t="s">
        <v>27</v>
      </c>
      <c r="M14" s="64" t="s">
        <v>20</v>
      </c>
      <c r="N14" s="64" t="s">
        <v>20</v>
      </c>
      <c r="O14" s="64" t="s">
        <v>24</v>
      </c>
      <c r="P14" s="65" t="s">
        <v>24</v>
      </c>
      <c r="Q14" s="321" t="s">
        <v>24</v>
      </c>
      <c r="R14" s="64" t="s">
        <v>29</v>
      </c>
      <c r="S14" s="64" t="s">
        <v>29</v>
      </c>
      <c r="T14" s="64" t="s">
        <v>29</v>
      </c>
      <c r="U14" s="64" t="s">
        <v>24</v>
      </c>
      <c r="V14" s="64" t="s">
        <v>27</v>
      </c>
      <c r="W14" s="65" t="s">
        <v>20</v>
      </c>
      <c r="X14" s="104" t="s">
        <v>20</v>
      </c>
      <c r="Y14" s="321" t="s">
        <v>24</v>
      </c>
      <c r="Z14" s="64" t="s">
        <v>24</v>
      </c>
      <c r="AA14" s="64" t="s">
        <v>27</v>
      </c>
      <c r="AB14" s="321" t="s">
        <v>27</v>
      </c>
      <c r="AC14" s="64" t="s">
        <v>27</v>
      </c>
      <c r="AD14" s="65" t="s">
        <v>27</v>
      </c>
      <c r="AE14" s="104" t="s">
        <v>29</v>
      </c>
      <c r="AF14" s="64" t="s">
        <v>395</v>
      </c>
      <c r="AG14" s="321" t="s">
        <v>20</v>
      </c>
      <c r="AH14" s="321" t="s">
        <v>20</v>
      </c>
      <c r="AI14" s="100" t="s">
        <v>24</v>
      </c>
      <c r="AJ14" s="321" t="s">
        <v>24</v>
      </c>
      <c r="AK14" s="192" t="s">
        <v>27</v>
      </c>
      <c r="AL14" s="147"/>
      <c r="AM14" s="31">
        <f t="shared" si="0"/>
        <v>8</v>
      </c>
      <c r="AN14" s="193">
        <f t="shared" si="1"/>
        <v>1</v>
      </c>
      <c r="AO14" s="194">
        <f t="shared" si="2"/>
        <v>1</v>
      </c>
      <c r="AP14" s="73">
        <f t="shared" si="3"/>
        <v>0</v>
      </c>
      <c r="AQ14" s="73">
        <f t="shared" si="4"/>
        <v>10</v>
      </c>
      <c r="AR14" s="32">
        <f t="shared" si="5"/>
        <v>7</v>
      </c>
      <c r="AS14" s="32">
        <f t="shared" si="6"/>
        <v>7</v>
      </c>
      <c r="AT14" s="199">
        <f t="shared" si="7"/>
        <v>0</v>
      </c>
      <c r="AU14" s="117"/>
    </row>
    <row r="15" spans="1:47" s="62" customFormat="1" ht="19.5" customHeight="1" x14ac:dyDescent="0.3">
      <c r="A15" s="56"/>
      <c r="B15" s="278" t="s">
        <v>289</v>
      </c>
      <c r="C15" s="58" t="s">
        <v>17</v>
      </c>
      <c r="D15" s="99" t="s">
        <v>18</v>
      </c>
      <c r="E15" s="46" t="s">
        <v>64</v>
      </c>
      <c r="F15" s="46" t="s">
        <v>1</v>
      </c>
      <c r="G15" s="48" t="s">
        <v>1</v>
      </c>
      <c r="H15" s="48" t="s">
        <v>55</v>
      </c>
      <c r="I15" s="322" t="s">
        <v>55</v>
      </c>
      <c r="J15" s="48" t="s">
        <v>27</v>
      </c>
      <c r="K15" s="48" t="s">
        <v>372</v>
      </c>
      <c r="L15" s="48" t="s">
        <v>29</v>
      </c>
      <c r="M15" s="48" t="s">
        <v>24</v>
      </c>
      <c r="N15" s="46" t="s">
        <v>24</v>
      </c>
      <c r="O15" s="48" t="s">
        <v>20</v>
      </c>
      <c r="P15" s="47" t="s">
        <v>20</v>
      </c>
      <c r="Q15" s="46" t="s">
        <v>40</v>
      </c>
      <c r="R15" s="47" t="s">
        <v>41</v>
      </c>
      <c r="S15" s="166" t="s">
        <v>24</v>
      </c>
      <c r="T15" s="48" t="s">
        <v>27</v>
      </c>
      <c r="U15" s="48" t="s">
        <v>27</v>
      </c>
      <c r="V15" s="48" t="s">
        <v>27</v>
      </c>
      <c r="W15" s="47" t="s">
        <v>24</v>
      </c>
      <c r="X15" s="46" t="s">
        <v>27</v>
      </c>
      <c r="Y15" s="46" t="s">
        <v>20</v>
      </c>
      <c r="Z15" s="48" t="s">
        <v>20</v>
      </c>
      <c r="AA15" s="48" t="s">
        <v>24</v>
      </c>
      <c r="AB15" s="46" t="s">
        <v>24</v>
      </c>
      <c r="AC15" s="48" t="s">
        <v>27</v>
      </c>
      <c r="AD15" s="47" t="s">
        <v>27</v>
      </c>
      <c r="AE15" s="58" t="s">
        <v>29</v>
      </c>
      <c r="AF15" s="48" t="s">
        <v>24</v>
      </c>
      <c r="AG15" s="46" t="s">
        <v>20</v>
      </c>
      <c r="AH15" s="46" t="s">
        <v>20</v>
      </c>
      <c r="AI15" s="99" t="s">
        <v>24</v>
      </c>
      <c r="AJ15" s="46" t="s">
        <v>387</v>
      </c>
      <c r="AK15" s="322" t="s">
        <v>27</v>
      </c>
      <c r="AL15" s="147"/>
      <c r="AM15" s="31">
        <f t="shared" si="0"/>
        <v>8</v>
      </c>
      <c r="AN15" s="193">
        <f t="shared" si="1"/>
        <v>1</v>
      </c>
      <c r="AO15" s="194">
        <f t="shared" si="2"/>
        <v>1</v>
      </c>
      <c r="AP15" s="73">
        <f t="shared" si="3"/>
        <v>0</v>
      </c>
      <c r="AQ15" s="73">
        <f t="shared" si="4"/>
        <v>10</v>
      </c>
      <c r="AR15" s="32">
        <f t="shared" si="5"/>
        <v>9</v>
      </c>
      <c r="AS15" s="32">
        <f t="shared" si="6"/>
        <v>4</v>
      </c>
      <c r="AT15" s="199">
        <f t="shared" si="7"/>
        <v>0</v>
      </c>
      <c r="AU15" s="117"/>
    </row>
    <row r="16" spans="1:47" s="62" customFormat="1" ht="19.5" customHeight="1" x14ac:dyDescent="0.3">
      <c r="A16" s="56"/>
      <c r="B16" s="278" t="s">
        <v>290</v>
      </c>
      <c r="C16" s="154" t="s">
        <v>31</v>
      </c>
      <c r="D16" s="153" t="s">
        <v>31</v>
      </c>
      <c r="E16" s="14" t="s">
        <v>25</v>
      </c>
      <c r="F16" s="14" t="s">
        <v>24</v>
      </c>
      <c r="G16" s="15" t="s">
        <v>20</v>
      </c>
      <c r="H16" s="15" t="s">
        <v>20</v>
      </c>
      <c r="I16" s="201" t="s">
        <v>24</v>
      </c>
      <c r="J16" s="15" t="s">
        <v>24</v>
      </c>
      <c r="K16" s="15" t="s">
        <v>27</v>
      </c>
      <c r="L16" s="15" t="s">
        <v>27</v>
      </c>
      <c r="M16" s="15" t="s">
        <v>29</v>
      </c>
      <c r="N16" s="14" t="s">
        <v>29</v>
      </c>
      <c r="O16" s="15" t="s">
        <v>29</v>
      </c>
      <c r="P16" s="16" t="s">
        <v>24</v>
      </c>
      <c r="Q16" s="15" t="s">
        <v>20</v>
      </c>
      <c r="R16" s="16" t="s">
        <v>20</v>
      </c>
      <c r="S16" s="14" t="s">
        <v>24</v>
      </c>
      <c r="T16" s="14" t="s">
        <v>24</v>
      </c>
      <c r="U16" s="15" t="s">
        <v>29</v>
      </c>
      <c r="V16" s="15" t="s">
        <v>29</v>
      </c>
      <c r="W16" s="16" t="s">
        <v>29</v>
      </c>
      <c r="X16" s="15" t="s">
        <v>29</v>
      </c>
      <c r="Y16" s="15" t="s">
        <v>40</v>
      </c>
      <c r="Z16" s="15" t="s">
        <v>41</v>
      </c>
      <c r="AA16" s="15" t="s">
        <v>20</v>
      </c>
      <c r="AB16" s="15" t="s">
        <v>20</v>
      </c>
      <c r="AC16" s="15" t="s">
        <v>24</v>
      </c>
      <c r="AD16" s="16" t="s">
        <v>24</v>
      </c>
      <c r="AE16" s="154" t="s">
        <v>27</v>
      </c>
      <c r="AF16" s="15" t="s">
        <v>27</v>
      </c>
      <c r="AG16" s="14" t="s">
        <v>24</v>
      </c>
      <c r="AH16" s="14" t="s">
        <v>24</v>
      </c>
      <c r="AI16" s="153" t="s">
        <v>20</v>
      </c>
      <c r="AJ16" s="14" t="s">
        <v>20</v>
      </c>
      <c r="AK16" s="201" t="s">
        <v>40</v>
      </c>
      <c r="AL16" s="148"/>
      <c r="AM16" s="31">
        <f t="shared" si="0"/>
        <v>7</v>
      </c>
      <c r="AN16" s="193">
        <f t="shared" si="1"/>
        <v>1</v>
      </c>
      <c r="AO16" s="194">
        <f t="shared" si="2"/>
        <v>1</v>
      </c>
      <c r="AP16" s="73">
        <f t="shared" si="3"/>
        <v>0</v>
      </c>
      <c r="AQ16" s="73">
        <f t="shared" si="4"/>
        <v>10</v>
      </c>
      <c r="AR16" s="32">
        <f t="shared" si="5"/>
        <v>4</v>
      </c>
      <c r="AS16" s="32">
        <f t="shared" si="6"/>
        <v>7</v>
      </c>
      <c r="AT16" s="199">
        <f t="shared" si="7"/>
        <v>2</v>
      </c>
      <c r="AU16" s="117"/>
    </row>
    <row r="17" spans="1:47" s="62" customFormat="1" ht="19.5" customHeight="1" x14ac:dyDescent="0.3">
      <c r="A17" s="56"/>
      <c r="B17" s="337" t="s">
        <v>405</v>
      </c>
      <c r="C17" s="26"/>
      <c r="D17" s="96"/>
      <c r="E17" s="29" t="s">
        <v>399</v>
      </c>
      <c r="F17" s="1113" t="s">
        <v>398</v>
      </c>
      <c r="G17" s="1109"/>
      <c r="H17" s="27" t="s">
        <v>400</v>
      </c>
      <c r="I17" s="329" t="s">
        <v>400</v>
      </c>
      <c r="J17" s="1108" t="s">
        <v>398</v>
      </c>
      <c r="K17" s="1090"/>
      <c r="L17" s="1109"/>
      <c r="M17" s="27" t="s">
        <v>401</v>
      </c>
      <c r="N17" s="29" t="s">
        <v>400</v>
      </c>
      <c r="O17" s="27" t="s">
        <v>401</v>
      </c>
      <c r="P17" s="28" t="s">
        <v>402</v>
      </c>
      <c r="Q17" s="29" t="s">
        <v>407</v>
      </c>
      <c r="R17" s="27" t="s">
        <v>407</v>
      </c>
      <c r="S17" s="29" t="s">
        <v>400</v>
      </c>
      <c r="T17" s="29" t="s">
        <v>401</v>
      </c>
      <c r="U17" s="27" t="s">
        <v>408</v>
      </c>
      <c r="V17" s="27" t="s">
        <v>401</v>
      </c>
      <c r="W17" s="28" t="s">
        <v>400</v>
      </c>
      <c r="X17" s="29" t="s">
        <v>403</v>
      </c>
      <c r="Y17" s="27" t="s">
        <v>401</v>
      </c>
      <c r="Z17" s="27" t="s">
        <v>401</v>
      </c>
      <c r="AA17" s="27" t="s">
        <v>407</v>
      </c>
      <c r="AB17" s="27" t="s">
        <v>407</v>
      </c>
      <c r="AC17" s="27" t="s">
        <v>403</v>
      </c>
      <c r="AD17" s="28" t="s">
        <v>407</v>
      </c>
      <c r="AE17" s="29" t="s">
        <v>407</v>
      </c>
      <c r="AF17" s="27" t="s">
        <v>413</v>
      </c>
      <c r="AG17" s="29" t="s">
        <v>411</v>
      </c>
      <c r="AH17" s="29" t="s">
        <v>400</v>
      </c>
      <c r="AI17" s="96" t="s">
        <v>412</v>
      </c>
      <c r="AJ17" s="29" t="s">
        <v>401</v>
      </c>
      <c r="AK17" s="329" t="s">
        <v>409</v>
      </c>
      <c r="AL17" s="147"/>
      <c r="AM17" s="31">
        <f t="shared" si="0"/>
        <v>0</v>
      </c>
      <c r="AN17" s="193">
        <f t="shared" si="1"/>
        <v>1</v>
      </c>
      <c r="AO17" s="194">
        <f t="shared" si="2"/>
        <v>1</v>
      </c>
      <c r="AP17" s="73">
        <f t="shared" ref="AP17" si="8">SUM(COUNTIF(E17:AI17,"*V*"))</f>
        <v>0</v>
      </c>
      <c r="AQ17" s="73">
        <f t="shared" ref="AQ17" si="9">SUM(COUNTIF(C17:AK17,"*W*"))</f>
        <v>10</v>
      </c>
      <c r="AR17" s="32">
        <f t="shared" ref="AR17" si="10">SUM(COUNTIF(C17:AK17,"*D*"))</f>
        <v>8</v>
      </c>
      <c r="AS17" s="32">
        <f t="shared" ref="AS17" si="11">SUM(COUNTIF(C17:AK17,"*E*"))</f>
        <v>7</v>
      </c>
      <c r="AT17" s="199">
        <f t="shared" ref="AT17" si="12">SUM(COUNTIF(C17:AK17,"*J*"))</f>
        <v>0</v>
      </c>
      <c r="AU17" s="117"/>
    </row>
    <row r="18" spans="1:47" s="62" customFormat="1" ht="19.5" customHeight="1" thickBot="1" x14ac:dyDescent="0.35">
      <c r="A18" s="56"/>
      <c r="B18" s="216" t="s">
        <v>406</v>
      </c>
      <c r="C18" s="217"/>
      <c r="D18" s="219"/>
      <c r="E18" s="218" t="s">
        <v>399</v>
      </c>
      <c r="F18" s="1114" t="s">
        <v>398</v>
      </c>
      <c r="G18" s="1112"/>
      <c r="H18" s="200" t="s">
        <v>403</v>
      </c>
      <c r="I18" s="336" t="s">
        <v>400</v>
      </c>
      <c r="J18" s="1110" t="s">
        <v>398</v>
      </c>
      <c r="K18" s="1111"/>
      <c r="L18" s="1112"/>
      <c r="M18" s="200" t="s">
        <v>404</v>
      </c>
      <c r="N18" s="200" t="s">
        <v>400</v>
      </c>
      <c r="O18" s="200" t="s">
        <v>401</v>
      </c>
      <c r="P18" s="220" t="s">
        <v>400</v>
      </c>
      <c r="Q18" s="218" t="s">
        <v>401</v>
      </c>
      <c r="R18" s="200" t="s">
        <v>401</v>
      </c>
      <c r="S18" s="200" t="s">
        <v>401</v>
      </c>
      <c r="T18" s="200" t="s">
        <v>410</v>
      </c>
      <c r="U18" s="200" t="s">
        <v>407</v>
      </c>
      <c r="V18" s="200" t="s">
        <v>407</v>
      </c>
      <c r="W18" s="220" t="s">
        <v>400</v>
      </c>
      <c r="X18" s="218" t="s">
        <v>401</v>
      </c>
      <c r="Y18" s="200" t="s">
        <v>407</v>
      </c>
      <c r="Z18" s="200" t="s">
        <v>407</v>
      </c>
      <c r="AA18" s="200" t="s">
        <v>409</v>
      </c>
      <c r="AB18" s="200" t="s">
        <v>407</v>
      </c>
      <c r="AC18" s="200" t="s">
        <v>400</v>
      </c>
      <c r="AD18" s="220" t="s">
        <v>400</v>
      </c>
      <c r="AE18" s="218" t="s">
        <v>401</v>
      </c>
      <c r="AF18" s="200" t="s">
        <v>414</v>
      </c>
      <c r="AG18" s="218" t="s">
        <v>411</v>
      </c>
      <c r="AH18" s="200" t="s">
        <v>402</v>
      </c>
      <c r="AI18" s="219" t="s">
        <v>403</v>
      </c>
      <c r="AJ18" s="218" t="s">
        <v>401</v>
      </c>
      <c r="AK18" s="200" t="s">
        <v>407</v>
      </c>
      <c r="AL18" s="147"/>
      <c r="AM18" s="31">
        <f t="shared" si="0"/>
        <v>0</v>
      </c>
      <c r="AN18" s="193">
        <f t="shared" si="1"/>
        <v>1</v>
      </c>
      <c r="AO18" s="194">
        <f t="shared" si="2"/>
        <v>1</v>
      </c>
      <c r="AP18" s="73">
        <f t="shared" si="3"/>
        <v>0</v>
      </c>
      <c r="AQ18" s="73">
        <f t="shared" si="4"/>
        <v>10</v>
      </c>
      <c r="AR18" s="32">
        <f t="shared" si="5"/>
        <v>8</v>
      </c>
      <c r="AS18" s="32">
        <f t="shared" si="6"/>
        <v>7</v>
      </c>
      <c r="AT18" s="199">
        <f t="shared" si="7"/>
        <v>0</v>
      </c>
      <c r="AU18" s="117"/>
    </row>
    <row r="19" spans="1:47" s="34" customFormat="1" ht="15.75" customHeight="1" x14ac:dyDescent="0.3">
      <c r="A19" s="25"/>
      <c r="B19" s="74" t="s">
        <v>17</v>
      </c>
      <c r="C19" s="145">
        <f>COUNTIF(C4:C14,"D")</f>
        <v>2</v>
      </c>
      <c r="D19" s="145">
        <f t="shared" ref="D19:AK19" si="13">COUNTIF(D4:D14,"D")</f>
        <v>2</v>
      </c>
      <c r="E19" s="145">
        <f t="shared" si="13"/>
        <v>2</v>
      </c>
      <c r="F19" s="145">
        <f t="shared" si="13"/>
        <v>2</v>
      </c>
      <c r="G19" s="145">
        <f t="shared" si="13"/>
        <v>2</v>
      </c>
      <c r="H19" s="145">
        <f t="shared" si="13"/>
        <v>2</v>
      </c>
      <c r="I19" s="145">
        <f t="shared" si="13"/>
        <v>2</v>
      </c>
      <c r="J19" s="145">
        <f>COUNTIF(J4:J14,"D")</f>
        <v>2</v>
      </c>
      <c r="K19" s="145">
        <f t="shared" si="13"/>
        <v>2</v>
      </c>
      <c r="L19" s="145">
        <f t="shared" si="13"/>
        <v>2</v>
      </c>
      <c r="M19" s="145">
        <f t="shared" si="13"/>
        <v>2</v>
      </c>
      <c r="N19" s="145">
        <f t="shared" si="13"/>
        <v>2</v>
      </c>
      <c r="O19" s="145">
        <f t="shared" si="13"/>
        <v>2</v>
      </c>
      <c r="P19" s="145">
        <f t="shared" si="13"/>
        <v>2</v>
      </c>
      <c r="Q19" s="145">
        <f t="shared" si="13"/>
        <v>2</v>
      </c>
      <c r="R19" s="145">
        <f t="shared" si="13"/>
        <v>2</v>
      </c>
      <c r="S19" s="145">
        <f t="shared" si="13"/>
        <v>2</v>
      </c>
      <c r="T19" s="145">
        <f t="shared" si="13"/>
        <v>2</v>
      </c>
      <c r="U19" s="145">
        <f t="shared" si="13"/>
        <v>2</v>
      </c>
      <c r="V19" s="145">
        <f t="shared" si="13"/>
        <v>2</v>
      </c>
      <c r="W19" s="145">
        <f t="shared" si="13"/>
        <v>2</v>
      </c>
      <c r="X19" s="145">
        <f t="shared" si="13"/>
        <v>2</v>
      </c>
      <c r="Y19" s="145">
        <f t="shared" si="13"/>
        <v>2</v>
      </c>
      <c r="Z19" s="145">
        <f t="shared" si="13"/>
        <v>2</v>
      </c>
      <c r="AA19" s="145">
        <f>COUNTIF(AA4:AA14,"D")</f>
        <v>2</v>
      </c>
      <c r="AB19" s="145">
        <f t="shared" si="13"/>
        <v>2</v>
      </c>
      <c r="AC19" s="145">
        <f t="shared" si="13"/>
        <v>2</v>
      </c>
      <c r="AD19" s="145">
        <f t="shared" si="13"/>
        <v>2</v>
      </c>
      <c r="AE19" s="145">
        <f t="shared" si="13"/>
        <v>2</v>
      </c>
      <c r="AF19" s="145">
        <f t="shared" si="13"/>
        <v>2</v>
      </c>
      <c r="AG19" s="145">
        <f t="shared" si="13"/>
        <v>2</v>
      </c>
      <c r="AH19" s="145">
        <f t="shared" si="13"/>
        <v>2</v>
      </c>
      <c r="AI19" s="145">
        <f t="shared" si="13"/>
        <v>2</v>
      </c>
      <c r="AJ19" s="145">
        <f t="shared" si="13"/>
        <v>2</v>
      </c>
      <c r="AK19" s="145">
        <f t="shared" si="13"/>
        <v>2</v>
      </c>
      <c r="AL19" s="76"/>
      <c r="AM19" s="233"/>
      <c r="AN19" s="233"/>
      <c r="AO19" s="235"/>
      <c r="AP19" s="235"/>
      <c r="AQ19" s="236"/>
      <c r="AR19" s="235"/>
      <c r="AS19" s="235"/>
      <c r="AT19" s="235"/>
      <c r="AU19" s="79"/>
    </row>
    <row r="20" spans="1:47" ht="15.75" customHeight="1" x14ac:dyDescent="0.3">
      <c r="A20" s="5"/>
      <c r="B20" s="77" t="s">
        <v>18</v>
      </c>
      <c r="C20" s="143">
        <f>COUNTIF(C4:C14,"E")</f>
        <v>2</v>
      </c>
      <c r="D20" s="143">
        <f t="shared" ref="D20:AK20" si="14">COUNTIF(D4:D14,"E")</f>
        <v>2</v>
      </c>
      <c r="E20" s="143">
        <f t="shared" si="14"/>
        <v>2</v>
      </c>
      <c r="F20" s="143">
        <f t="shared" si="14"/>
        <v>2</v>
      </c>
      <c r="G20" s="143">
        <f t="shared" si="14"/>
        <v>2</v>
      </c>
      <c r="H20" s="143">
        <f t="shared" si="14"/>
        <v>2</v>
      </c>
      <c r="I20" s="143">
        <f t="shared" si="14"/>
        <v>2</v>
      </c>
      <c r="J20" s="143">
        <f t="shared" si="14"/>
        <v>2</v>
      </c>
      <c r="K20" s="143">
        <f t="shared" si="14"/>
        <v>2</v>
      </c>
      <c r="L20" s="143">
        <f t="shared" si="14"/>
        <v>2</v>
      </c>
      <c r="M20" s="143">
        <f t="shared" si="14"/>
        <v>2</v>
      </c>
      <c r="N20" s="143">
        <f t="shared" si="14"/>
        <v>2</v>
      </c>
      <c r="O20" s="143">
        <f t="shared" si="14"/>
        <v>2</v>
      </c>
      <c r="P20" s="143">
        <f t="shared" si="14"/>
        <v>2</v>
      </c>
      <c r="Q20" s="143">
        <f t="shared" si="14"/>
        <v>2</v>
      </c>
      <c r="R20" s="143">
        <f t="shared" si="14"/>
        <v>2</v>
      </c>
      <c r="S20" s="143">
        <f t="shared" si="14"/>
        <v>2</v>
      </c>
      <c r="T20" s="143">
        <f t="shared" si="14"/>
        <v>2</v>
      </c>
      <c r="U20" s="143">
        <f t="shared" si="14"/>
        <v>2</v>
      </c>
      <c r="V20" s="143">
        <f t="shared" si="14"/>
        <v>2</v>
      </c>
      <c r="W20" s="143">
        <f t="shared" si="14"/>
        <v>2</v>
      </c>
      <c r="X20" s="143">
        <f t="shared" si="14"/>
        <v>2</v>
      </c>
      <c r="Y20" s="143">
        <f t="shared" si="14"/>
        <v>2</v>
      </c>
      <c r="Z20" s="143">
        <f t="shared" si="14"/>
        <v>2</v>
      </c>
      <c r="AA20" s="143">
        <f t="shared" si="14"/>
        <v>2</v>
      </c>
      <c r="AB20" s="143">
        <f t="shared" si="14"/>
        <v>2</v>
      </c>
      <c r="AC20" s="143">
        <f t="shared" si="14"/>
        <v>2</v>
      </c>
      <c r="AD20" s="143">
        <f t="shared" si="14"/>
        <v>2</v>
      </c>
      <c r="AE20" s="143">
        <f t="shared" si="14"/>
        <v>2</v>
      </c>
      <c r="AF20" s="143">
        <f t="shared" si="14"/>
        <v>2</v>
      </c>
      <c r="AG20" s="143">
        <f t="shared" si="14"/>
        <v>2</v>
      </c>
      <c r="AH20" s="143">
        <f t="shared" si="14"/>
        <v>2</v>
      </c>
      <c r="AI20" s="143">
        <f t="shared" si="14"/>
        <v>2</v>
      </c>
      <c r="AJ20" s="143">
        <f t="shared" si="14"/>
        <v>2</v>
      </c>
      <c r="AK20" s="143">
        <f t="shared" si="14"/>
        <v>2</v>
      </c>
      <c r="AL20" s="143"/>
      <c r="AM20" s="234"/>
      <c r="AN20" s="234"/>
      <c r="AO20" s="82"/>
      <c r="AP20" s="82"/>
      <c r="AQ20" s="89"/>
      <c r="AR20" s="82"/>
      <c r="AS20" s="82"/>
      <c r="AT20" s="82"/>
      <c r="AU20" s="78"/>
    </row>
    <row r="21" spans="1:47" ht="15.75" customHeight="1" x14ac:dyDescent="0.3">
      <c r="A21" s="5"/>
      <c r="B21" s="77" t="s">
        <v>1</v>
      </c>
      <c r="C21" s="144">
        <f>COUNTIF(C4:C14,"N")</f>
        <v>2</v>
      </c>
      <c r="D21" s="144">
        <f t="shared" ref="D21:AK21" si="15">COUNTIF(D4:D14,"N")</f>
        <v>2</v>
      </c>
      <c r="E21" s="144">
        <f t="shared" si="15"/>
        <v>2</v>
      </c>
      <c r="F21" s="144">
        <f t="shared" si="15"/>
        <v>2</v>
      </c>
      <c r="G21" s="144">
        <f t="shared" si="15"/>
        <v>2</v>
      </c>
      <c r="H21" s="144">
        <f t="shared" si="15"/>
        <v>2</v>
      </c>
      <c r="I21" s="144">
        <f t="shared" si="15"/>
        <v>2</v>
      </c>
      <c r="J21" s="144">
        <f t="shared" si="15"/>
        <v>2</v>
      </c>
      <c r="K21" s="144">
        <f t="shared" si="15"/>
        <v>2</v>
      </c>
      <c r="L21" s="144">
        <f t="shared" si="15"/>
        <v>2</v>
      </c>
      <c r="M21" s="144">
        <f t="shared" si="15"/>
        <v>2</v>
      </c>
      <c r="N21" s="144">
        <f t="shared" si="15"/>
        <v>2</v>
      </c>
      <c r="O21" s="144">
        <f t="shared" si="15"/>
        <v>2</v>
      </c>
      <c r="P21" s="144">
        <f t="shared" si="15"/>
        <v>2</v>
      </c>
      <c r="Q21" s="144">
        <f t="shared" si="15"/>
        <v>2</v>
      </c>
      <c r="R21" s="144">
        <f t="shared" si="15"/>
        <v>2</v>
      </c>
      <c r="S21" s="144">
        <f t="shared" si="15"/>
        <v>2</v>
      </c>
      <c r="T21" s="144">
        <f t="shared" si="15"/>
        <v>2</v>
      </c>
      <c r="U21" s="144">
        <f t="shared" si="15"/>
        <v>2</v>
      </c>
      <c r="V21" s="144">
        <f t="shared" si="15"/>
        <v>2</v>
      </c>
      <c r="W21" s="144">
        <f t="shared" si="15"/>
        <v>2</v>
      </c>
      <c r="X21" s="144">
        <f t="shared" si="15"/>
        <v>2</v>
      </c>
      <c r="Y21" s="144">
        <f t="shared" si="15"/>
        <v>2</v>
      </c>
      <c r="Z21" s="144">
        <f t="shared" si="15"/>
        <v>2</v>
      </c>
      <c r="AA21" s="144">
        <f t="shared" si="15"/>
        <v>2</v>
      </c>
      <c r="AB21" s="144">
        <f t="shared" si="15"/>
        <v>2</v>
      </c>
      <c r="AC21" s="144">
        <f t="shared" si="15"/>
        <v>2</v>
      </c>
      <c r="AD21" s="144">
        <f t="shared" si="15"/>
        <v>2</v>
      </c>
      <c r="AE21" s="144">
        <f t="shared" si="15"/>
        <v>2</v>
      </c>
      <c r="AF21" s="144">
        <f t="shared" si="15"/>
        <v>2</v>
      </c>
      <c r="AG21" s="144">
        <f t="shared" si="15"/>
        <v>2</v>
      </c>
      <c r="AH21" s="144">
        <f t="shared" si="15"/>
        <v>2</v>
      </c>
      <c r="AI21" s="144">
        <f t="shared" si="15"/>
        <v>2</v>
      </c>
      <c r="AJ21" s="144">
        <f t="shared" si="15"/>
        <v>2</v>
      </c>
      <c r="AK21" s="144">
        <f t="shared" si="15"/>
        <v>2</v>
      </c>
      <c r="AL21" s="144"/>
      <c r="AM21" s="234"/>
      <c r="AN21" s="234"/>
      <c r="AO21" s="82"/>
      <c r="AP21" s="82"/>
      <c r="AQ21" s="89"/>
      <c r="AR21" s="82"/>
      <c r="AS21" s="82"/>
      <c r="AT21" s="82"/>
      <c r="AU21" s="79"/>
    </row>
    <row r="22" spans="1:47" ht="15.75" customHeight="1" thickBot="1" x14ac:dyDescent="0.35">
      <c r="A22" s="80"/>
      <c r="B22" s="81" t="s">
        <v>19</v>
      </c>
      <c r="C22" s="107">
        <f>COUNTIF(C4:C15,"J")</f>
        <v>1</v>
      </c>
      <c r="D22" s="107">
        <f t="shared" ref="D22:AK22" si="16">COUNTIF(D4:D15,"J")</f>
        <v>1</v>
      </c>
      <c r="E22" s="107">
        <f t="shared" si="16"/>
        <v>0</v>
      </c>
      <c r="F22" s="107">
        <f t="shared" si="16"/>
        <v>0</v>
      </c>
      <c r="G22" s="107">
        <f t="shared" si="16"/>
        <v>0</v>
      </c>
      <c r="H22" s="107">
        <f t="shared" si="16"/>
        <v>0</v>
      </c>
      <c r="I22" s="107">
        <f t="shared" si="16"/>
        <v>0</v>
      </c>
      <c r="J22" s="107">
        <f t="shared" si="16"/>
        <v>0</v>
      </c>
      <c r="K22" s="107">
        <f t="shared" si="16"/>
        <v>0</v>
      </c>
      <c r="L22" s="107">
        <f>COUNTIF(L4:L14,"J")</f>
        <v>0</v>
      </c>
      <c r="M22" s="107">
        <f t="shared" si="16"/>
        <v>0</v>
      </c>
      <c r="N22" s="107">
        <f t="shared" si="16"/>
        <v>0</v>
      </c>
      <c r="O22" s="107">
        <f t="shared" si="16"/>
        <v>0</v>
      </c>
      <c r="P22" s="107">
        <f t="shared" si="16"/>
        <v>0</v>
      </c>
      <c r="Q22" s="107">
        <f t="shared" si="16"/>
        <v>0</v>
      </c>
      <c r="R22" s="107">
        <f t="shared" si="16"/>
        <v>0</v>
      </c>
      <c r="S22" s="107">
        <f t="shared" si="16"/>
        <v>0</v>
      </c>
      <c r="T22" s="107">
        <f t="shared" si="16"/>
        <v>0</v>
      </c>
      <c r="U22" s="107">
        <f t="shared" si="16"/>
        <v>0</v>
      </c>
      <c r="V22" s="107">
        <f t="shared" si="16"/>
        <v>0</v>
      </c>
      <c r="W22" s="107">
        <f t="shared" si="16"/>
        <v>0</v>
      </c>
      <c r="X22" s="107">
        <f t="shared" si="16"/>
        <v>0</v>
      </c>
      <c r="Y22" s="107">
        <f t="shared" si="16"/>
        <v>0</v>
      </c>
      <c r="Z22" s="107">
        <f t="shared" si="16"/>
        <v>0</v>
      </c>
      <c r="AA22" s="107">
        <f>COUNTIF(AA4:AA15,"J")</f>
        <v>0</v>
      </c>
      <c r="AB22" s="107">
        <f t="shared" si="16"/>
        <v>0</v>
      </c>
      <c r="AC22" s="107">
        <f t="shared" si="16"/>
        <v>0</v>
      </c>
      <c r="AD22" s="107">
        <f t="shared" si="16"/>
        <v>0</v>
      </c>
      <c r="AE22" s="107">
        <f t="shared" si="16"/>
        <v>0</v>
      </c>
      <c r="AF22" s="107">
        <f t="shared" si="16"/>
        <v>0</v>
      </c>
      <c r="AG22" s="107">
        <f t="shared" si="16"/>
        <v>1</v>
      </c>
      <c r="AH22" s="107">
        <f t="shared" si="16"/>
        <v>1</v>
      </c>
      <c r="AI22" s="107">
        <f t="shared" si="16"/>
        <v>0</v>
      </c>
      <c r="AJ22" s="107">
        <f t="shared" si="16"/>
        <v>0</v>
      </c>
      <c r="AK22" s="107">
        <f t="shared" si="16"/>
        <v>0</v>
      </c>
      <c r="AL22" s="107"/>
      <c r="AM22" s="237"/>
      <c r="AN22" s="237"/>
      <c r="AO22" s="238"/>
      <c r="AP22" s="238"/>
      <c r="AQ22" s="239"/>
      <c r="AR22" s="238"/>
      <c r="AS22" s="238"/>
      <c r="AT22" s="238"/>
      <c r="AU22" s="107"/>
    </row>
    <row r="23" spans="1:47" s="326" customFormat="1" ht="22.5" customHeight="1" x14ac:dyDescent="0.3">
      <c r="A23" s="325" t="s">
        <v>75</v>
      </c>
      <c r="E23" s="327"/>
      <c r="L23" s="328" t="s">
        <v>370</v>
      </c>
      <c r="R23" s="328" t="s">
        <v>316</v>
      </c>
      <c r="Y23" s="1106" t="s">
        <v>342</v>
      </c>
      <c r="Z23" s="1106"/>
      <c r="AA23" s="1106"/>
      <c r="AB23" s="1106"/>
      <c r="AF23" s="1107" t="s">
        <v>341</v>
      </c>
      <c r="AG23" s="1107"/>
      <c r="AH23" s="1107"/>
      <c r="AI23" s="1107"/>
    </row>
    <row r="24" spans="1:47" s="43" customFormat="1" ht="29.25" customHeight="1" x14ac:dyDescent="0.3">
      <c r="A24" s="56"/>
    </row>
    <row r="25" spans="1:47" s="84" customFormat="1" ht="15.75" customHeight="1" x14ac:dyDescent="0.3">
      <c r="A25" s="82"/>
    </row>
    <row r="26" spans="1:47" ht="19.5" customHeight="1" x14ac:dyDescent="0.3"/>
    <row r="27" spans="1:47" ht="19.5" customHeight="1" x14ac:dyDescent="0.3"/>
    <row r="28" spans="1:47" s="84" customFormat="1" ht="19.5" customHeight="1" x14ac:dyDescent="0.3">
      <c r="A28" s="91"/>
    </row>
    <row r="29" spans="1:47" ht="19.5" customHeight="1" x14ac:dyDescent="0.3"/>
    <row r="30" spans="1:47" ht="19.5" customHeight="1" x14ac:dyDescent="0.3"/>
    <row r="31" spans="1:47" ht="19.5" customHeight="1" x14ac:dyDescent="0.3"/>
    <row r="32" spans="1:47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</sheetData>
  <mergeCells count="16">
    <mergeCell ref="Y23:AB23"/>
    <mergeCell ref="AF23:AI23"/>
    <mergeCell ref="E10:AK10"/>
    <mergeCell ref="AO1:AO2"/>
    <mergeCell ref="AP1:AP2"/>
    <mergeCell ref="J17:L17"/>
    <mergeCell ref="J18:L18"/>
    <mergeCell ref="F17:G17"/>
    <mergeCell ref="F18:G18"/>
    <mergeCell ref="AQ1:AQ2"/>
    <mergeCell ref="AR1:AR2"/>
    <mergeCell ref="AS1:AS2"/>
    <mergeCell ref="AT1:AT2"/>
    <mergeCell ref="B1:B2"/>
    <mergeCell ref="AM1:AM2"/>
    <mergeCell ref="AN1:AN2"/>
  </mergeCells>
  <phoneticPr fontId="3" type="noConversion"/>
  <conditionalFormatting sqref="AU3 AU13:AU18 AC3:AL3 V13:AL13">
    <cfRule type="cellIs" dxfId="3149" priority="176" operator="equal">
      <formula>"N"</formula>
    </cfRule>
    <cfRule type="cellIs" dxfId="3148" priority="177" operator="equal">
      <formula>"L"</formula>
    </cfRule>
    <cfRule type="cellIs" dxfId="3147" priority="178" operator="equal">
      <formula>"Q"</formula>
    </cfRule>
  </conditionalFormatting>
  <conditionalFormatting sqref="U12:AK12 W5:AK5 U7:W7 AC11:AK11 AD4:AK4 V13:AK13 AD8:AK9 AU3:AU18 C4:I5 C7:I9 J3:AK3 J14:AK16 AL3:AL5 AL7:AL18 W6:AL6 Y7:AK7 J17:J18 M17:AK18">
    <cfRule type="cellIs" dxfId="3146" priority="174" operator="equal">
      <formula>"W"</formula>
    </cfRule>
    <cfRule type="cellIs" dxfId="3145" priority="175" operator="equal">
      <formula>"P"</formula>
    </cfRule>
  </conditionalFormatting>
  <conditionalFormatting sqref="U12:AK12 W5:AK5 U7:W7 AC11:AK11 AD4:AK4 V13:AK13 AD8:AK9 AU3:AU18 C4:I5 C7:I9 AC3:AK3 J14:AK16 AL3:AL5 AL7:AL18 W6:AL6 Y7:AK7 J17:J18 M17:AK18">
    <cfRule type="cellIs" dxfId="3144" priority="173" operator="equal">
      <formula>"N"</formula>
    </cfRule>
  </conditionalFormatting>
  <conditionalFormatting sqref="U12:AK12 W5:AK5 U7:W7 AC11:AK11 AD4:AK4 V13:AK13 AD8:AK9 AU3:AU18 C4:I5 C7:I9 J3:AK3 J14:AK16 AL3:AL5 AL7:AL18 W6:AL6 Y7:AK7 J17:J18 M17:AK18">
    <cfRule type="cellIs" dxfId="3143" priority="172" operator="equal">
      <formula>"V"</formula>
    </cfRule>
  </conditionalFormatting>
  <conditionalFormatting sqref="U12:AK12 W5:AK5 U7:W7 AC11:AK11 AD4:AK4 V13:AK13 AD8:AK9 AU3:AU18 C4:I5 C7:I9 C3:AK3 J14:AK16 AL3:AL5 AL7:AL18 W6:AL6 Y7:AK7 J17:J18 M17:AK18">
    <cfRule type="cellIs" dxfId="3142" priority="171" operator="equal">
      <formula>"L"</formula>
    </cfRule>
  </conditionalFormatting>
  <conditionalFormatting sqref="U12:AK12 W5:AK5 U7:W7 AC11:AK11 AD4:AK4 V13:AK13 AD8:AK9 AU3:AU18 C4:I5 C7:I9 AC3:AK3 J14:AK16 AL3:AL5 AL7:AL18 W6:AL6 Y7:AK7 J17:J18 M17:AK18">
    <cfRule type="cellIs" dxfId="3141" priority="170" operator="equal">
      <formula>"N"</formula>
    </cfRule>
  </conditionalFormatting>
  <conditionalFormatting sqref="AU9 AU4 X14:Y18 J14:L16 Z18:AK18 AD9:AL9 AD4:AL4 J17:J18 M18:W18">
    <cfRule type="cellIs" dxfId="3140" priority="169" operator="equal">
      <formula>"대"</formula>
    </cfRule>
  </conditionalFormatting>
  <conditionalFormatting sqref="AU9 J14:L16 X14:Y18 Z18:AK18 AU3:AU4 AD9:AL9 AC3:AL3 AD4:AL4 J17:J18 M18:W18">
    <cfRule type="cellIs" dxfId="3139" priority="168" operator="equal">
      <formula>"N"</formula>
    </cfRule>
  </conditionalFormatting>
  <conditionalFormatting sqref="AU3 U12:AK12 U7:W7 AC11:AK11 V13:AK13 AD8:AK8 M14:W18 AU10:AU18 Z14:AK17 AU5:AU8 C5:I5 C7:I8 AC3:AL3 AL10:AL17 Z18:AL18 W5:AL6 AL7:AL8 Y7:AK7">
    <cfRule type="cellIs" dxfId="3138" priority="167" operator="equal">
      <formula>"N"</formula>
    </cfRule>
  </conditionalFormatting>
  <conditionalFormatting sqref="U12:AK12 W5:AK5 U7:W7 AC11:AK11 AD4:AK4 AD8:AK9 AU14:AU18 AU3:AU12 C4:I5 C7:I9 AC3:AK3 J14:AL16 AL3:AL5 AL7:AL12 W6:AL6 Y7:AK7 J17:J18 M17:AL18">
    <cfRule type="cellIs" dxfId="3137" priority="166" operator="equal">
      <formula>"Q"</formula>
    </cfRule>
  </conditionalFormatting>
  <conditionalFormatting sqref="J11:O11 Q11:V11 U12:AK12 W5:AK5 U7:W7 X11:AK11 AD4:AK4 V13:AK13 AD8:AK9 AU4:AU18 C4:I5 C7:I9 J14:AK16 AL4:AL5 AL7:AL18 W6:AL6 Y7:AK7 J17:J18 M17:AK18">
    <cfRule type="cellIs" dxfId="3136" priority="165" operator="equal">
      <formula>"대1"</formula>
    </cfRule>
  </conditionalFormatting>
  <conditionalFormatting sqref="D3:I3">
    <cfRule type="cellIs" dxfId="3135" priority="163" operator="equal">
      <formula>"W"</formula>
    </cfRule>
    <cfRule type="cellIs" dxfId="3134" priority="164" operator="equal">
      <formula>"P"</formula>
    </cfRule>
  </conditionalFormatting>
  <conditionalFormatting sqref="D3:I3">
    <cfRule type="cellIs" dxfId="3133" priority="162" operator="equal">
      <formula>"V"</formula>
    </cfRule>
  </conditionalFormatting>
  <conditionalFormatting sqref="J11:O11 Q11:V11 X11:AB11">
    <cfRule type="cellIs" dxfId="3132" priority="161" operator="equal">
      <formula>"L"</formula>
    </cfRule>
  </conditionalFormatting>
  <conditionalFormatting sqref="J11:O11 Q11:V11 X11:AB11">
    <cfRule type="cellIs" dxfId="3131" priority="158" operator="equal">
      <formula>"N"</formula>
    </cfRule>
    <cfRule type="cellIs" dxfId="3130" priority="159" operator="equal">
      <formula>"L"</formula>
    </cfRule>
    <cfRule type="cellIs" dxfId="3129" priority="160" operator="equal">
      <formula>"Q"</formula>
    </cfRule>
  </conditionalFormatting>
  <conditionalFormatting sqref="J11:O11 Q11:V11 X11:AB11">
    <cfRule type="cellIs" dxfId="3128" priority="156" operator="equal">
      <formula>"W"</formula>
    </cfRule>
    <cfRule type="cellIs" dxfId="3127" priority="157" operator="equal">
      <formula>"P"</formula>
    </cfRule>
  </conditionalFormatting>
  <conditionalFormatting sqref="J11:O11 Q11:V11 X11:AB11">
    <cfRule type="cellIs" dxfId="3126" priority="155" operator="equal">
      <formula>"N"</formula>
    </cfRule>
  </conditionalFormatting>
  <conditionalFormatting sqref="J11:O11 Q11:V11 X11:AB11">
    <cfRule type="cellIs" dxfId="3125" priority="154" operator="equal">
      <formula>"V"</formula>
    </cfRule>
  </conditionalFormatting>
  <conditionalFormatting sqref="J11:O11 Q11:V11 X11:AB11">
    <cfRule type="cellIs" dxfId="3124" priority="153" operator="equal">
      <formula>"L"</formula>
    </cfRule>
  </conditionalFormatting>
  <conditionalFormatting sqref="J11:O11 Q11:V11 X11:AB11">
    <cfRule type="cellIs" dxfId="3123" priority="152" operator="equal">
      <formula>"N"</formula>
    </cfRule>
  </conditionalFormatting>
  <conditionalFormatting sqref="J11:O11 Q11:V11 X11:AB11">
    <cfRule type="cellIs" dxfId="3122" priority="151" operator="equal">
      <formula>"N"</formula>
    </cfRule>
  </conditionalFormatting>
  <conditionalFormatting sqref="J11:O11 Q11:V11 X11:AB11">
    <cfRule type="cellIs" dxfId="3121" priority="150" operator="equal">
      <formula>"N"</formula>
    </cfRule>
  </conditionalFormatting>
  <conditionalFormatting sqref="R12:S12 V9 S7:T7 U5:V5 AC4 Q4:R4 J5 Y8:AC8">
    <cfRule type="cellIs" dxfId="3120" priority="137" operator="equal">
      <formula>"Q"</formula>
    </cfRule>
  </conditionalFormatting>
  <conditionalFormatting sqref="R12:S12 V9 S7:T7 U5:V5 AC4 Q4:R4 J5 Y8:AC8">
    <cfRule type="cellIs" dxfId="3119" priority="136" operator="equal">
      <formula>"N"</formula>
    </cfRule>
  </conditionalFormatting>
  <conditionalFormatting sqref="R12:S12 V9 S7:T7 U5:V5 AC4 Q4:R4 J5 Y8:AC8">
    <cfRule type="cellIs" dxfId="3118" priority="135" operator="equal">
      <formula>"V"</formula>
    </cfRule>
  </conditionalFormatting>
  <conditionalFormatting sqref="R12:S12 V9 S7:T7 U5:V5 AC4 Q4:R4 J5 Y8:AC8">
    <cfRule type="cellIs" dxfId="3117" priority="134" operator="equal">
      <formula>"L"</formula>
    </cfRule>
  </conditionalFormatting>
  <conditionalFormatting sqref="R12:S12 V9 S7:T7 U5:V5 AC4 Q4:R4 J5 Y8:AC8">
    <cfRule type="cellIs" dxfId="3116" priority="133" operator="equal">
      <formula>"N"</formula>
    </cfRule>
  </conditionalFormatting>
  <conditionalFormatting sqref="R12:S12 S7:T7 U5:V5 AC4 Q4:R4 J5 Y8:AC8 V9 V11:V18">
    <cfRule type="cellIs" dxfId="3115" priority="131" operator="equal">
      <formula>"N"</formula>
    </cfRule>
  </conditionalFormatting>
  <conditionalFormatting sqref="J4:P4 S4:AB4 J9:U9 J12:Q12 X9:AC9 P11 W11 K7:R7 K5:T5 J8:X8">
    <cfRule type="cellIs" dxfId="3114" priority="148" operator="equal">
      <formula>"W"</formula>
    </cfRule>
    <cfRule type="cellIs" dxfId="3113" priority="149" operator="equal">
      <formula>"P"</formula>
    </cfRule>
  </conditionalFormatting>
  <conditionalFormatting sqref="J4:P4 S4:AB4 J9:U9 J12:Q12 X9:AC9 P11 W11 K7:R7 K5:T5 J8:X8">
    <cfRule type="cellIs" dxfId="3112" priority="147" operator="equal">
      <formula>"Q"</formula>
    </cfRule>
  </conditionalFormatting>
  <conditionalFormatting sqref="J4:P4 S4:AB4 J9:U9 J12:Q12 X9:AC9 P11 W11 K7:R7 K5:T5 J8:X8">
    <cfRule type="cellIs" dxfId="3111" priority="146" operator="equal">
      <formula>"N"</formula>
    </cfRule>
  </conditionalFormatting>
  <conditionalFormatting sqref="J4:P4 S4:AB4 J9:U9 J12:Q12 X9:AC9 P11 W11 K7:R7 K5:T5 J8:X8">
    <cfRule type="cellIs" dxfId="3110" priority="145" operator="equal">
      <formula>"V"</formula>
    </cfRule>
  </conditionalFormatting>
  <conditionalFormatting sqref="J4:P4 S4:AB4 J9:U9 J12:Q12 X9:AC9 P11 W11 K7:R7 K5:T5 J8:X8">
    <cfRule type="cellIs" dxfId="3109" priority="144" operator="equal">
      <formula>"L"</formula>
    </cfRule>
  </conditionalFormatting>
  <conditionalFormatting sqref="J4:P4 S4:AB4 J9:U9 J12:Q12 X9:AC9 P11 W11 K7:R7 K5:T5 J8:X8">
    <cfRule type="cellIs" dxfId="3108" priority="143" operator="equal">
      <formula>"N"</formula>
    </cfRule>
  </conditionalFormatting>
  <conditionalFormatting sqref="J4:P4 S4:AB4 J9:U9 J12:Q12 X9:AC9 P11 W11 K7:R7 K5:T5 J8:X8">
    <cfRule type="cellIs" dxfId="3107" priority="142" operator="equal">
      <formula>"N"</formula>
    </cfRule>
  </conditionalFormatting>
  <conditionalFormatting sqref="J4:P4 S4:AB4 J9:U9 J12:Q12 X9:AC9 P11 W11 K7:R7 K5:T5 J8:X8">
    <cfRule type="cellIs" dxfId="3106" priority="141" operator="equal">
      <formula>"대1"</formula>
    </cfRule>
  </conditionalFormatting>
  <conditionalFormatting sqref="J4:P4 S4:AB4 J9:U9 J12:Q12 X9:AC9 P11 W11 K7:R7 K5:T5 J8:X8">
    <cfRule type="cellIs" dxfId="3105" priority="140" operator="equal">
      <formula>"L"</formula>
    </cfRule>
  </conditionalFormatting>
  <conditionalFormatting sqref="T12">
    <cfRule type="cellIs" dxfId="3104" priority="101" operator="equal">
      <formula>"L"</formula>
    </cfRule>
  </conditionalFormatting>
  <conditionalFormatting sqref="R12:S12 V9 S7:T7 U5:V5 AC4 Q4:R4 J5 Y8:AC8">
    <cfRule type="cellIs" dxfId="3103" priority="138" operator="equal">
      <formula>"W"</formula>
    </cfRule>
    <cfRule type="cellIs" dxfId="3102" priority="139" operator="equal">
      <formula>"P"</formula>
    </cfRule>
  </conditionalFormatting>
  <conditionalFormatting sqref="R12:S12 V9 S7:T7 U5:V5 AC4 Q4:R4 J5 Y8:AC8">
    <cfRule type="cellIs" dxfId="3101" priority="132" operator="equal">
      <formula>"대"</formula>
    </cfRule>
  </conditionalFormatting>
  <conditionalFormatting sqref="R12:S12 V9 S7:T7 U5:V5 AC4 Q4:R4 J5 Y8:AC8">
    <cfRule type="cellIs" dxfId="3100" priority="130" operator="equal">
      <formula>"대1"</formula>
    </cfRule>
  </conditionalFormatting>
  <conditionalFormatting sqref="R12:S12 V9 S7:T7 U5:V5 AC4 Q4:R4 J5 Y8:AC8">
    <cfRule type="cellIs" dxfId="3099" priority="129" operator="equal">
      <formula>"L"</formula>
    </cfRule>
  </conditionalFormatting>
  <conditionalFormatting sqref="W9">
    <cfRule type="cellIs" dxfId="3098" priority="127" operator="equal">
      <formula>"W"</formula>
    </cfRule>
    <cfRule type="cellIs" dxfId="3097" priority="128" operator="equal">
      <formula>"P"</formula>
    </cfRule>
  </conditionalFormatting>
  <conditionalFormatting sqref="W9">
    <cfRule type="cellIs" dxfId="3096" priority="126" operator="equal">
      <formula>"Q"</formula>
    </cfRule>
  </conditionalFormatting>
  <conditionalFormatting sqref="W9">
    <cfRule type="cellIs" dxfId="3095" priority="125" operator="equal">
      <formula>"N"</formula>
    </cfRule>
  </conditionalFormatting>
  <conditionalFormatting sqref="W9">
    <cfRule type="cellIs" dxfId="3094" priority="124" operator="equal">
      <formula>"V"</formula>
    </cfRule>
  </conditionalFormatting>
  <conditionalFormatting sqref="W9">
    <cfRule type="cellIs" dxfId="3093" priority="123" operator="equal">
      <formula>"L"</formula>
    </cfRule>
  </conditionalFormatting>
  <conditionalFormatting sqref="W9">
    <cfRule type="cellIs" dxfId="3092" priority="122" operator="equal">
      <formula>"N"</formula>
    </cfRule>
  </conditionalFormatting>
  <conditionalFormatting sqref="W9">
    <cfRule type="cellIs" dxfId="3091" priority="121" operator="equal">
      <formula>"대"</formula>
    </cfRule>
  </conditionalFormatting>
  <conditionalFormatting sqref="W9">
    <cfRule type="cellIs" dxfId="3090" priority="120" operator="equal">
      <formula>"N"</formula>
    </cfRule>
  </conditionalFormatting>
  <conditionalFormatting sqref="W9">
    <cfRule type="cellIs" dxfId="3089" priority="119" operator="equal">
      <formula>"대1"</formula>
    </cfRule>
  </conditionalFormatting>
  <conditionalFormatting sqref="W9">
    <cfRule type="cellIs" dxfId="3088" priority="118" operator="equal">
      <formula>"L"</formula>
    </cfRule>
  </conditionalFormatting>
  <conditionalFormatting sqref="J7">
    <cfRule type="cellIs" dxfId="3087" priority="114" operator="equal">
      <formula>"N"</formula>
    </cfRule>
  </conditionalFormatting>
  <conditionalFormatting sqref="J7">
    <cfRule type="cellIs" dxfId="3086" priority="113" operator="equal">
      <formula>"V"</formula>
    </cfRule>
  </conditionalFormatting>
  <conditionalFormatting sqref="J7">
    <cfRule type="cellIs" dxfId="3085" priority="112" operator="equal">
      <formula>"L"</formula>
    </cfRule>
  </conditionalFormatting>
  <conditionalFormatting sqref="J7">
    <cfRule type="cellIs" dxfId="3084" priority="111" operator="equal">
      <formula>"N"</formula>
    </cfRule>
  </conditionalFormatting>
  <conditionalFormatting sqref="J7">
    <cfRule type="cellIs" dxfId="3083" priority="109" operator="equal">
      <formula>"N"</formula>
    </cfRule>
  </conditionalFormatting>
  <conditionalFormatting sqref="J7">
    <cfRule type="cellIs" dxfId="3082" priority="116" operator="equal">
      <formula>"W"</formula>
    </cfRule>
    <cfRule type="cellIs" dxfId="3081" priority="117" operator="equal">
      <formula>"P"</formula>
    </cfRule>
  </conditionalFormatting>
  <conditionalFormatting sqref="J7">
    <cfRule type="cellIs" dxfId="3080" priority="115" operator="equal">
      <formula>"Q"</formula>
    </cfRule>
  </conditionalFormatting>
  <conditionalFormatting sqref="J7">
    <cfRule type="cellIs" dxfId="3079" priority="110" operator="equal">
      <formula>"대"</formula>
    </cfRule>
  </conditionalFormatting>
  <conditionalFormatting sqref="J7">
    <cfRule type="cellIs" dxfId="3078" priority="108" operator="equal">
      <formula>"대1"</formula>
    </cfRule>
  </conditionalFormatting>
  <conditionalFormatting sqref="J7">
    <cfRule type="cellIs" dxfId="3077" priority="107" operator="equal">
      <formula>"L"</formula>
    </cfRule>
  </conditionalFormatting>
  <conditionalFormatting sqref="T12">
    <cfRule type="cellIs" dxfId="3076" priority="103" operator="equal">
      <formula>"N"</formula>
    </cfRule>
  </conditionalFormatting>
  <conditionalFormatting sqref="T12">
    <cfRule type="cellIs" dxfId="3075" priority="102" operator="equal">
      <formula>"V"</formula>
    </cfRule>
  </conditionalFormatting>
  <conditionalFormatting sqref="T12">
    <cfRule type="cellIs" dxfId="3074" priority="100" operator="equal">
      <formula>"N"</formula>
    </cfRule>
  </conditionalFormatting>
  <conditionalFormatting sqref="T12">
    <cfRule type="cellIs" dxfId="3073" priority="98" operator="equal">
      <formula>"N"</formula>
    </cfRule>
  </conditionalFormatting>
  <conditionalFormatting sqref="T12">
    <cfRule type="cellIs" dxfId="3072" priority="105" operator="equal">
      <formula>"W"</formula>
    </cfRule>
    <cfRule type="cellIs" dxfId="3071" priority="106" operator="equal">
      <formula>"P"</formula>
    </cfRule>
  </conditionalFormatting>
  <conditionalFormatting sqref="T12">
    <cfRule type="cellIs" dxfId="3070" priority="104" operator="equal">
      <formula>"Q"</formula>
    </cfRule>
  </conditionalFormatting>
  <conditionalFormatting sqref="T12">
    <cfRule type="cellIs" dxfId="3069" priority="99" operator="equal">
      <formula>"대"</formula>
    </cfRule>
  </conditionalFormatting>
  <conditionalFormatting sqref="T12">
    <cfRule type="cellIs" dxfId="3068" priority="97" operator="equal">
      <formula>"대1"</formula>
    </cfRule>
  </conditionalFormatting>
  <conditionalFormatting sqref="T12">
    <cfRule type="cellIs" dxfId="3067" priority="96" operator="equal">
      <formula>"L"</formula>
    </cfRule>
  </conditionalFormatting>
  <conditionalFormatting sqref="J13:T13">
    <cfRule type="cellIs" dxfId="3066" priority="93" operator="equal">
      <formula>"N"</formula>
    </cfRule>
    <cfRule type="cellIs" dxfId="3065" priority="94" operator="equal">
      <formula>"L"</formula>
    </cfRule>
    <cfRule type="cellIs" dxfId="3064" priority="95" operator="equal">
      <formula>"Q"</formula>
    </cfRule>
  </conditionalFormatting>
  <conditionalFormatting sqref="J13:T13">
    <cfRule type="cellIs" dxfId="3063" priority="91" operator="equal">
      <formula>"W"</formula>
    </cfRule>
    <cfRule type="cellIs" dxfId="3062" priority="92" operator="equal">
      <formula>"P"</formula>
    </cfRule>
  </conditionalFormatting>
  <conditionalFormatting sqref="J13:T13">
    <cfRule type="cellIs" dxfId="3061" priority="90" operator="equal">
      <formula>"N"</formula>
    </cfRule>
  </conditionalFormatting>
  <conditionalFormatting sqref="J13:T13">
    <cfRule type="cellIs" dxfId="3060" priority="89" operator="equal">
      <formula>"V"</formula>
    </cfRule>
  </conditionalFormatting>
  <conditionalFormatting sqref="J13:T13">
    <cfRule type="cellIs" dxfId="3059" priority="88" operator="equal">
      <formula>"L"</formula>
    </cfRule>
  </conditionalFormatting>
  <conditionalFormatting sqref="J13:T13">
    <cfRule type="cellIs" dxfId="3058" priority="87" operator="equal">
      <formula>"N"</formula>
    </cfRule>
  </conditionalFormatting>
  <conditionalFormatting sqref="J13:T13">
    <cfRule type="cellIs" dxfId="3057" priority="86" operator="equal">
      <formula>"N"</formula>
    </cfRule>
  </conditionalFormatting>
  <conditionalFormatting sqref="J13:T13">
    <cfRule type="cellIs" dxfId="3056" priority="85" operator="equal">
      <formula>"대1"</formula>
    </cfRule>
  </conditionalFormatting>
  <conditionalFormatting sqref="J13:T13">
    <cfRule type="cellIs" dxfId="3055" priority="84" operator="equal">
      <formula>"L"</formula>
    </cfRule>
  </conditionalFormatting>
  <conditionalFormatting sqref="U13">
    <cfRule type="cellIs" dxfId="3054" priority="78" operator="equal">
      <formula>"L"</formula>
    </cfRule>
  </conditionalFormatting>
  <conditionalFormatting sqref="C11:I14 C10:E10">
    <cfRule type="cellIs" dxfId="3053" priority="64" operator="equal">
      <formula>"L"</formula>
    </cfRule>
  </conditionalFormatting>
  <conditionalFormatting sqref="U13">
    <cfRule type="cellIs" dxfId="3052" priority="82" operator="equal">
      <formula>"W"</formula>
    </cfRule>
    <cfRule type="cellIs" dxfId="3051" priority="83" operator="equal">
      <formula>"P"</formula>
    </cfRule>
  </conditionalFormatting>
  <conditionalFormatting sqref="U13">
    <cfRule type="cellIs" dxfId="3050" priority="81" operator="equal">
      <formula>"Q"</formula>
    </cfRule>
  </conditionalFormatting>
  <conditionalFormatting sqref="U13">
    <cfRule type="cellIs" dxfId="3049" priority="80" operator="equal">
      <formula>"N"</formula>
    </cfRule>
  </conditionalFormatting>
  <conditionalFormatting sqref="U13">
    <cfRule type="cellIs" dxfId="3048" priority="79" operator="equal">
      <formula>"V"</formula>
    </cfRule>
  </conditionalFormatting>
  <conditionalFormatting sqref="U13">
    <cfRule type="cellIs" dxfId="3047" priority="77" operator="equal">
      <formula>"N"</formula>
    </cfRule>
  </conditionalFormatting>
  <conditionalFormatting sqref="U13">
    <cfRule type="cellIs" dxfId="3046" priority="76" operator="equal">
      <formula>"N"</formula>
    </cfRule>
  </conditionalFormatting>
  <conditionalFormatting sqref="U13">
    <cfRule type="cellIs" dxfId="3045" priority="75" operator="equal">
      <formula>"대1"</formula>
    </cfRule>
  </conditionalFormatting>
  <conditionalFormatting sqref="U13">
    <cfRule type="cellIs" dxfId="3044" priority="74" operator="equal">
      <formula>"L"</formula>
    </cfRule>
  </conditionalFormatting>
  <conditionalFormatting sqref="C15:I15 C18:F18 H18:I18">
    <cfRule type="cellIs" dxfId="3043" priority="51" operator="equal">
      <formula>"대1"</formula>
    </cfRule>
  </conditionalFormatting>
  <conditionalFormatting sqref="C9:I9 C4:I4">
    <cfRule type="cellIs" dxfId="3042" priority="73" operator="equal">
      <formula>"대"</formula>
    </cfRule>
  </conditionalFormatting>
  <conditionalFormatting sqref="C9:I9 C4:I4">
    <cfRule type="cellIs" dxfId="3041" priority="72" operator="equal">
      <formula>"N"</formula>
    </cfRule>
  </conditionalFormatting>
  <conditionalFormatting sqref="C13:I13">
    <cfRule type="cellIs" dxfId="3040" priority="69" operator="equal">
      <formula>"N"</formula>
    </cfRule>
    <cfRule type="cellIs" dxfId="3039" priority="70" operator="equal">
      <formula>"L"</formula>
    </cfRule>
    <cfRule type="cellIs" dxfId="3038" priority="71" operator="equal">
      <formula>"Q"</formula>
    </cfRule>
  </conditionalFormatting>
  <conditionalFormatting sqref="C11:I14 C10:E10">
    <cfRule type="cellIs" dxfId="3037" priority="67" operator="equal">
      <formula>"W"</formula>
    </cfRule>
    <cfRule type="cellIs" dxfId="3036" priority="68" operator="equal">
      <formula>"P"</formula>
    </cfRule>
  </conditionalFormatting>
  <conditionalFormatting sqref="C11:I14 C10:E10">
    <cfRule type="cellIs" dxfId="3035" priority="66" operator="equal">
      <formula>"N"</formula>
    </cfRule>
  </conditionalFormatting>
  <conditionalFormatting sqref="C11:I14 C10:E10">
    <cfRule type="cellIs" dxfId="3034" priority="65" operator="equal">
      <formula>"V"</formula>
    </cfRule>
  </conditionalFormatting>
  <conditionalFormatting sqref="C11:I14 C10:E10">
    <cfRule type="cellIs" dxfId="3033" priority="63" operator="equal">
      <formula>"N"</formula>
    </cfRule>
  </conditionalFormatting>
  <conditionalFormatting sqref="C11:I14 C10:E10">
    <cfRule type="cellIs" dxfId="3032" priority="62" operator="equal">
      <formula>"N"</formula>
    </cfRule>
  </conditionalFormatting>
  <conditionalFormatting sqref="C11:I12 C14:I14 C10:E10">
    <cfRule type="cellIs" dxfId="3031" priority="61" operator="equal">
      <formula>"Q"</formula>
    </cfRule>
  </conditionalFormatting>
  <conditionalFormatting sqref="C11:I14 C10:E10">
    <cfRule type="cellIs" dxfId="3030" priority="60" operator="equal">
      <formula>"대1"</formula>
    </cfRule>
  </conditionalFormatting>
  <conditionalFormatting sqref="C15:I15 C18:F18 H18:I18">
    <cfRule type="cellIs" dxfId="3029" priority="58" operator="equal">
      <formula>"W"</formula>
    </cfRule>
    <cfRule type="cellIs" dxfId="3028" priority="59" operator="equal">
      <formula>"P"</formula>
    </cfRule>
  </conditionalFormatting>
  <conditionalFormatting sqref="C15:I15 C18:F18 H18:I18">
    <cfRule type="cellIs" dxfId="3027" priority="57" operator="equal">
      <formula>"N"</formula>
    </cfRule>
  </conditionalFormatting>
  <conditionalFormatting sqref="C15:I15 C18:F18 H18:I18">
    <cfRule type="cellIs" dxfId="3026" priority="56" operator="equal">
      <formula>"V"</formula>
    </cfRule>
  </conditionalFormatting>
  <conditionalFormatting sqref="C15:I15 C18:F18 H18:I18">
    <cfRule type="cellIs" dxfId="3025" priority="55" operator="equal">
      <formula>"L"</formula>
    </cfRule>
  </conditionalFormatting>
  <conditionalFormatting sqref="C15:I15 C18:F18 H18:I18">
    <cfRule type="cellIs" dxfId="3024" priority="54" operator="equal">
      <formula>"N"</formula>
    </cfRule>
  </conditionalFormatting>
  <conditionalFormatting sqref="C15:I15 C18:F18 H18:I18">
    <cfRule type="cellIs" dxfId="3023" priority="53" operator="equal">
      <formula>"N"</formula>
    </cfRule>
  </conditionalFormatting>
  <conditionalFormatting sqref="C15:I15 C18:F18 H18:I18">
    <cfRule type="cellIs" dxfId="3022" priority="52" operator="equal">
      <formula>"Q"</formula>
    </cfRule>
  </conditionalFormatting>
  <conditionalFormatting sqref="U6:V6 J6">
    <cfRule type="cellIs" dxfId="3021" priority="39" operator="equal">
      <formula>"W"</formula>
    </cfRule>
    <cfRule type="cellIs" dxfId="3020" priority="40" operator="equal">
      <formula>"P"</formula>
    </cfRule>
  </conditionalFormatting>
  <conditionalFormatting sqref="C6:I6">
    <cfRule type="cellIs" dxfId="3019" priority="21" operator="equal">
      <formula>"대1"</formula>
    </cfRule>
  </conditionalFormatting>
  <conditionalFormatting sqref="U6:V6 J6">
    <cfRule type="cellIs" dxfId="3018" priority="38" operator="equal">
      <formula>"Q"</formula>
    </cfRule>
  </conditionalFormatting>
  <conditionalFormatting sqref="U6:V6 J6">
    <cfRule type="cellIs" dxfId="3017" priority="37" operator="equal">
      <formula>"N"</formula>
    </cfRule>
  </conditionalFormatting>
  <conditionalFormatting sqref="U6:V6 J6">
    <cfRule type="cellIs" dxfId="3016" priority="36" operator="equal">
      <formula>"V"</formula>
    </cfRule>
  </conditionalFormatting>
  <conditionalFormatting sqref="U6:V6 J6">
    <cfRule type="cellIs" dxfId="3015" priority="35" operator="equal">
      <formula>"L"</formula>
    </cfRule>
  </conditionalFormatting>
  <conditionalFormatting sqref="U6:V6 J6">
    <cfRule type="cellIs" dxfId="3014" priority="34" operator="equal">
      <formula>"N"</formula>
    </cfRule>
  </conditionalFormatting>
  <conditionalFormatting sqref="U6:V6 J6">
    <cfRule type="cellIs" dxfId="3013" priority="32" operator="equal">
      <formula>"N"</formula>
    </cfRule>
  </conditionalFormatting>
  <conditionalFormatting sqref="K6:T6">
    <cfRule type="cellIs" dxfId="3012" priority="49" operator="equal">
      <formula>"W"</formula>
    </cfRule>
    <cfRule type="cellIs" dxfId="3011" priority="50" operator="equal">
      <formula>"P"</formula>
    </cfRule>
  </conditionalFormatting>
  <conditionalFormatting sqref="K6:T6">
    <cfRule type="cellIs" dxfId="3010" priority="48" operator="equal">
      <formula>"Q"</formula>
    </cfRule>
  </conditionalFormatting>
  <conditionalFormatting sqref="K6:T6">
    <cfRule type="cellIs" dxfId="3009" priority="47" operator="equal">
      <formula>"N"</formula>
    </cfRule>
  </conditionalFormatting>
  <conditionalFormatting sqref="K6:T6">
    <cfRule type="cellIs" dxfId="3008" priority="46" operator="equal">
      <formula>"V"</formula>
    </cfRule>
  </conditionalFormatting>
  <conditionalFormatting sqref="K6:T6">
    <cfRule type="cellIs" dxfId="3007" priority="45" operator="equal">
      <formula>"L"</formula>
    </cfRule>
  </conditionalFormatting>
  <conditionalFormatting sqref="K6:T6">
    <cfRule type="cellIs" dxfId="3006" priority="44" operator="equal">
      <formula>"N"</formula>
    </cfRule>
  </conditionalFormatting>
  <conditionalFormatting sqref="K6:T6">
    <cfRule type="cellIs" dxfId="3005" priority="43" operator="equal">
      <formula>"N"</formula>
    </cfRule>
  </conditionalFormatting>
  <conditionalFormatting sqref="K6:T6">
    <cfRule type="cellIs" dxfId="3004" priority="42" operator="equal">
      <formula>"대1"</formula>
    </cfRule>
  </conditionalFormatting>
  <conditionalFormatting sqref="K6:T6">
    <cfRule type="cellIs" dxfId="3003" priority="41" operator="equal">
      <formula>"L"</formula>
    </cfRule>
  </conditionalFormatting>
  <conditionalFormatting sqref="U6:V6 J6">
    <cfRule type="cellIs" dxfId="3002" priority="33" operator="equal">
      <formula>"대"</formula>
    </cfRule>
  </conditionalFormatting>
  <conditionalFormatting sqref="U6:V6 J6">
    <cfRule type="cellIs" dxfId="3001" priority="31" operator="equal">
      <formula>"대1"</formula>
    </cfRule>
  </conditionalFormatting>
  <conditionalFormatting sqref="U6:V6 J6">
    <cfRule type="cellIs" dxfId="3000" priority="30" operator="equal">
      <formula>"L"</formula>
    </cfRule>
  </conditionalFormatting>
  <conditionalFormatting sqref="C6:I6">
    <cfRule type="cellIs" dxfId="2999" priority="28" operator="equal">
      <formula>"W"</formula>
    </cfRule>
    <cfRule type="cellIs" dxfId="2998" priority="29" operator="equal">
      <formula>"P"</formula>
    </cfRule>
  </conditionalFormatting>
  <conditionalFormatting sqref="C6:I6">
    <cfRule type="cellIs" dxfId="2997" priority="27" operator="equal">
      <formula>"N"</formula>
    </cfRule>
  </conditionalFormatting>
  <conditionalFormatting sqref="C6:I6">
    <cfRule type="cellIs" dxfId="2996" priority="26" operator="equal">
      <formula>"V"</formula>
    </cfRule>
  </conditionalFormatting>
  <conditionalFormatting sqref="C6:I6">
    <cfRule type="cellIs" dxfId="2995" priority="25" operator="equal">
      <formula>"L"</formula>
    </cfRule>
  </conditionalFormatting>
  <conditionalFormatting sqref="C6:I6">
    <cfRule type="cellIs" dxfId="2994" priority="24" operator="equal">
      <formula>"N"</formula>
    </cfRule>
  </conditionalFormatting>
  <conditionalFormatting sqref="C6:I6">
    <cfRule type="cellIs" dxfId="2993" priority="23" operator="equal">
      <formula>"N"</formula>
    </cfRule>
  </conditionalFormatting>
  <conditionalFormatting sqref="C6:I6">
    <cfRule type="cellIs" dxfId="2992" priority="22" operator="equal">
      <formula>"Q"</formula>
    </cfRule>
  </conditionalFormatting>
  <conditionalFormatting sqref="C16:I16 C17:F17 H17:I17">
    <cfRule type="cellIs" dxfId="2991" priority="19" operator="equal">
      <formula>"W"</formula>
    </cfRule>
    <cfRule type="cellIs" dxfId="2990" priority="20" operator="equal">
      <formula>"P"</formula>
    </cfRule>
  </conditionalFormatting>
  <conditionalFormatting sqref="C16:I16 C17:F17 H17:I17">
    <cfRule type="cellIs" dxfId="2989" priority="18" operator="equal">
      <formula>"N"</formula>
    </cfRule>
  </conditionalFormatting>
  <conditionalFormatting sqref="C16:I16 C17:F17 H17:I17">
    <cfRule type="cellIs" dxfId="2988" priority="17" operator="equal">
      <formula>"V"</formula>
    </cfRule>
  </conditionalFormatting>
  <conditionalFormatting sqref="C16:I16 C17:F17 H17:I17">
    <cfRule type="cellIs" dxfId="2987" priority="16" operator="equal">
      <formula>"L"</formula>
    </cfRule>
  </conditionalFormatting>
  <conditionalFormatting sqref="C16:I16 C17:F17 H17:I17">
    <cfRule type="cellIs" dxfId="2986" priority="15" operator="equal">
      <formula>"N"</formula>
    </cfRule>
  </conditionalFormatting>
  <conditionalFormatting sqref="C16:I16 C17:F17 H17:I17">
    <cfRule type="cellIs" dxfId="2985" priority="14" operator="equal">
      <formula>"N"</formula>
    </cfRule>
  </conditionalFormatting>
  <conditionalFormatting sqref="C16:I16 C17:F17 H17:I17">
    <cfRule type="cellIs" dxfId="2984" priority="13" operator="equal">
      <formula>"Q"</formula>
    </cfRule>
  </conditionalFormatting>
  <conditionalFormatting sqref="C16:I16 C17:F17 H17:I17">
    <cfRule type="cellIs" dxfId="2983" priority="12" operator="equal">
      <formula>"대1"</formula>
    </cfRule>
  </conditionalFormatting>
  <conditionalFormatting sqref="X7">
    <cfRule type="cellIs" dxfId="2982" priority="9" operator="equal">
      <formula>"Q"</formula>
    </cfRule>
  </conditionalFormatting>
  <conditionalFormatting sqref="X7">
    <cfRule type="cellIs" dxfId="2981" priority="8" operator="equal">
      <formula>"N"</formula>
    </cfRule>
  </conditionalFormatting>
  <conditionalFormatting sqref="X7">
    <cfRule type="cellIs" dxfId="2980" priority="7" operator="equal">
      <formula>"V"</formula>
    </cfRule>
  </conditionalFormatting>
  <conditionalFormatting sqref="X7">
    <cfRule type="cellIs" dxfId="2979" priority="6" operator="equal">
      <formula>"L"</formula>
    </cfRule>
  </conditionalFormatting>
  <conditionalFormatting sqref="X7">
    <cfRule type="cellIs" dxfId="2978" priority="5" operator="equal">
      <formula>"N"</formula>
    </cfRule>
  </conditionalFormatting>
  <conditionalFormatting sqref="X7">
    <cfRule type="cellIs" dxfId="2977" priority="3" operator="equal">
      <formula>"N"</formula>
    </cfRule>
  </conditionalFormatting>
  <conditionalFormatting sqref="X7">
    <cfRule type="cellIs" dxfId="2976" priority="10" operator="equal">
      <formula>"W"</formula>
    </cfRule>
    <cfRule type="cellIs" dxfId="2975" priority="11" operator="equal">
      <formula>"P"</formula>
    </cfRule>
  </conditionalFormatting>
  <conditionalFormatting sqref="X7">
    <cfRule type="cellIs" dxfId="2974" priority="4" operator="equal">
      <formula>"대"</formula>
    </cfRule>
  </conditionalFormatting>
  <conditionalFormatting sqref="X7">
    <cfRule type="cellIs" dxfId="2973" priority="2" operator="equal">
      <formula>"대1"</formula>
    </cfRule>
  </conditionalFormatting>
  <conditionalFormatting sqref="X7">
    <cfRule type="cellIs" dxfId="2972" priority="1" operator="equal">
      <formula>"L"</formula>
    </cfRule>
  </conditionalFormatting>
  <pageMargins left="0.7" right="0.7" top="0.75" bottom="0.75" header="0.3" footer="0.3"/>
  <pageSetup paperSize="9" scale="7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U39"/>
  <sheetViews>
    <sheetView zoomScale="95" zoomScaleNormal="95" workbookViewId="0">
      <selection activeCell="AE5" sqref="AE5:AL17"/>
    </sheetView>
  </sheetViews>
  <sheetFormatPr defaultColWidth="3.875" defaultRowHeight="15.75" customHeight="1" x14ac:dyDescent="0.3"/>
  <cols>
    <col min="1" max="1" width="3.375" style="4" customWidth="1"/>
    <col min="2" max="2" width="9.75" style="4" customWidth="1"/>
    <col min="3" max="42" width="3.875" style="4"/>
    <col min="43" max="43" width="7.875" style="4" customWidth="1"/>
    <col min="44" max="16384" width="3.875" style="4"/>
  </cols>
  <sheetData>
    <row r="1" spans="1:47" ht="23.25" customHeight="1" x14ac:dyDescent="0.3">
      <c r="A1" s="1"/>
      <c r="B1" s="1081" t="s">
        <v>54</v>
      </c>
      <c r="C1" s="252">
        <v>27</v>
      </c>
      <c r="D1" s="223">
        <v>28</v>
      </c>
      <c r="E1" s="338">
        <v>29</v>
      </c>
      <c r="F1" s="223">
        <v>30</v>
      </c>
      <c r="G1" s="224">
        <v>31</v>
      </c>
      <c r="H1" s="225">
        <v>1</v>
      </c>
      <c r="I1" s="190">
        <v>2</v>
      </c>
      <c r="J1" s="225">
        <v>3</v>
      </c>
      <c r="K1" s="349">
        <v>4</v>
      </c>
      <c r="L1" s="350">
        <v>5</v>
      </c>
      <c r="M1" s="349">
        <v>6</v>
      </c>
      <c r="N1" s="116">
        <v>7</v>
      </c>
      <c r="O1" s="2">
        <v>8</v>
      </c>
      <c r="P1" s="151">
        <v>9</v>
      </c>
      <c r="Q1" s="178">
        <v>10</v>
      </c>
      <c r="R1" s="196">
        <v>11</v>
      </c>
      <c r="S1" s="349">
        <v>12</v>
      </c>
      <c r="T1" s="350">
        <v>13</v>
      </c>
      <c r="U1" s="349">
        <v>14</v>
      </c>
      <c r="V1" s="116">
        <v>15</v>
      </c>
      <c r="W1" s="3">
        <v>16</v>
      </c>
      <c r="X1" s="183">
        <v>17</v>
      </c>
      <c r="Y1" s="2">
        <v>18</v>
      </c>
      <c r="Z1" s="116">
        <v>19</v>
      </c>
      <c r="AA1" s="2">
        <v>20</v>
      </c>
      <c r="AB1" s="116">
        <v>21</v>
      </c>
      <c r="AC1" s="2">
        <v>22</v>
      </c>
      <c r="AD1" s="190">
        <v>23</v>
      </c>
      <c r="AE1" s="222">
        <v>24</v>
      </c>
      <c r="AF1" s="223">
        <v>25</v>
      </c>
      <c r="AG1" s="108">
        <v>26</v>
      </c>
      <c r="AH1" s="351">
        <v>27</v>
      </c>
      <c r="AI1" s="223">
        <v>28</v>
      </c>
      <c r="AJ1" s="225">
        <v>29</v>
      </c>
      <c r="AK1" s="190">
        <v>30</v>
      </c>
      <c r="AL1" s="232"/>
      <c r="AM1" s="1083" t="s">
        <v>1</v>
      </c>
      <c r="AN1" s="1083" t="s">
        <v>83</v>
      </c>
      <c r="AO1" s="1085" t="s">
        <v>2</v>
      </c>
      <c r="AP1" s="1077" t="s">
        <v>44</v>
      </c>
      <c r="AQ1" s="1087" t="s">
        <v>24</v>
      </c>
      <c r="AR1" s="1077" t="s">
        <v>27</v>
      </c>
      <c r="AS1" s="1077" t="s">
        <v>29</v>
      </c>
      <c r="AT1" s="1079" t="s">
        <v>31</v>
      </c>
      <c r="AU1" s="206"/>
    </row>
    <row r="2" spans="1:47" ht="23.25" customHeight="1" x14ac:dyDescent="0.3">
      <c r="A2" s="5"/>
      <c r="B2" s="1082"/>
      <c r="C2" s="253" t="s">
        <v>3</v>
      </c>
      <c r="D2" s="6" t="s">
        <v>4</v>
      </c>
      <c r="E2" s="296" t="s">
        <v>5</v>
      </c>
      <c r="F2" s="8" t="s">
        <v>6</v>
      </c>
      <c r="G2" s="152" t="s">
        <v>7</v>
      </c>
      <c r="H2" s="10" t="s">
        <v>8</v>
      </c>
      <c r="I2" s="155" t="s">
        <v>9</v>
      </c>
      <c r="J2" s="248" t="s">
        <v>3</v>
      </c>
      <c r="K2" s="10" t="s">
        <v>4</v>
      </c>
      <c r="L2" s="6" t="s">
        <v>5</v>
      </c>
      <c r="M2" s="6" t="s">
        <v>6</v>
      </c>
      <c r="N2" s="6" t="s">
        <v>7</v>
      </c>
      <c r="O2" s="6" t="s">
        <v>8</v>
      </c>
      <c r="P2" s="9" t="s">
        <v>9</v>
      </c>
      <c r="Q2" s="179" t="s">
        <v>3</v>
      </c>
      <c r="R2" s="6" t="s">
        <v>10</v>
      </c>
      <c r="S2" s="6" t="s">
        <v>5</v>
      </c>
      <c r="T2" s="6" t="s">
        <v>6</v>
      </c>
      <c r="U2" s="6" t="s">
        <v>7</v>
      </c>
      <c r="V2" s="7" t="s">
        <v>8</v>
      </c>
      <c r="W2" s="9" t="s">
        <v>9</v>
      </c>
      <c r="X2" s="109" t="s">
        <v>3</v>
      </c>
      <c r="Y2" s="10" t="s">
        <v>4</v>
      </c>
      <c r="Z2" s="6" t="s">
        <v>5</v>
      </c>
      <c r="AA2" s="8" t="s">
        <v>6</v>
      </c>
      <c r="AB2" s="10" t="s">
        <v>7</v>
      </c>
      <c r="AC2" s="7" t="s">
        <v>8</v>
      </c>
      <c r="AD2" s="191" t="s">
        <v>9</v>
      </c>
      <c r="AE2" s="248" t="s">
        <v>3</v>
      </c>
      <c r="AF2" s="7" t="s">
        <v>4</v>
      </c>
      <c r="AG2" s="10" t="s">
        <v>5</v>
      </c>
      <c r="AH2" s="10" t="s">
        <v>6</v>
      </c>
      <c r="AI2" s="8" t="s">
        <v>7</v>
      </c>
      <c r="AJ2" s="301" t="s">
        <v>8</v>
      </c>
      <c r="AK2" s="191" t="s">
        <v>9</v>
      </c>
      <c r="AL2" s="182"/>
      <c r="AM2" s="1084"/>
      <c r="AN2" s="1084"/>
      <c r="AO2" s="1086"/>
      <c r="AP2" s="1078"/>
      <c r="AQ2" s="1088"/>
      <c r="AR2" s="1078"/>
      <c r="AS2" s="1078"/>
      <c r="AT2" s="1080"/>
      <c r="AU2" s="207"/>
    </row>
    <row r="3" spans="1:47" s="24" customFormat="1" ht="15.75" customHeight="1" x14ac:dyDescent="0.3">
      <c r="A3" s="11"/>
      <c r="B3" s="12"/>
      <c r="C3" s="254"/>
      <c r="D3" s="13"/>
      <c r="E3" s="18"/>
      <c r="F3" s="13"/>
      <c r="G3" s="95"/>
      <c r="H3" s="93" t="s">
        <v>24</v>
      </c>
      <c r="I3" s="156" t="s">
        <v>24</v>
      </c>
      <c r="J3" s="176"/>
      <c r="K3" s="93"/>
      <c r="L3" s="13"/>
      <c r="M3" s="13"/>
      <c r="N3" s="177"/>
      <c r="O3" s="13" t="s">
        <v>24</v>
      </c>
      <c r="P3" s="106" t="s">
        <v>24</v>
      </c>
      <c r="Q3" s="93"/>
      <c r="R3" s="13"/>
      <c r="S3" s="13"/>
      <c r="T3" s="13"/>
      <c r="U3" s="13"/>
      <c r="V3" s="13" t="s">
        <v>24</v>
      </c>
      <c r="W3" s="106" t="s">
        <v>24</v>
      </c>
      <c r="X3" s="176"/>
      <c r="Y3" s="93"/>
      <c r="Z3" s="13"/>
      <c r="AA3" s="13"/>
      <c r="AB3" s="93"/>
      <c r="AC3" s="13" t="s">
        <v>24</v>
      </c>
      <c r="AD3" s="156" t="s">
        <v>24</v>
      </c>
      <c r="AE3" s="176"/>
      <c r="AF3" s="13"/>
      <c r="AG3" s="93"/>
      <c r="AH3" s="93"/>
      <c r="AI3" s="13"/>
      <c r="AJ3" s="93" t="s">
        <v>24</v>
      </c>
      <c r="AK3" s="156" t="s">
        <v>24</v>
      </c>
      <c r="AL3" s="180"/>
      <c r="AM3" s="19"/>
      <c r="AN3" s="20"/>
      <c r="AO3" s="21"/>
      <c r="AP3" s="101"/>
      <c r="AQ3" s="22"/>
      <c r="AR3" s="101"/>
      <c r="AS3" s="101"/>
      <c r="AT3" s="23"/>
      <c r="AU3" s="208"/>
    </row>
    <row r="4" spans="1:47" s="62" customFormat="1" ht="19.5" customHeight="1" x14ac:dyDescent="0.3">
      <c r="A4" s="56">
        <v>3</v>
      </c>
      <c r="B4" s="115" t="s">
        <v>87</v>
      </c>
      <c r="C4" s="58" t="s">
        <v>55</v>
      </c>
      <c r="D4" s="48" t="s">
        <v>17</v>
      </c>
      <c r="E4" s="46" t="s">
        <v>18</v>
      </c>
      <c r="F4" s="48" t="s">
        <v>18</v>
      </c>
      <c r="G4" s="99" t="s">
        <v>55</v>
      </c>
      <c r="H4" s="46" t="s">
        <v>1</v>
      </c>
      <c r="I4" s="334" t="s">
        <v>1</v>
      </c>
      <c r="J4" s="37" t="s">
        <v>40</v>
      </c>
      <c r="K4" s="37" t="s">
        <v>41</v>
      </c>
      <c r="L4" s="37" t="s">
        <v>435</v>
      </c>
      <c r="M4" s="37" t="s">
        <v>434</v>
      </c>
      <c r="N4" s="37" t="s">
        <v>29</v>
      </c>
      <c r="O4" s="37" t="s">
        <v>29</v>
      </c>
      <c r="P4" s="38" t="s">
        <v>435</v>
      </c>
      <c r="Q4" s="37" t="s">
        <v>84</v>
      </c>
      <c r="R4" s="37" t="s">
        <v>20</v>
      </c>
      <c r="S4" s="37" t="s">
        <v>20</v>
      </c>
      <c r="T4" s="37" t="s">
        <v>427</v>
      </c>
      <c r="U4" s="37" t="s">
        <v>428</v>
      </c>
      <c r="V4" s="371"/>
      <c r="W4" s="227"/>
      <c r="X4" s="227"/>
      <c r="Y4" s="227"/>
      <c r="Z4" s="227"/>
      <c r="AA4" s="227"/>
      <c r="AB4" s="227"/>
      <c r="AC4" s="227"/>
      <c r="AD4" s="227"/>
      <c r="AE4" s="227"/>
      <c r="AF4" s="227"/>
      <c r="AG4" s="227"/>
      <c r="AH4" s="227"/>
      <c r="AI4" s="227"/>
      <c r="AJ4" s="227"/>
      <c r="AK4" s="228"/>
      <c r="AL4" s="148"/>
      <c r="AM4" s="31">
        <f>COUNTIF(H4:AK4,"N")</f>
        <v>4</v>
      </c>
      <c r="AN4" s="193">
        <f>SUM(COUNTIF(H4:AK4,"*P*"))</f>
        <v>1</v>
      </c>
      <c r="AO4" s="194">
        <f>SUM(COUNTIF(H4:AK4,"*Q*"))</f>
        <v>1</v>
      </c>
      <c r="AP4" s="73">
        <f>SUM(COUNTIF(H4:AK4,"*V*"))</f>
        <v>0</v>
      </c>
      <c r="AQ4" s="73"/>
      <c r="AR4" s="32">
        <f>SUM(COUNTIF(C4:AK4,"*D*"))</f>
        <v>2</v>
      </c>
      <c r="AS4" s="32">
        <f>SUM(COUNTIF(C4:AK4,"*E*"))</f>
        <v>4</v>
      </c>
      <c r="AT4" s="199">
        <f>SUM(COUNTIF(C4:AK4,"*J*"))</f>
        <v>0</v>
      </c>
      <c r="AU4" s="251"/>
    </row>
    <row r="5" spans="1:47" s="43" customFormat="1" ht="19.5" customHeight="1" x14ac:dyDescent="0.3">
      <c r="A5" s="44">
        <v>1</v>
      </c>
      <c r="B5" s="35" t="s">
        <v>51</v>
      </c>
      <c r="C5" s="58" t="s">
        <v>17</v>
      </c>
      <c r="D5" s="48" t="s">
        <v>1</v>
      </c>
      <c r="E5" s="46" t="s">
        <v>1</v>
      </c>
      <c r="F5" s="48" t="s">
        <v>55</v>
      </c>
      <c r="G5" s="99" t="s">
        <v>55</v>
      </c>
      <c r="H5" s="46" t="s">
        <v>40</v>
      </c>
      <c r="I5" s="334" t="s">
        <v>17</v>
      </c>
      <c r="J5" s="37" t="s">
        <v>434</v>
      </c>
      <c r="K5" s="37" t="s">
        <v>434</v>
      </c>
      <c r="L5" s="37" t="s">
        <v>434</v>
      </c>
      <c r="M5" s="37" t="s">
        <v>435</v>
      </c>
      <c r="N5" s="37" t="s">
        <v>418</v>
      </c>
      <c r="O5" s="37" t="s">
        <v>20</v>
      </c>
      <c r="P5" s="38" t="s">
        <v>428</v>
      </c>
      <c r="Q5" s="332" t="s">
        <v>35</v>
      </c>
      <c r="R5" s="37" t="s">
        <v>436</v>
      </c>
      <c r="S5" s="37" t="s">
        <v>436</v>
      </c>
      <c r="T5" s="37" t="s">
        <v>436</v>
      </c>
      <c r="U5" s="37" t="s">
        <v>436</v>
      </c>
      <c r="V5" s="37" t="s">
        <v>29</v>
      </c>
      <c r="W5" s="38" t="s">
        <v>435</v>
      </c>
      <c r="X5" s="36" t="s">
        <v>20</v>
      </c>
      <c r="Y5" s="332" t="s">
        <v>20</v>
      </c>
      <c r="Z5" s="37" t="s">
        <v>35</v>
      </c>
      <c r="AA5" s="37" t="s">
        <v>429</v>
      </c>
      <c r="AB5" s="332" t="s">
        <v>27</v>
      </c>
      <c r="AC5" s="37" t="s">
        <v>434</v>
      </c>
      <c r="AD5" s="330" t="s">
        <v>434</v>
      </c>
      <c r="AE5" s="58" t="s">
        <v>29</v>
      </c>
      <c r="AF5" s="48" t="s">
        <v>41</v>
      </c>
      <c r="AG5" s="46" t="s">
        <v>544</v>
      </c>
      <c r="AH5" s="46" t="s">
        <v>530</v>
      </c>
      <c r="AI5" s="48" t="s">
        <v>20</v>
      </c>
      <c r="AJ5" s="46" t="s">
        <v>528</v>
      </c>
      <c r="AK5" s="334" t="s">
        <v>531</v>
      </c>
      <c r="AL5" s="148"/>
      <c r="AM5" s="31">
        <f t="shared" ref="AM5:AM17" si="0">COUNTIF(H5:AK5,"N")</f>
        <v>6</v>
      </c>
      <c r="AN5" s="193">
        <f t="shared" ref="AN5:AN17" si="1">SUM(COUNTIF(H5:AK5,"*P*"))</f>
        <v>1</v>
      </c>
      <c r="AO5" s="194">
        <f t="shared" ref="AO5:AO17" si="2">SUM(COUNTIF(H5:AK5,"*Q*"))</f>
        <v>1</v>
      </c>
      <c r="AP5" s="73">
        <f t="shared" ref="AP5:AP17" si="3">SUM(COUNTIF(H5:AK5,"*V*"))</f>
        <v>0</v>
      </c>
      <c r="AQ5" s="73"/>
      <c r="AR5" s="32">
        <f t="shared" ref="AR5:AR17" si="4">SUM(COUNTIF(C5:AK5,"*D*"))</f>
        <v>8</v>
      </c>
      <c r="AS5" s="32">
        <f>SUM(COUNTIF(C5:AK5,"*E*"))</f>
        <v>6</v>
      </c>
      <c r="AT5" s="199">
        <f t="shared" ref="AT5:AT17" si="5">SUM(COUNTIF(C5:AK5,"*J*"))</f>
        <v>0</v>
      </c>
      <c r="AU5" s="230"/>
    </row>
    <row r="6" spans="1:47" s="43" customFormat="1" ht="19.5" customHeight="1" x14ac:dyDescent="0.3">
      <c r="A6" s="44">
        <v>2</v>
      </c>
      <c r="B6" s="35" t="s">
        <v>224</v>
      </c>
      <c r="C6" s="58" t="s">
        <v>18</v>
      </c>
      <c r="D6" s="48" t="s">
        <v>18</v>
      </c>
      <c r="E6" s="46" t="s">
        <v>90</v>
      </c>
      <c r="F6" s="48" t="s">
        <v>1</v>
      </c>
      <c r="G6" s="99" t="s">
        <v>1</v>
      </c>
      <c r="H6" s="46" t="s">
        <v>55</v>
      </c>
      <c r="I6" s="334" t="s">
        <v>55</v>
      </c>
      <c r="J6" s="37" t="s">
        <v>436</v>
      </c>
      <c r="K6" s="37" t="s">
        <v>436</v>
      </c>
      <c r="L6" s="37" t="s">
        <v>436</v>
      </c>
      <c r="M6" s="37" t="s">
        <v>436</v>
      </c>
      <c r="N6" s="37" t="s">
        <v>440</v>
      </c>
      <c r="O6" s="37" t="s">
        <v>435</v>
      </c>
      <c r="P6" s="38" t="s">
        <v>20</v>
      </c>
      <c r="Q6" s="332" t="s">
        <v>20</v>
      </c>
      <c r="R6" s="37" t="s">
        <v>428</v>
      </c>
      <c r="S6" s="37" t="s">
        <v>427</v>
      </c>
      <c r="T6" s="37" t="s">
        <v>434</v>
      </c>
      <c r="U6" s="37" t="s">
        <v>434</v>
      </c>
      <c r="V6" s="37" t="s">
        <v>434</v>
      </c>
      <c r="W6" s="38" t="s">
        <v>442</v>
      </c>
      <c r="X6" s="36" t="s">
        <v>40</v>
      </c>
      <c r="Y6" s="332" t="s">
        <v>27</v>
      </c>
      <c r="Z6" s="37" t="s">
        <v>526</v>
      </c>
      <c r="AA6" s="37" t="s">
        <v>435</v>
      </c>
      <c r="AB6" s="332" t="s">
        <v>20</v>
      </c>
      <c r="AC6" s="37" t="s">
        <v>424</v>
      </c>
      <c r="AD6" s="330" t="s">
        <v>427</v>
      </c>
      <c r="AE6" s="58" t="s">
        <v>455</v>
      </c>
      <c r="AF6" s="48" t="s">
        <v>514</v>
      </c>
      <c r="AG6" s="46" t="s">
        <v>533</v>
      </c>
      <c r="AH6" s="46" t="s">
        <v>501</v>
      </c>
      <c r="AI6" s="48" t="s">
        <v>499</v>
      </c>
      <c r="AJ6" s="46" t="s">
        <v>540</v>
      </c>
      <c r="AK6" s="334" t="s">
        <v>498</v>
      </c>
      <c r="AL6" s="148" t="s">
        <v>502</v>
      </c>
      <c r="AM6" s="31">
        <f t="shared" si="0"/>
        <v>4</v>
      </c>
      <c r="AN6" s="193">
        <f t="shared" si="1"/>
        <v>1</v>
      </c>
      <c r="AO6" s="194">
        <f t="shared" si="2"/>
        <v>1</v>
      </c>
      <c r="AP6" s="73">
        <f t="shared" si="3"/>
        <v>0</v>
      </c>
      <c r="AQ6" s="73"/>
      <c r="AR6" s="32">
        <f t="shared" si="4"/>
        <v>6</v>
      </c>
      <c r="AS6" s="32">
        <f t="shared" ref="AS6:AS17" si="6">SUM(COUNTIF(C6:AK6,"*E*"))</f>
        <v>10</v>
      </c>
      <c r="AT6" s="199">
        <f t="shared" si="5"/>
        <v>0</v>
      </c>
      <c r="AU6" s="230"/>
    </row>
    <row r="7" spans="1:47" s="43" customFormat="1" ht="19.5" customHeight="1" x14ac:dyDescent="0.3">
      <c r="A7" s="44">
        <v>4</v>
      </c>
      <c r="B7" s="35" t="s">
        <v>12</v>
      </c>
      <c r="C7" s="58" t="s">
        <v>57</v>
      </c>
      <c r="D7" s="48" t="s">
        <v>55</v>
      </c>
      <c r="E7" s="46" t="s">
        <v>17</v>
      </c>
      <c r="F7" s="48" t="s">
        <v>17</v>
      </c>
      <c r="G7" s="99" t="s">
        <v>18</v>
      </c>
      <c r="H7" s="46" t="s">
        <v>18</v>
      </c>
      <c r="I7" s="334" t="s">
        <v>55</v>
      </c>
      <c r="J7" s="37" t="s">
        <v>20</v>
      </c>
      <c r="K7" s="37" t="s">
        <v>416</v>
      </c>
      <c r="L7" s="37" t="s">
        <v>429</v>
      </c>
      <c r="M7" s="37" t="s">
        <v>428</v>
      </c>
      <c r="N7" s="37" t="s">
        <v>549</v>
      </c>
      <c r="O7" s="37" t="s">
        <v>27</v>
      </c>
      <c r="P7" s="38" t="s">
        <v>436</v>
      </c>
      <c r="Q7" s="332" t="s">
        <v>441</v>
      </c>
      <c r="R7" s="37" t="s">
        <v>456</v>
      </c>
      <c r="S7" s="37" t="s">
        <v>41</v>
      </c>
      <c r="T7" s="37" t="s">
        <v>20</v>
      </c>
      <c r="U7" s="37" t="s">
        <v>419</v>
      </c>
      <c r="V7" s="37" t="s">
        <v>427</v>
      </c>
      <c r="W7" s="38" t="s">
        <v>429</v>
      </c>
      <c r="X7" s="37" t="s">
        <v>27</v>
      </c>
      <c r="Y7" s="342" t="s">
        <v>508</v>
      </c>
      <c r="Z7" s="37" t="s">
        <v>508</v>
      </c>
      <c r="AA7" s="37" t="s">
        <v>436</v>
      </c>
      <c r="AB7" s="332" t="s">
        <v>35</v>
      </c>
      <c r="AC7" s="37" t="s">
        <v>448</v>
      </c>
      <c r="AD7" s="330" t="s">
        <v>20</v>
      </c>
      <c r="AE7" s="58" t="s">
        <v>80</v>
      </c>
      <c r="AF7" s="48" t="s">
        <v>528</v>
      </c>
      <c r="AG7" s="297" t="s">
        <v>35</v>
      </c>
      <c r="AH7" s="46" t="s">
        <v>500</v>
      </c>
      <c r="AI7" s="48" t="s">
        <v>500</v>
      </c>
      <c r="AJ7" s="46" t="s">
        <v>500</v>
      </c>
      <c r="AK7" s="334" t="s">
        <v>500</v>
      </c>
      <c r="AL7" s="148"/>
      <c r="AM7" s="31">
        <f t="shared" si="0"/>
        <v>6</v>
      </c>
      <c r="AN7" s="193">
        <f t="shared" si="1"/>
        <v>1</v>
      </c>
      <c r="AO7" s="194">
        <f t="shared" si="2"/>
        <v>1</v>
      </c>
      <c r="AP7" s="73">
        <f t="shared" si="3"/>
        <v>0</v>
      </c>
      <c r="AQ7" s="73"/>
      <c r="AR7" s="32">
        <f t="shared" si="4"/>
        <v>9</v>
      </c>
      <c r="AS7" s="32">
        <f t="shared" si="6"/>
        <v>7</v>
      </c>
      <c r="AT7" s="199">
        <f t="shared" si="5"/>
        <v>0</v>
      </c>
      <c r="AU7" s="117"/>
    </row>
    <row r="8" spans="1:47" s="43" customFormat="1" ht="19.5" customHeight="1" x14ac:dyDescent="0.3">
      <c r="A8" s="210">
        <v>5</v>
      </c>
      <c r="B8" s="50" t="s">
        <v>13</v>
      </c>
      <c r="C8" s="154" t="s">
        <v>1</v>
      </c>
      <c r="D8" s="15" t="s">
        <v>55</v>
      </c>
      <c r="E8" s="14" t="s">
        <v>55</v>
      </c>
      <c r="F8" s="15" t="s">
        <v>17</v>
      </c>
      <c r="G8" s="153" t="s">
        <v>17</v>
      </c>
      <c r="H8" s="14" t="s">
        <v>17</v>
      </c>
      <c r="I8" s="201" t="s">
        <v>18</v>
      </c>
      <c r="J8" s="169" t="s">
        <v>40</v>
      </c>
      <c r="K8" s="110" t="s">
        <v>41</v>
      </c>
      <c r="L8" s="332" t="s">
        <v>20</v>
      </c>
      <c r="M8" s="332" t="s">
        <v>20</v>
      </c>
      <c r="N8" s="332" t="s">
        <v>428</v>
      </c>
      <c r="O8" s="332" t="s">
        <v>430</v>
      </c>
      <c r="P8" s="38" t="s">
        <v>451</v>
      </c>
      <c r="Q8" s="332" t="s">
        <v>434</v>
      </c>
      <c r="R8" s="37" t="s">
        <v>434</v>
      </c>
      <c r="S8" s="37" t="s">
        <v>442</v>
      </c>
      <c r="T8" s="37" t="s">
        <v>443</v>
      </c>
      <c r="U8" s="37" t="s">
        <v>435</v>
      </c>
      <c r="V8" s="37" t="s">
        <v>20</v>
      </c>
      <c r="W8" s="38" t="s">
        <v>20</v>
      </c>
      <c r="X8" s="332" t="s">
        <v>44</v>
      </c>
      <c r="Y8" s="37" t="s">
        <v>528</v>
      </c>
      <c r="Z8" s="128" t="s">
        <v>435</v>
      </c>
      <c r="AA8" s="128" t="s">
        <v>521</v>
      </c>
      <c r="AB8" s="37" t="s">
        <v>436</v>
      </c>
      <c r="AC8" s="37" t="s">
        <v>436</v>
      </c>
      <c r="AD8" s="330" t="s">
        <v>436</v>
      </c>
      <c r="AE8" s="36" t="s">
        <v>44</v>
      </c>
      <c r="AF8" s="37" t="s">
        <v>20</v>
      </c>
      <c r="AG8" s="332" t="s">
        <v>20</v>
      </c>
      <c r="AH8" s="332" t="s">
        <v>538</v>
      </c>
      <c r="AI8" s="37" t="s">
        <v>515</v>
      </c>
      <c r="AJ8" s="332" t="s">
        <v>539</v>
      </c>
      <c r="AK8" s="330" t="s">
        <v>499</v>
      </c>
      <c r="AL8" s="147"/>
      <c r="AM8" s="31">
        <f t="shared" si="0"/>
        <v>6</v>
      </c>
      <c r="AN8" s="193">
        <f t="shared" si="1"/>
        <v>1</v>
      </c>
      <c r="AO8" s="194">
        <f t="shared" si="2"/>
        <v>1</v>
      </c>
      <c r="AP8" s="73">
        <f t="shared" si="3"/>
        <v>2</v>
      </c>
      <c r="AQ8" s="73"/>
      <c r="AR8" s="32">
        <f t="shared" si="4"/>
        <v>8</v>
      </c>
      <c r="AS8" s="32">
        <f t="shared" si="6"/>
        <v>6</v>
      </c>
      <c r="AT8" s="199">
        <f t="shared" si="5"/>
        <v>0</v>
      </c>
      <c r="AU8" s="229"/>
    </row>
    <row r="9" spans="1:47" s="43" customFormat="1" ht="19.5" customHeight="1" x14ac:dyDescent="0.3">
      <c r="A9" s="49">
        <v>4</v>
      </c>
      <c r="B9" s="354" t="s">
        <v>14</v>
      </c>
      <c r="C9" s="36" t="s">
        <v>55</v>
      </c>
      <c r="D9" s="37" t="s">
        <v>17</v>
      </c>
      <c r="E9" s="332" t="s">
        <v>17</v>
      </c>
      <c r="F9" s="37" t="s">
        <v>55</v>
      </c>
      <c r="G9" s="97" t="s">
        <v>1</v>
      </c>
      <c r="H9" s="332" t="s">
        <v>1</v>
      </c>
      <c r="I9" s="330" t="s">
        <v>453</v>
      </c>
      <c r="J9" s="58" t="s">
        <v>41</v>
      </c>
      <c r="K9" s="48" t="s">
        <v>436</v>
      </c>
      <c r="L9" s="48" t="s">
        <v>438</v>
      </c>
      <c r="M9" s="48" t="s">
        <v>436</v>
      </c>
      <c r="N9" s="48" t="s">
        <v>435</v>
      </c>
      <c r="O9" s="48" t="s">
        <v>434</v>
      </c>
      <c r="P9" s="47" t="s">
        <v>435</v>
      </c>
      <c r="Q9" s="46" t="s">
        <v>423</v>
      </c>
      <c r="R9" s="48" t="s">
        <v>423</v>
      </c>
      <c r="S9" s="48" t="s">
        <v>35</v>
      </c>
      <c r="T9" s="48" t="s">
        <v>428</v>
      </c>
      <c r="U9" s="48" t="s">
        <v>434</v>
      </c>
      <c r="V9" s="48" t="s">
        <v>29</v>
      </c>
      <c r="W9" s="334" t="s">
        <v>520</v>
      </c>
      <c r="X9" s="104" t="s">
        <v>508</v>
      </c>
      <c r="Y9" s="333" t="s">
        <v>534</v>
      </c>
      <c r="Z9" s="64" t="s">
        <v>420</v>
      </c>
      <c r="AA9" s="64" t="s">
        <v>20</v>
      </c>
      <c r="AB9" s="333" t="s">
        <v>44</v>
      </c>
      <c r="AC9" s="64" t="s">
        <v>427</v>
      </c>
      <c r="AD9" s="65" t="s">
        <v>435</v>
      </c>
      <c r="AE9" s="104" t="s">
        <v>27</v>
      </c>
      <c r="AF9" s="64" t="s">
        <v>27</v>
      </c>
      <c r="AG9" s="333" t="s">
        <v>27</v>
      </c>
      <c r="AH9" s="333" t="s">
        <v>29</v>
      </c>
      <c r="AI9" s="64" t="s">
        <v>35</v>
      </c>
      <c r="AJ9" s="209" t="s">
        <v>532</v>
      </c>
      <c r="AK9" s="348" t="s">
        <v>20</v>
      </c>
      <c r="AL9" s="147"/>
      <c r="AM9" s="31">
        <f t="shared" si="0"/>
        <v>7</v>
      </c>
      <c r="AN9" s="193">
        <f t="shared" si="1"/>
        <v>1</v>
      </c>
      <c r="AO9" s="194">
        <f t="shared" si="2"/>
        <v>1</v>
      </c>
      <c r="AP9" s="73">
        <f t="shared" si="3"/>
        <v>1</v>
      </c>
      <c r="AQ9" s="73"/>
      <c r="AR9" s="32">
        <f t="shared" si="4"/>
        <v>7</v>
      </c>
      <c r="AS9" s="32">
        <f t="shared" si="6"/>
        <v>7</v>
      </c>
      <c r="AT9" s="199">
        <f t="shared" si="5"/>
        <v>0</v>
      </c>
      <c r="AU9" s="130"/>
    </row>
    <row r="10" spans="1:47" s="43" customFormat="1" ht="19.5" customHeight="1" x14ac:dyDescent="0.3">
      <c r="A10" s="56">
        <v>4</v>
      </c>
      <c r="B10" s="212" t="s">
        <v>16</v>
      </c>
      <c r="C10" s="58" t="s">
        <v>17</v>
      </c>
      <c r="D10" s="48" t="s">
        <v>18</v>
      </c>
      <c r="E10" s="46" t="s">
        <v>18</v>
      </c>
      <c r="F10" s="48" t="s">
        <v>18</v>
      </c>
      <c r="G10" s="99" t="s">
        <v>55</v>
      </c>
      <c r="H10" s="46" t="s">
        <v>55</v>
      </c>
      <c r="I10" s="334" t="s">
        <v>1</v>
      </c>
      <c r="J10" s="48" t="s">
        <v>20</v>
      </c>
      <c r="K10" s="48" t="s">
        <v>40</v>
      </c>
      <c r="L10" s="48" t="s">
        <v>457</v>
      </c>
      <c r="M10" s="48" t="s">
        <v>434</v>
      </c>
      <c r="N10" s="48" t="s">
        <v>447</v>
      </c>
      <c r="O10" s="171" t="s">
        <v>435</v>
      </c>
      <c r="P10" s="167" t="s">
        <v>435</v>
      </c>
      <c r="Q10" s="171" t="s">
        <v>434</v>
      </c>
      <c r="R10" s="48" t="s">
        <v>434</v>
      </c>
      <c r="S10" s="48" t="s">
        <v>421</v>
      </c>
      <c r="T10" s="48" t="s">
        <v>20</v>
      </c>
      <c r="U10" s="48" t="s">
        <v>522</v>
      </c>
      <c r="V10" s="48" t="s">
        <v>428</v>
      </c>
      <c r="W10" s="167" t="s">
        <v>505</v>
      </c>
      <c r="X10" s="48" t="s">
        <v>550</v>
      </c>
      <c r="Y10" s="171" t="s">
        <v>44</v>
      </c>
      <c r="Z10" s="48" t="s">
        <v>518</v>
      </c>
      <c r="AA10" s="48" t="s">
        <v>528</v>
      </c>
      <c r="AB10" s="46" t="s">
        <v>31</v>
      </c>
      <c r="AC10" s="48" t="s">
        <v>436</v>
      </c>
      <c r="AD10" s="334" t="s">
        <v>435</v>
      </c>
      <c r="AE10" s="58" t="s">
        <v>20</v>
      </c>
      <c r="AF10" s="48" t="s">
        <v>20</v>
      </c>
      <c r="AG10" s="46" t="s">
        <v>44</v>
      </c>
      <c r="AH10" s="46" t="s">
        <v>429</v>
      </c>
      <c r="AI10" s="48" t="s">
        <v>436</v>
      </c>
      <c r="AJ10" s="46" t="s">
        <v>436</v>
      </c>
      <c r="AK10" s="334" t="s">
        <v>435</v>
      </c>
      <c r="AL10" s="148"/>
      <c r="AM10" s="31">
        <f t="shared" si="0"/>
        <v>6</v>
      </c>
      <c r="AN10" s="193">
        <f t="shared" si="1"/>
        <v>1</v>
      </c>
      <c r="AO10" s="194">
        <f t="shared" si="2"/>
        <v>1</v>
      </c>
      <c r="AP10" s="73">
        <f t="shared" si="3"/>
        <v>2</v>
      </c>
      <c r="AQ10" s="73"/>
      <c r="AR10" s="32">
        <f t="shared" si="4"/>
        <v>5</v>
      </c>
      <c r="AS10" s="32">
        <f t="shared" si="6"/>
        <v>9</v>
      </c>
      <c r="AT10" s="199">
        <f t="shared" si="5"/>
        <v>1</v>
      </c>
      <c r="AU10" s="117"/>
    </row>
    <row r="11" spans="1:47" s="43" customFormat="1" ht="19.5" customHeight="1" x14ac:dyDescent="0.3">
      <c r="A11" s="49">
        <v>3</v>
      </c>
      <c r="B11" s="119" t="s">
        <v>105</v>
      </c>
      <c r="C11" s="58" t="s">
        <v>1</v>
      </c>
      <c r="D11" s="48" t="s">
        <v>1</v>
      </c>
      <c r="E11" s="46" t="s">
        <v>55</v>
      </c>
      <c r="F11" s="48" t="s">
        <v>55</v>
      </c>
      <c r="G11" s="99" t="s">
        <v>17</v>
      </c>
      <c r="H11" s="46" t="s">
        <v>17</v>
      </c>
      <c r="I11" s="334" t="s">
        <v>18</v>
      </c>
      <c r="J11" s="37" t="s">
        <v>436</v>
      </c>
      <c r="K11" s="37" t="s">
        <v>40</v>
      </c>
      <c r="L11" s="37" t="s">
        <v>434</v>
      </c>
      <c r="M11" s="37" t="s">
        <v>20</v>
      </c>
      <c r="N11" s="37" t="s">
        <v>20</v>
      </c>
      <c r="O11" s="37" t="s">
        <v>428</v>
      </c>
      <c r="P11" s="38" t="s">
        <v>427</v>
      </c>
      <c r="Q11" s="342" t="s">
        <v>435</v>
      </c>
      <c r="R11" s="37" t="s">
        <v>436</v>
      </c>
      <c r="S11" s="37" t="s">
        <v>436</v>
      </c>
      <c r="T11" s="37" t="s">
        <v>445</v>
      </c>
      <c r="U11" s="37" t="s">
        <v>446</v>
      </c>
      <c r="V11" s="128" t="s">
        <v>435</v>
      </c>
      <c r="W11" s="38" t="s">
        <v>425</v>
      </c>
      <c r="X11" s="36" t="s">
        <v>20</v>
      </c>
      <c r="Y11" s="332" t="s">
        <v>35</v>
      </c>
      <c r="Z11" s="37" t="s">
        <v>545</v>
      </c>
      <c r="AA11" s="37" t="s">
        <v>27</v>
      </c>
      <c r="AB11" s="332" t="s">
        <v>434</v>
      </c>
      <c r="AC11" s="37" t="s">
        <v>434</v>
      </c>
      <c r="AD11" s="330" t="s">
        <v>508</v>
      </c>
      <c r="AE11" s="58" t="s">
        <v>546</v>
      </c>
      <c r="AF11" s="48" t="s">
        <v>450</v>
      </c>
      <c r="AG11" s="46" t="s">
        <v>434</v>
      </c>
      <c r="AH11" s="46" t="s">
        <v>435</v>
      </c>
      <c r="AI11" s="48" t="s">
        <v>420</v>
      </c>
      <c r="AJ11" s="46" t="s">
        <v>20</v>
      </c>
      <c r="AK11" s="293" t="s">
        <v>429</v>
      </c>
      <c r="AL11" s="148" t="s">
        <v>431</v>
      </c>
      <c r="AM11" s="31">
        <f t="shared" si="0"/>
        <v>6</v>
      </c>
      <c r="AN11" s="193">
        <f t="shared" si="1"/>
        <v>1</v>
      </c>
      <c r="AO11" s="194">
        <f t="shared" si="2"/>
        <v>1</v>
      </c>
      <c r="AP11" s="73">
        <f t="shared" si="3"/>
        <v>0</v>
      </c>
      <c r="AQ11" s="73"/>
      <c r="AR11" s="32">
        <f t="shared" si="4"/>
        <v>8</v>
      </c>
      <c r="AS11" s="32">
        <f t="shared" si="6"/>
        <v>7</v>
      </c>
      <c r="AT11" s="199">
        <f t="shared" si="5"/>
        <v>0</v>
      </c>
      <c r="AU11" s="117"/>
    </row>
    <row r="12" spans="1:47" s="62" customFormat="1" ht="19.5" customHeight="1" x14ac:dyDescent="0.3">
      <c r="A12" s="49">
        <v>5</v>
      </c>
      <c r="B12" s="119" t="s">
        <v>106</v>
      </c>
      <c r="C12" s="58" t="s">
        <v>55</v>
      </c>
      <c r="D12" s="48" t="s">
        <v>55</v>
      </c>
      <c r="E12" s="46" t="s">
        <v>19</v>
      </c>
      <c r="F12" s="48" t="s">
        <v>19</v>
      </c>
      <c r="G12" s="99" t="s">
        <v>18</v>
      </c>
      <c r="H12" s="46" t="s">
        <v>18</v>
      </c>
      <c r="I12" s="334" t="s">
        <v>454</v>
      </c>
      <c r="J12" s="332" t="s">
        <v>41</v>
      </c>
      <c r="K12" s="37" t="s">
        <v>421</v>
      </c>
      <c r="L12" s="37" t="s">
        <v>20</v>
      </c>
      <c r="M12" s="37" t="s">
        <v>429</v>
      </c>
      <c r="N12" s="37" t="s">
        <v>432</v>
      </c>
      <c r="O12" s="37" t="s">
        <v>441</v>
      </c>
      <c r="P12" s="330" t="s">
        <v>436</v>
      </c>
      <c r="Q12" s="332" t="s">
        <v>436</v>
      </c>
      <c r="R12" s="128" t="s">
        <v>44</v>
      </c>
      <c r="S12" s="128" t="s">
        <v>458</v>
      </c>
      <c r="T12" s="128" t="s">
        <v>435</v>
      </c>
      <c r="U12" s="37" t="s">
        <v>20</v>
      </c>
      <c r="V12" s="37" t="s">
        <v>20</v>
      </c>
      <c r="W12" s="330" t="s">
        <v>430</v>
      </c>
      <c r="X12" s="332" t="s">
        <v>428</v>
      </c>
      <c r="Y12" s="37" t="s">
        <v>505</v>
      </c>
      <c r="Z12" s="37" t="s">
        <v>27</v>
      </c>
      <c r="AA12" s="37" t="s">
        <v>438</v>
      </c>
      <c r="AB12" s="332" t="s">
        <v>436</v>
      </c>
      <c r="AC12" s="37" t="s">
        <v>435</v>
      </c>
      <c r="AD12" s="330" t="s">
        <v>434</v>
      </c>
      <c r="AE12" s="58" t="s">
        <v>442</v>
      </c>
      <c r="AF12" s="171" t="s">
        <v>44</v>
      </c>
      <c r="AG12" s="46" t="s">
        <v>20</v>
      </c>
      <c r="AH12" s="46" t="s">
        <v>20</v>
      </c>
      <c r="AI12" s="48" t="s">
        <v>428</v>
      </c>
      <c r="AJ12" s="46" t="s">
        <v>428</v>
      </c>
      <c r="AK12" s="334" t="s">
        <v>436</v>
      </c>
      <c r="AL12" s="148"/>
      <c r="AM12" s="31">
        <f t="shared" si="0"/>
        <v>6</v>
      </c>
      <c r="AN12" s="193">
        <f t="shared" si="1"/>
        <v>1</v>
      </c>
      <c r="AO12" s="194">
        <f t="shared" si="2"/>
        <v>1</v>
      </c>
      <c r="AP12" s="73">
        <f t="shared" si="3"/>
        <v>3</v>
      </c>
      <c r="AQ12" s="73"/>
      <c r="AR12" s="32">
        <f t="shared" si="4"/>
        <v>4</v>
      </c>
      <c r="AS12" s="32">
        <f t="shared" si="6"/>
        <v>8</v>
      </c>
      <c r="AT12" s="199">
        <f t="shared" si="5"/>
        <v>2</v>
      </c>
      <c r="AU12" s="117"/>
    </row>
    <row r="13" spans="1:47" s="43" customFormat="1" ht="19.5" customHeight="1" x14ac:dyDescent="0.3">
      <c r="A13" s="44">
        <v>2</v>
      </c>
      <c r="B13" s="119" t="s">
        <v>99</v>
      </c>
      <c r="C13" s="104" t="s">
        <v>18</v>
      </c>
      <c r="D13" s="64" t="s">
        <v>57</v>
      </c>
      <c r="E13" s="333" t="s">
        <v>1</v>
      </c>
      <c r="F13" s="64" t="s">
        <v>1</v>
      </c>
      <c r="G13" s="100" t="s">
        <v>55</v>
      </c>
      <c r="H13" s="333" t="s">
        <v>55</v>
      </c>
      <c r="I13" s="192" t="s">
        <v>17</v>
      </c>
      <c r="J13" s="64" t="s">
        <v>434</v>
      </c>
      <c r="K13" s="64" t="s">
        <v>434</v>
      </c>
      <c r="L13" s="64" t="s">
        <v>435</v>
      </c>
      <c r="M13" s="64" t="s">
        <v>435</v>
      </c>
      <c r="N13" s="64" t="s">
        <v>434</v>
      </c>
      <c r="O13" s="64" t="s">
        <v>422</v>
      </c>
      <c r="P13" s="65" t="s">
        <v>20</v>
      </c>
      <c r="Q13" s="333" t="s">
        <v>456</v>
      </c>
      <c r="R13" s="64" t="s">
        <v>510</v>
      </c>
      <c r="S13" s="64" t="s">
        <v>434</v>
      </c>
      <c r="T13" s="64" t="s">
        <v>434</v>
      </c>
      <c r="U13" s="341" t="s">
        <v>426</v>
      </c>
      <c r="V13" s="64" t="s">
        <v>27</v>
      </c>
      <c r="W13" s="65" t="s">
        <v>35</v>
      </c>
      <c r="X13" s="51" t="s">
        <v>500</v>
      </c>
      <c r="Y13" s="52" t="s">
        <v>20</v>
      </c>
      <c r="Z13" s="39" t="s">
        <v>421</v>
      </c>
      <c r="AA13" s="39" t="s">
        <v>35</v>
      </c>
      <c r="AB13" s="52" t="s">
        <v>427</v>
      </c>
      <c r="AC13" s="39" t="s">
        <v>31</v>
      </c>
      <c r="AD13" s="45" t="s">
        <v>529</v>
      </c>
      <c r="AE13" s="51" t="s">
        <v>29</v>
      </c>
      <c r="AF13" s="39" t="s">
        <v>436</v>
      </c>
      <c r="AG13" s="52" t="s">
        <v>41</v>
      </c>
      <c r="AH13" s="52" t="s">
        <v>449</v>
      </c>
      <c r="AI13" s="39" t="s">
        <v>434</v>
      </c>
      <c r="AJ13" s="52" t="s">
        <v>444</v>
      </c>
      <c r="AK13" s="331" t="s">
        <v>20</v>
      </c>
      <c r="AL13" s="147" t="s">
        <v>419</v>
      </c>
      <c r="AM13" s="31">
        <f t="shared" si="0"/>
        <v>5</v>
      </c>
      <c r="AN13" s="193">
        <f t="shared" si="1"/>
        <v>1</v>
      </c>
      <c r="AO13" s="194">
        <f t="shared" si="2"/>
        <v>1</v>
      </c>
      <c r="AP13" s="73">
        <f t="shared" si="3"/>
        <v>0</v>
      </c>
      <c r="AQ13" s="73"/>
      <c r="AR13" s="32">
        <f t="shared" si="4"/>
        <v>10</v>
      </c>
      <c r="AS13" s="32">
        <f t="shared" si="6"/>
        <v>3</v>
      </c>
      <c r="AT13" s="199">
        <f t="shared" si="5"/>
        <v>2</v>
      </c>
      <c r="AU13" s="117"/>
    </row>
    <row r="14" spans="1:47" s="62" customFormat="1" ht="19.5" customHeight="1" x14ac:dyDescent="0.3">
      <c r="A14" s="56"/>
      <c r="B14" s="278" t="s">
        <v>289</v>
      </c>
      <c r="C14" s="58" t="s">
        <v>18</v>
      </c>
      <c r="D14" s="48" t="s">
        <v>55</v>
      </c>
      <c r="E14" s="46" t="s">
        <v>1</v>
      </c>
      <c r="F14" s="48" t="s">
        <v>1</v>
      </c>
      <c r="G14" s="99" t="s">
        <v>55</v>
      </c>
      <c r="H14" s="46" t="s">
        <v>40</v>
      </c>
      <c r="I14" s="334" t="s">
        <v>460</v>
      </c>
      <c r="J14" s="48" t="s">
        <v>437</v>
      </c>
      <c r="K14" s="48" t="s">
        <v>436</v>
      </c>
      <c r="L14" s="48" t="s">
        <v>436</v>
      </c>
      <c r="M14" s="48" t="s">
        <v>41</v>
      </c>
      <c r="N14" s="166" t="s">
        <v>435</v>
      </c>
      <c r="O14" s="171" t="s">
        <v>435</v>
      </c>
      <c r="P14" s="47" t="s">
        <v>434</v>
      </c>
      <c r="Q14" s="46" t="s">
        <v>20</v>
      </c>
      <c r="R14" s="27" t="s">
        <v>20</v>
      </c>
      <c r="S14" s="46" t="s">
        <v>431</v>
      </c>
      <c r="T14" s="48" t="s">
        <v>429</v>
      </c>
      <c r="U14" s="48" t="s">
        <v>27</v>
      </c>
      <c r="V14" s="48" t="s">
        <v>518</v>
      </c>
      <c r="W14" s="47" t="s">
        <v>441</v>
      </c>
      <c r="X14" s="36" t="s">
        <v>459</v>
      </c>
      <c r="Y14" s="332" t="s">
        <v>551</v>
      </c>
      <c r="Z14" s="37" t="s">
        <v>547</v>
      </c>
      <c r="AA14" s="37" t="s">
        <v>20</v>
      </c>
      <c r="AB14" s="332" t="s">
        <v>20</v>
      </c>
      <c r="AC14" s="37" t="s">
        <v>428</v>
      </c>
      <c r="AD14" s="38" t="s">
        <v>428</v>
      </c>
      <c r="AE14" s="36" t="s">
        <v>505</v>
      </c>
      <c r="AF14" s="37" t="s">
        <v>27</v>
      </c>
      <c r="AG14" s="332" t="s">
        <v>29</v>
      </c>
      <c r="AH14" s="332" t="s">
        <v>435</v>
      </c>
      <c r="AI14" s="37" t="s">
        <v>435</v>
      </c>
      <c r="AJ14" s="332" t="s">
        <v>449</v>
      </c>
      <c r="AK14" s="330" t="s">
        <v>434</v>
      </c>
      <c r="AL14" s="147"/>
      <c r="AM14" s="31">
        <f t="shared" si="0"/>
        <v>4</v>
      </c>
      <c r="AN14" s="193">
        <f t="shared" si="1"/>
        <v>1</v>
      </c>
      <c r="AO14" s="194">
        <f t="shared" si="2"/>
        <v>1</v>
      </c>
      <c r="AP14" s="73">
        <f t="shared" si="3"/>
        <v>1</v>
      </c>
      <c r="AQ14" s="73"/>
      <c r="AR14" s="32">
        <f t="shared" si="4"/>
        <v>6</v>
      </c>
      <c r="AS14" s="32">
        <f t="shared" si="6"/>
        <v>7</v>
      </c>
      <c r="AT14" s="199">
        <f t="shared" si="5"/>
        <v>2</v>
      </c>
      <c r="AU14" s="117"/>
    </row>
    <row r="15" spans="1:47" s="62" customFormat="1" ht="19.5" customHeight="1" thickBot="1" x14ac:dyDescent="0.35">
      <c r="A15" s="187"/>
      <c r="B15" s="347" t="s">
        <v>290</v>
      </c>
      <c r="C15" s="134" t="s">
        <v>17</v>
      </c>
      <c r="D15" s="135" t="s">
        <v>17</v>
      </c>
      <c r="E15" s="343" t="s">
        <v>55</v>
      </c>
      <c r="F15" s="135" t="s">
        <v>55</v>
      </c>
      <c r="G15" s="136" t="s">
        <v>1</v>
      </c>
      <c r="H15" s="343" t="s">
        <v>1</v>
      </c>
      <c r="I15" s="157" t="s">
        <v>40</v>
      </c>
      <c r="J15" s="135" t="s">
        <v>41</v>
      </c>
      <c r="K15" s="135" t="s">
        <v>434</v>
      </c>
      <c r="L15" s="135" t="s">
        <v>437</v>
      </c>
      <c r="M15" s="135" t="s">
        <v>437</v>
      </c>
      <c r="N15" s="343" t="s">
        <v>439</v>
      </c>
      <c r="O15" s="135" t="s">
        <v>435</v>
      </c>
      <c r="P15" s="137" t="s">
        <v>443</v>
      </c>
      <c r="Q15" s="135" t="s">
        <v>437</v>
      </c>
      <c r="R15" s="135" t="s">
        <v>437</v>
      </c>
      <c r="S15" s="343" t="s">
        <v>20</v>
      </c>
      <c r="T15" s="343" t="s">
        <v>20</v>
      </c>
      <c r="U15" s="135" t="s">
        <v>428</v>
      </c>
      <c r="V15" s="135" t="s">
        <v>428</v>
      </c>
      <c r="W15" s="137" t="s">
        <v>537</v>
      </c>
      <c r="X15" s="135" t="s">
        <v>508</v>
      </c>
      <c r="Y15" s="135" t="s">
        <v>436</v>
      </c>
      <c r="Z15" s="135" t="s">
        <v>435</v>
      </c>
      <c r="AA15" s="135" t="s">
        <v>27</v>
      </c>
      <c r="AB15" s="135" t="s">
        <v>435</v>
      </c>
      <c r="AC15" s="135" t="s">
        <v>421</v>
      </c>
      <c r="AD15" s="137" t="s">
        <v>20</v>
      </c>
      <c r="AE15" s="134" t="s">
        <v>74</v>
      </c>
      <c r="AF15" s="135" t="s">
        <v>428</v>
      </c>
      <c r="AG15" s="343" t="s">
        <v>541</v>
      </c>
      <c r="AH15" s="345" t="s">
        <v>518</v>
      </c>
      <c r="AI15" s="135" t="s">
        <v>518</v>
      </c>
      <c r="AJ15" s="343" t="s">
        <v>542</v>
      </c>
      <c r="AK15" s="157" t="s">
        <v>435</v>
      </c>
      <c r="AL15" s="148"/>
      <c r="AM15" s="31">
        <f t="shared" si="0"/>
        <v>5</v>
      </c>
      <c r="AN15" s="193">
        <f t="shared" si="1"/>
        <v>1</v>
      </c>
      <c r="AO15" s="194">
        <f t="shared" si="2"/>
        <v>1</v>
      </c>
      <c r="AP15" s="73">
        <f t="shared" si="3"/>
        <v>0</v>
      </c>
      <c r="AQ15" s="73"/>
      <c r="AR15" s="32">
        <f t="shared" si="4"/>
        <v>5</v>
      </c>
      <c r="AS15" s="32">
        <f t="shared" si="6"/>
        <v>6</v>
      </c>
      <c r="AT15" s="199">
        <f t="shared" si="5"/>
        <v>5</v>
      </c>
      <c r="AU15" s="117"/>
    </row>
    <row r="16" spans="1:47" s="62" customFormat="1" ht="19.5" customHeight="1" x14ac:dyDescent="0.3">
      <c r="A16" s="56"/>
      <c r="B16" s="346" t="s">
        <v>405</v>
      </c>
      <c r="C16" s="58" t="s">
        <v>18</v>
      </c>
      <c r="D16" s="48" t="s">
        <v>56</v>
      </c>
      <c r="E16" s="46" t="s">
        <v>57</v>
      </c>
      <c r="F16" s="48" t="s">
        <v>35</v>
      </c>
      <c r="G16" s="99" t="s">
        <v>35</v>
      </c>
      <c r="H16" s="46" t="s">
        <v>17</v>
      </c>
      <c r="I16" s="344" t="s">
        <v>18</v>
      </c>
      <c r="J16" s="58" t="s">
        <v>441</v>
      </c>
      <c r="K16" s="48" t="s">
        <v>40</v>
      </c>
      <c r="L16" s="48" t="s">
        <v>421</v>
      </c>
      <c r="M16" s="48" t="s">
        <v>20</v>
      </c>
      <c r="N16" s="46" t="s">
        <v>428</v>
      </c>
      <c r="O16" s="48" t="s">
        <v>428</v>
      </c>
      <c r="P16" s="47" t="s">
        <v>434</v>
      </c>
      <c r="Q16" s="46" t="s">
        <v>434</v>
      </c>
      <c r="R16" s="48" t="s">
        <v>434</v>
      </c>
      <c r="S16" s="99" t="s">
        <v>434</v>
      </c>
      <c r="T16" s="46" t="s">
        <v>521</v>
      </c>
      <c r="U16" s="48" t="s">
        <v>443</v>
      </c>
      <c r="V16" s="48" t="s">
        <v>500</v>
      </c>
      <c r="W16" s="47" t="s">
        <v>500</v>
      </c>
      <c r="X16" s="46" t="s">
        <v>523</v>
      </c>
      <c r="Y16" s="48" t="s">
        <v>548</v>
      </c>
      <c r="Z16" s="48" t="s">
        <v>500</v>
      </c>
      <c r="AA16" s="48" t="s">
        <v>502</v>
      </c>
      <c r="AB16" s="48" t="s">
        <v>502</v>
      </c>
      <c r="AC16" s="48" t="s">
        <v>498</v>
      </c>
      <c r="AD16" s="47" t="s">
        <v>527</v>
      </c>
      <c r="AE16" s="46" t="s">
        <v>536</v>
      </c>
      <c r="AF16" s="48" t="s">
        <v>514</v>
      </c>
      <c r="AG16" s="46" t="s">
        <v>514</v>
      </c>
      <c r="AH16" s="46" t="s">
        <v>515</v>
      </c>
      <c r="AI16" s="48" t="s">
        <v>517</v>
      </c>
      <c r="AJ16" s="46" t="s">
        <v>500</v>
      </c>
      <c r="AK16" s="344" t="s">
        <v>507</v>
      </c>
      <c r="AL16" s="147"/>
      <c r="AM16" s="31">
        <f t="shared" si="0"/>
        <v>4</v>
      </c>
      <c r="AN16" s="193">
        <f t="shared" si="1"/>
        <v>1</v>
      </c>
      <c r="AO16" s="194">
        <f t="shared" si="2"/>
        <v>1</v>
      </c>
      <c r="AP16" s="73">
        <f t="shared" si="3"/>
        <v>0</v>
      </c>
      <c r="AQ16" s="73"/>
      <c r="AR16" s="32">
        <f t="shared" si="4"/>
        <v>11</v>
      </c>
      <c r="AS16" s="32">
        <f t="shared" si="6"/>
        <v>6</v>
      </c>
      <c r="AT16" s="199">
        <f t="shared" si="5"/>
        <v>0</v>
      </c>
      <c r="AU16" s="117"/>
    </row>
    <row r="17" spans="1:47" s="62" customFormat="1" ht="19.5" customHeight="1" thickBot="1" x14ac:dyDescent="0.35">
      <c r="A17" s="56"/>
      <c r="B17" s="216" t="s">
        <v>406</v>
      </c>
      <c r="C17" s="217" t="s">
        <v>17</v>
      </c>
      <c r="D17" s="200" t="s">
        <v>56</v>
      </c>
      <c r="E17" s="335" t="s">
        <v>57</v>
      </c>
      <c r="F17" s="135" t="s">
        <v>55</v>
      </c>
      <c r="G17" s="136" t="s">
        <v>55</v>
      </c>
      <c r="H17" s="335" t="s">
        <v>17</v>
      </c>
      <c r="I17" s="336" t="s">
        <v>18</v>
      </c>
      <c r="J17" s="217" t="s">
        <v>511</v>
      </c>
      <c r="K17" s="48" t="s">
        <v>40</v>
      </c>
      <c r="L17" s="200" t="s">
        <v>434</v>
      </c>
      <c r="M17" s="200" t="s">
        <v>20</v>
      </c>
      <c r="N17" s="200" t="s">
        <v>20</v>
      </c>
      <c r="O17" s="200" t="s">
        <v>433</v>
      </c>
      <c r="P17" s="220" t="s">
        <v>428</v>
      </c>
      <c r="Q17" s="335" t="s">
        <v>452</v>
      </c>
      <c r="R17" s="200" t="s">
        <v>436</v>
      </c>
      <c r="S17" s="219" t="s">
        <v>445</v>
      </c>
      <c r="T17" s="335" t="s">
        <v>436</v>
      </c>
      <c r="U17" s="200" t="s">
        <v>29</v>
      </c>
      <c r="V17" s="200" t="s">
        <v>498</v>
      </c>
      <c r="W17" s="220" t="s">
        <v>498</v>
      </c>
      <c r="X17" s="335" t="s">
        <v>525</v>
      </c>
      <c r="Y17" s="200" t="s">
        <v>500</v>
      </c>
      <c r="Z17" s="200" t="s">
        <v>499</v>
      </c>
      <c r="AA17" s="200" t="s">
        <v>499</v>
      </c>
      <c r="AB17" s="200" t="s">
        <v>498</v>
      </c>
      <c r="AC17" s="200" t="s">
        <v>502</v>
      </c>
      <c r="AD17" s="220" t="s">
        <v>502</v>
      </c>
      <c r="AE17" s="335" t="s">
        <v>543</v>
      </c>
      <c r="AF17" s="200" t="s">
        <v>548</v>
      </c>
      <c r="AG17" s="335" t="s">
        <v>503</v>
      </c>
      <c r="AH17" s="200" t="s">
        <v>500</v>
      </c>
      <c r="AI17" s="200" t="s">
        <v>500</v>
      </c>
      <c r="AJ17" s="335" t="s">
        <v>498</v>
      </c>
      <c r="AK17" s="200" t="s">
        <v>499</v>
      </c>
      <c r="AL17" s="147"/>
      <c r="AM17" s="31">
        <f t="shared" si="0"/>
        <v>4</v>
      </c>
      <c r="AN17" s="193">
        <f t="shared" si="1"/>
        <v>1</v>
      </c>
      <c r="AO17" s="194">
        <f t="shared" si="2"/>
        <v>1</v>
      </c>
      <c r="AP17" s="73">
        <f t="shared" si="3"/>
        <v>0</v>
      </c>
      <c r="AQ17" s="73"/>
      <c r="AR17" s="32">
        <f t="shared" si="4"/>
        <v>7</v>
      </c>
      <c r="AS17" s="32">
        <f t="shared" si="6"/>
        <v>10</v>
      </c>
      <c r="AT17" s="199">
        <f t="shared" si="5"/>
        <v>0</v>
      </c>
      <c r="AU17" s="117"/>
    </row>
    <row r="18" spans="1:47" s="34" customFormat="1" ht="15.75" customHeight="1" x14ac:dyDescent="0.3">
      <c r="A18" s="25"/>
      <c r="B18" s="74" t="s">
        <v>17</v>
      </c>
      <c r="C18" s="145">
        <f t="shared" ref="C18:I18" si="7">COUNTIF(C4:C13,"D")</f>
        <v>2</v>
      </c>
      <c r="D18" s="145">
        <f t="shared" si="7"/>
        <v>2</v>
      </c>
      <c r="E18" s="145">
        <f t="shared" si="7"/>
        <v>2</v>
      </c>
      <c r="F18" s="145">
        <f t="shared" si="7"/>
        <v>2</v>
      </c>
      <c r="G18" s="145">
        <f t="shared" si="7"/>
        <v>2</v>
      </c>
      <c r="H18" s="145">
        <f t="shared" si="7"/>
        <v>2</v>
      </c>
      <c r="I18" s="145">
        <f t="shared" si="7"/>
        <v>2</v>
      </c>
      <c r="J18" s="145">
        <f>COUNTIF(J4:J15,"D")</f>
        <v>2</v>
      </c>
      <c r="K18" s="145">
        <f t="shared" ref="K18:S18" si="8">COUNTIF(K4:K15,"D")</f>
        <v>3</v>
      </c>
      <c r="L18" s="145">
        <f t="shared" si="8"/>
        <v>2</v>
      </c>
      <c r="M18" s="145">
        <f t="shared" si="8"/>
        <v>2</v>
      </c>
      <c r="N18" s="145">
        <f t="shared" si="8"/>
        <v>2</v>
      </c>
      <c r="O18" s="145">
        <f t="shared" si="8"/>
        <v>2</v>
      </c>
      <c r="P18" s="145">
        <f t="shared" si="8"/>
        <v>2</v>
      </c>
      <c r="Q18" s="145">
        <f t="shared" si="8"/>
        <v>2</v>
      </c>
      <c r="R18" s="145">
        <f t="shared" si="8"/>
        <v>2</v>
      </c>
      <c r="S18" s="145">
        <f t="shared" si="8"/>
        <v>2</v>
      </c>
      <c r="T18" s="145">
        <f>COUNTIF(T4:T17,"D")</f>
        <v>3</v>
      </c>
      <c r="U18" s="145">
        <f>COUNTIF(U4:U17,"D")</f>
        <v>3</v>
      </c>
      <c r="V18" s="145">
        <f>COUNTIF(V4:V17,"D")</f>
        <v>3</v>
      </c>
      <c r="W18" s="145">
        <f t="shared" ref="W18:AK18" si="9">COUNTIF(W4:W17,"D")</f>
        <v>3</v>
      </c>
      <c r="X18" s="145">
        <f t="shared" si="9"/>
        <v>3</v>
      </c>
      <c r="Y18" s="145">
        <f t="shared" si="9"/>
        <v>3</v>
      </c>
      <c r="Z18" s="145">
        <f t="shared" si="9"/>
        <v>3</v>
      </c>
      <c r="AA18" s="145">
        <f t="shared" si="9"/>
        <v>3</v>
      </c>
      <c r="AB18" s="145">
        <f t="shared" si="9"/>
        <v>2</v>
      </c>
      <c r="AC18" s="145">
        <f t="shared" si="9"/>
        <v>2</v>
      </c>
      <c r="AD18" s="145">
        <f t="shared" si="9"/>
        <v>2</v>
      </c>
      <c r="AE18" s="145">
        <f t="shared" si="9"/>
        <v>3</v>
      </c>
      <c r="AF18" s="145">
        <f t="shared" si="9"/>
        <v>3</v>
      </c>
      <c r="AG18" s="145">
        <f t="shared" si="9"/>
        <v>3</v>
      </c>
      <c r="AH18" s="145">
        <f t="shared" si="9"/>
        <v>3</v>
      </c>
      <c r="AI18" s="145">
        <f t="shared" si="9"/>
        <v>3</v>
      </c>
      <c r="AJ18" s="145">
        <f t="shared" si="9"/>
        <v>3</v>
      </c>
      <c r="AK18" s="145">
        <f t="shared" si="9"/>
        <v>3</v>
      </c>
      <c r="AL18" s="76"/>
      <c r="AM18" s="233"/>
      <c r="AN18" s="233"/>
      <c r="AO18" s="235"/>
      <c r="AP18" s="235"/>
      <c r="AQ18" s="236"/>
      <c r="AR18" s="235"/>
      <c r="AS18" s="235"/>
      <c r="AT18" s="235"/>
      <c r="AU18" s="79"/>
    </row>
    <row r="19" spans="1:47" ht="15.75" customHeight="1" x14ac:dyDescent="0.3">
      <c r="A19" s="5"/>
      <c r="B19" s="77" t="s">
        <v>18</v>
      </c>
      <c r="C19" s="143">
        <f t="shared" ref="C19:I19" si="10">COUNTIF(C4:C13,"E")</f>
        <v>2</v>
      </c>
      <c r="D19" s="143">
        <f t="shared" si="10"/>
        <v>2</v>
      </c>
      <c r="E19" s="143">
        <f t="shared" si="10"/>
        <v>2</v>
      </c>
      <c r="F19" s="143">
        <f t="shared" si="10"/>
        <v>2</v>
      </c>
      <c r="G19" s="143">
        <f t="shared" si="10"/>
        <v>2</v>
      </c>
      <c r="H19" s="143">
        <f t="shared" si="10"/>
        <v>2</v>
      </c>
      <c r="I19" s="143">
        <f t="shared" si="10"/>
        <v>2</v>
      </c>
      <c r="J19" s="143">
        <f>COUNTIF(J4:J15,"E")</f>
        <v>2</v>
      </c>
      <c r="K19" s="143">
        <f t="shared" ref="K19:S19" si="11">COUNTIF(K4:K15,"E")</f>
        <v>3</v>
      </c>
      <c r="L19" s="143">
        <f t="shared" si="11"/>
        <v>3</v>
      </c>
      <c r="M19" s="143">
        <f t="shared" si="11"/>
        <v>2</v>
      </c>
      <c r="N19" s="143">
        <f t="shared" si="11"/>
        <v>2</v>
      </c>
      <c r="O19" s="143">
        <f t="shared" si="11"/>
        <v>2</v>
      </c>
      <c r="P19" s="143">
        <f t="shared" si="11"/>
        <v>2</v>
      </c>
      <c r="Q19" s="143">
        <f t="shared" si="11"/>
        <v>2</v>
      </c>
      <c r="R19" s="143">
        <f t="shared" si="11"/>
        <v>2</v>
      </c>
      <c r="S19" s="143">
        <f t="shared" si="11"/>
        <v>2</v>
      </c>
      <c r="T19" s="143">
        <f>COUNTIF(T4:T17,"E")</f>
        <v>3</v>
      </c>
      <c r="U19" s="143">
        <f>COUNTIF(U4:U17,"E")</f>
        <v>3</v>
      </c>
      <c r="V19" s="143">
        <f t="shared" ref="V19:AK19" si="12">COUNTIF(V4:V17,"E")</f>
        <v>3</v>
      </c>
      <c r="W19" s="143">
        <f t="shared" si="12"/>
        <v>3</v>
      </c>
      <c r="X19" s="143">
        <f t="shared" si="12"/>
        <v>3</v>
      </c>
      <c r="Y19" s="143">
        <f t="shared" si="12"/>
        <v>3</v>
      </c>
      <c r="Z19" s="143">
        <f t="shared" si="12"/>
        <v>3</v>
      </c>
      <c r="AA19" s="143">
        <f t="shared" si="12"/>
        <v>3</v>
      </c>
      <c r="AB19" s="143">
        <f t="shared" si="12"/>
        <v>2</v>
      </c>
      <c r="AC19" s="143">
        <f t="shared" si="12"/>
        <v>2</v>
      </c>
      <c r="AD19" s="143">
        <f t="shared" si="12"/>
        <v>2</v>
      </c>
      <c r="AE19" s="143">
        <f t="shared" si="12"/>
        <v>3</v>
      </c>
      <c r="AF19" s="143">
        <f t="shared" si="12"/>
        <v>3</v>
      </c>
      <c r="AG19" s="143">
        <f t="shared" si="12"/>
        <v>3</v>
      </c>
      <c r="AH19" s="143">
        <f t="shared" si="12"/>
        <v>3</v>
      </c>
      <c r="AI19" s="143">
        <f t="shared" si="12"/>
        <v>3</v>
      </c>
      <c r="AJ19" s="143">
        <f t="shared" si="12"/>
        <v>3</v>
      </c>
      <c r="AK19" s="143">
        <f t="shared" si="12"/>
        <v>3</v>
      </c>
      <c r="AL19" s="143"/>
      <c r="AM19" s="234"/>
      <c r="AN19" s="234"/>
      <c r="AO19" s="82"/>
      <c r="AP19" s="82"/>
      <c r="AQ19" s="89"/>
      <c r="AR19" s="82"/>
      <c r="AS19" s="82"/>
      <c r="AT19" s="82"/>
      <c r="AU19" s="78"/>
    </row>
    <row r="20" spans="1:47" ht="15.75" customHeight="1" x14ac:dyDescent="0.3">
      <c r="A20" s="5"/>
      <c r="B20" s="77" t="s">
        <v>1</v>
      </c>
      <c r="C20" s="144">
        <f t="shared" ref="C20:I20" si="13">COUNTIF(C4:C13,"N")</f>
        <v>2</v>
      </c>
      <c r="D20" s="144">
        <f t="shared" si="13"/>
        <v>2</v>
      </c>
      <c r="E20" s="144">
        <f t="shared" si="13"/>
        <v>2</v>
      </c>
      <c r="F20" s="144">
        <f t="shared" si="13"/>
        <v>2</v>
      </c>
      <c r="G20" s="144">
        <f t="shared" si="13"/>
        <v>2</v>
      </c>
      <c r="H20" s="144">
        <f t="shared" si="13"/>
        <v>2</v>
      </c>
      <c r="I20" s="144">
        <f t="shared" si="13"/>
        <v>2</v>
      </c>
      <c r="J20" s="144">
        <f>COUNTIF(J4:J15,"N")</f>
        <v>2</v>
      </c>
      <c r="K20" s="144">
        <f t="shared" ref="K20:S20" si="14">COUNTIF(K4:K15,"N")</f>
        <v>2</v>
      </c>
      <c r="L20" s="144">
        <f t="shared" si="14"/>
        <v>2</v>
      </c>
      <c r="M20" s="144">
        <f t="shared" si="14"/>
        <v>2</v>
      </c>
      <c r="N20" s="144">
        <f t="shared" si="14"/>
        <v>2</v>
      </c>
      <c r="O20" s="144">
        <f t="shared" si="14"/>
        <v>2</v>
      </c>
      <c r="P20" s="144">
        <f t="shared" si="14"/>
        <v>2</v>
      </c>
      <c r="Q20" s="144">
        <f t="shared" si="14"/>
        <v>3</v>
      </c>
      <c r="R20" s="144">
        <f t="shared" si="14"/>
        <v>3</v>
      </c>
      <c r="S20" s="144">
        <f t="shared" si="14"/>
        <v>3</v>
      </c>
      <c r="T20" s="144">
        <f>COUNTIF(T4:T17,"N")</f>
        <v>3</v>
      </c>
      <c r="U20" s="144">
        <f>COUNTIF(U4:U17,"N")</f>
        <v>2</v>
      </c>
      <c r="V20" s="144">
        <f t="shared" ref="V20:AK20" si="15">COUNTIF(V4:V17,"N")</f>
        <v>2</v>
      </c>
      <c r="W20" s="144">
        <f t="shared" si="15"/>
        <v>2</v>
      </c>
      <c r="X20" s="144">
        <f t="shared" si="15"/>
        <v>2</v>
      </c>
      <c r="Y20" s="144">
        <f t="shared" si="15"/>
        <v>2</v>
      </c>
      <c r="Z20" s="144">
        <f t="shared" si="15"/>
        <v>2</v>
      </c>
      <c r="AA20" s="144">
        <f t="shared" si="15"/>
        <v>3</v>
      </c>
      <c r="AB20" s="144">
        <f t="shared" si="15"/>
        <v>3</v>
      </c>
      <c r="AC20" s="144">
        <f t="shared" si="15"/>
        <v>3</v>
      </c>
      <c r="AD20" s="144">
        <f t="shared" si="15"/>
        <v>3</v>
      </c>
      <c r="AE20" s="144">
        <f>COUNTIF(AE4:AE17,"N")</f>
        <v>2</v>
      </c>
      <c r="AF20" s="144">
        <f t="shared" si="15"/>
        <v>2</v>
      </c>
      <c r="AG20" s="144">
        <f t="shared" si="15"/>
        <v>2</v>
      </c>
      <c r="AH20" s="144">
        <f t="shared" si="15"/>
        <v>2</v>
      </c>
      <c r="AI20" s="144">
        <f t="shared" si="15"/>
        <v>2</v>
      </c>
      <c r="AJ20" s="144">
        <f t="shared" si="15"/>
        <v>2</v>
      </c>
      <c r="AK20" s="144">
        <f t="shared" si="15"/>
        <v>2</v>
      </c>
      <c r="AL20" s="144"/>
      <c r="AM20" s="234"/>
      <c r="AN20" s="234"/>
      <c r="AO20" s="82"/>
      <c r="AP20" s="82"/>
      <c r="AQ20" s="89"/>
      <c r="AR20" s="82"/>
      <c r="AS20" s="82"/>
      <c r="AT20" s="82"/>
      <c r="AU20" s="79"/>
    </row>
    <row r="21" spans="1:47" ht="15.75" customHeight="1" thickBot="1" x14ac:dyDescent="0.35">
      <c r="A21" s="80"/>
      <c r="B21" s="81" t="s">
        <v>19</v>
      </c>
      <c r="C21" s="107">
        <f>COUNTIF(C4:C14,"J")</f>
        <v>0</v>
      </c>
      <c r="D21" s="107">
        <f t="shared" ref="D21:I21" si="16">COUNTIF(D4:D14,"J")</f>
        <v>0</v>
      </c>
      <c r="E21" s="107">
        <f t="shared" si="16"/>
        <v>1</v>
      </c>
      <c r="F21" s="107">
        <f t="shared" si="16"/>
        <v>1</v>
      </c>
      <c r="G21" s="107">
        <f t="shared" si="16"/>
        <v>0</v>
      </c>
      <c r="H21" s="107">
        <f t="shared" si="16"/>
        <v>0</v>
      </c>
      <c r="I21" s="107">
        <f t="shared" si="16"/>
        <v>1</v>
      </c>
      <c r="J21" s="107">
        <f>COUNTIF(J4:J15,"J")</f>
        <v>1</v>
      </c>
      <c r="K21" s="107">
        <f t="shared" ref="K21:T21" si="17">COUNTIF(K4:K15,"J")</f>
        <v>0</v>
      </c>
      <c r="L21" s="107">
        <f t="shared" si="17"/>
        <v>1</v>
      </c>
      <c r="M21" s="107">
        <f t="shared" si="17"/>
        <v>1</v>
      </c>
      <c r="N21" s="107">
        <f t="shared" si="17"/>
        <v>1</v>
      </c>
      <c r="O21" s="107">
        <f t="shared" si="17"/>
        <v>0</v>
      </c>
      <c r="P21" s="107">
        <f t="shared" si="17"/>
        <v>0</v>
      </c>
      <c r="Q21" s="107">
        <f t="shared" si="17"/>
        <v>1</v>
      </c>
      <c r="R21" s="107">
        <f t="shared" si="17"/>
        <v>1</v>
      </c>
      <c r="S21" s="107">
        <f t="shared" si="17"/>
        <v>0</v>
      </c>
      <c r="T21" s="107">
        <f t="shared" si="17"/>
        <v>0</v>
      </c>
      <c r="U21" s="107">
        <f>COUNTIF(U4:U17,"J")</f>
        <v>0</v>
      </c>
      <c r="V21" s="107">
        <f t="shared" ref="V21:AK21" si="18">COUNTIF(V4:V17,"J")</f>
        <v>0</v>
      </c>
      <c r="W21" s="107">
        <f t="shared" si="18"/>
        <v>0</v>
      </c>
      <c r="X21" s="107">
        <f t="shared" si="18"/>
        <v>0</v>
      </c>
      <c r="Y21" s="107">
        <f t="shared" si="18"/>
        <v>0</v>
      </c>
      <c r="Z21" s="107">
        <f t="shared" si="18"/>
        <v>0</v>
      </c>
      <c r="AA21" s="107">
        <f t="shared" si="18"/>
        <v>0</v>
      </c>
      <c r="AB21" s="107">
        <f t="shared" si="18"/>
        <v>1</v>
      </c>
      <c r="AC21" s="107">
        <f t="shared" si="18"/>
        <v>1</v>
      </c>
      <c r="AD21" s="107">
        <f t="shared" si="18"/>
        <v>1</v>
      </c>
      <c r="AE21" s="107">
        <f t="shared" si="18"/>
        <v>0</v>
      </c>
      <c r="AF21" s="107">
        <f t="shared" si="18"/>
        <v>0</v>
      </c>
      <c r="AG21" s="107">
        <f t="shared" si="18"/>
        <v>0</v>
      </c>
      <c r="AH21" s="107">
        <f t="shared" si="18"/>
        <v>0</v>
      </c>
      <c r="AI21" s="107">
        <f t="shared" si="18"/>
        <v>0</v>
      </c>
      <c r="AJ21" s="107">
        <f t="shared" si="18"/>
        <v>0</v>
      </c>
      <c r="AK21" s="107">
        <f t="shared" si="18"/>
        <v>0</v>
      </c>
      <c r="AL21" s="107"/>
      <c r="AM21" s="237"/>
      <c r="AN21" s="237"/>
      <c r="AO21" s="238"/>
      <c r="AP21" s="238"/>
      <c r="AQ21" s="239"/>
      <c r="AR21" s="238"/>
      <c r="AS21" s="238"/>
      <c r="AT21" s="238"/>
      <c r="AU21" s="107"/>
    </row>
    <row r="22" spans="1:47" s="326" customFormat="1" ht="22.5" customHeight="1" x14ac:dyDescent="0.3">
      <c r="A22" s="325" t="s">
        <v>75</v>
      </c>
      <c r="E22" s="327"/>
      <c r="L22" s="339"/>
      <c r="M22" s="339"/>
      <c r="N22" s="339"/>
      <c r="O22" s="339"/>
      <c r="P22" s="339"/>
      <c r="Q22" s="339"/>
      <c r="R22" s="339"/>
      <c r="S22" s="340" t="s">
        <v>417</v>
      </c>
      <c r="T22" s="339"/>
      <c r="U22" s="339"/>
      <c r="V22" s="339"/>
      <c r="W22" s="339"/>
      <c r="X22" s="339"/>
      <c r="Y22" s="1115"/>
      <c r="Z22" s="1115"/>
      <c r="AA22" s="1115"/>
      <c r="AB22" s="1115"/>
      <c r="AC22" s="339"/>
      <c r="AD22" s="339"/>
      <c r="AE22" s="339"/>
      <c r="AF22" s="352"/>
      <c r="AG22" s="352"/>
      <c r="AH22" s="353" t="s">
        <v>461</v>
      </c>
      <c r="AI22" s="352"/>
    </row>
    <row r="23" spans="1:47" s="43" customFormat="1" ht="29.25" customHeight="1" x14ac:dyDescent="0.3">
      <c r="A23" s="56"/>
    </row>
    <row r="24" spans="1:47" s="84" customFormat="1" ht="15.75" customHeight="1" x14ac:dyDescent="0.3">
      <c r="A24" s="82"/>
    </row>
    <row r="25" spans="1:47" ht="19.5" customHeight="1" x14ac:dyDescent="0.3"/>
    <row r="26" spans="1:47" ht="19.5" customHeight="1" x14ac:dyDescent="0.3"/>
    <row r="27" spans="1:47" s="84" customFormat="1" ht="19.5" customHeight="1" x14ac:dyDescent="0.3">
      <c r="A27" s="91"/>
    </row>
    <row r="28" spans="1:47" ht="19.5" customHeight="1" x14ac:dyDescent="0.3"/>
    <row r="29" spans="1:47" ht="19.5" customHeight="1" x14ac:dyDescent="0.3"/>
    <row r="30" spans="1:47" ht="19.5" customHeight="1" x14ac:dyDescent="0.3"/>
    <row r="31" spans="1:47" ht="19.5" customHeight="1" x14ac:dyDescent="0.3"/>
    <row r="32" spans="1:47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</sheetData>
  <mergeCells count="10">
    <mergeCell ref="Y22:AB22"/>
    <mergeCell ref="AR1:AR2"/>
    <mergeCell ref="AS1:AS2"/>
    <mergeCell ref="AT1:AT2"/>
    <mergeCell ref="AQ1:AQ2"/>
    <mergeCell ref="B1:B2"/>
    <mergeCell ref="AM1:AM2"/>
    <mergeCell ref="AN1:AN2"/>
    <mergeCell ref="AO1:AO2"/>
    <mergeCell ref="AP1:AP2"/>
  </mergeCells>
  <phoneticPr fontId="3" type="noConversion"/>
  <conditionalFormatting sqref="AU3 AU12:AU17 AC3:AL3 V12:AL12">
    <cfRule type="cellIs" dxfId="2971" priority="176" operator="equal">
      <formula>"N"</formula>
    </cfRule>
    <cfRule type="cellIs" dxfId="2970" priority="177" operator="equal">
      <formula>"L"</formula>
    </cfRule>
    <cfRule type="cellIs" dxfId="2969" priority="178" operator="equal">
      <formula>"Q"</formula>
    </cfRule>
  </conditionalFormatting>
  <conditionalFormatting sqref="U11:AK11 W5:AK5 U7:W7 AC10:AK10 V12:AK12 AD8:AK9 C4:I5 C7:I9 J3:AK3 J13:AK15 AL3:AL5 W6:AL6 Y7:AK7 J16:J17 M16:AK17 AU3:AU17 AL7:AL17 K16:L16 K17">
    <cfRule type="cellIs" dxfId="2968" priority="174" operator="equal">
      <formula>"W"</formula>
    </cfRule>
    <cfRule type="cellIs" dxfId="2967" priority="175" operator="equal">
      <formula>"P"</formula>
    </cfRule>
  </conditionalFormatting>
  <conditionalFormatting sqref="U11:AK11 W5:AK5 U7:W7 AC10:AK10 V12:AK12 AD8:AK9 C4:I5 C7:I9 AC3:AK3 J13:AK15 AL3:AL5 W6:AL6 Y7:AK7 J16:J17 M16:AK17 AU3:AU17 AL7:AL17 K16:L16 K17">
    <cfRule type="cellIs" dxfId="2966" priority="173" operator="equal">
      <formula>"N"</formula>
    </cfRule>
  </conditionalFormatting>
  <conditionalFormatting sqref="U11:AK11 W5:AK5 U7:W7 AC10:AK10 V12:AK12 AD8:AK9 C4:I5 C7:I9 J3:AK3 J13:AK15 AL3:AL5 W6:AL6 Y7:AK7 J16:J17 M16:AK17 AU3:AU17 AL7:AL17 K16:L16 K17">
    <cfRule type="cellIs" dxfId="2965" priority="172" operator="equal">
      <formula>"V"</formula>
    </cfRule>
  </conditionalFormatting>
  <conditionalFormatting sqref="U11:AK11 W5:AK5 U7:W7 AC10:AK10 V12:AK12 AD8:AK9 C4:I5 C7:I9 C3:AK3 J13:AK15 AL3:AL5 W6:AL6 Y7:AK7 J16:J17 M16:AK17 AU3:AU17 AL7:AL17 K16:L16 K17">
    <cfRule type="cellIs" dxfId="2964" priority="171" operator="equal">
      <formula>"L"</formula>
    </cfRule>
  </conditionalFormatting>
  <conditionalFormatting sqref="U11:AK11 W5:AK5 U7:W7 AC10:AK10 V12:AK12 AD8:AK9 C4:I5 C7:I9 AC3:AK3 J13:AK15 AL3:AL5 W6:AL6 Y7:AK7 J16:J17 M16:AK17 AU3:AU17 AL7:AL17 K16:L16 K17">
    <cfRule type="cellIs" dxfId="2963" priority="170" operator="equal">
      <formula>"N"</formula>
    </cfRule>
  </conditionalFormatting>
  <conditionalFormatting sqref="AU9 AU4 X13:Y17 J13:L15 Z17:AK17 AD9:AL9 AL4 J16:J17 M17:W17 K16:L16 K17">
    <cfRule type="cellIs" dxfId="2962" priority="169" operator="equal">
      <formula>"대"</formula>
    </cfRule>
  </conditionalFormatting>
  <conditionalFormatting sqref="AU9 J13:L15 X13:Y17 Z17:AK17 AU3:AU4 AD9:AL9 AC3:AL3 AL4 J16:J17 M17:W17 K16:L16 K17">
    <cfRule type="cellIs" dxfId="2961" priority="168" operator="equal">
      <formula>"N"</formula>
    </cfRule>
  </conditionalFormatting>
  <conditionalFormatting sqref="AU3 U11:AK11 U7:W7 AC10:AK10 V12:AK12 AD8:AK8 M13:W17 Z13:AK16 AU5:AU8 C5:I5 C7:I8 AC3:AL3 Z17:AL17 W5:AL6 AL7:AL8 Y7:AK7 AU10:AU17 AL10:AL16">
    <cfRule type="cellIs" dxfId="2960" priority="167" operator="equal">
      <formula>"N"</formula>
    </cfRule>
  </conditionalFormatting>
  <conditionalFormatting sqref="U11:AK11 W5:AK5 U7:W7 AC10:AK10 AD8:AK9 AU13:AU17 C4:I5 C7:I9 AC3:AK3 J13:AL15 AL3:AL5 W6:AL6 Y7:AK7 J16:J17 M16:AL17 AU3:AU11 AL7:AL11 K16:L16 K17">
    <cfRule type="cellIs" dxfId="2959" priority="166" operator="equal">
      <formula>"Q"</formula>
    </cfRule>
  </conditionalFormatting>
  <conditionalFormatting sqref="J10:O10 Q10:V10 U11:AK11 W5:AK5 U7:W7 X10:AK10 V12:AK12 AD8:AK9 C4:I5 C7:I9 J13:AK15 AL4:AL5 W6:AL6 Y7:AK7 J16:J17 M16:AK17 AU4:AU17 AL7:AL17 K16:L16 K17">
    <cfRule type="cellIs" dxfId="2958" priority="165" operator="equal">
      <formula>"대1"</formula>
    </cfRule>
  </conditionalFormatting>
  <conditionalFormatting sqref="D3:I3">
    <cfRule type="cellIs" dxfId="2957" priority="163" operator="equal">
      <formula>"W"</formula>
    </cfRule>
    <cfRule type="cellIs" dxfId="2956" priority="164" operator="equal">
      <formula>"P"</formula>
    </cfRule>
  </conditionalFormatting>
  <conditionalFormatting sqref="D3:I3">
    <cfRule type="cellIs" dxfId="2955" priority="162" operator="equal">
      <formula>"V"</formula>
    </cfRule>
  </conditionalFormatting>
  <conditionalFormatting sqref="J10:O10 Q10:V10 X10:AB10">
    <cfRule type="cellIs" dxfId="2954" priority="161" operator="equal">
      <formula>"L"</formula>
    </cfRule>
  </conditionalFormatting>
  <conditionalFormatting sqref="J10:O10 Q10:V10 X10:AB10">
    <cfRule type="cellIs" dxfId="2953" priority="158" operator="equal">
      <formula>"N"</formula>
    </cfRule>
    <cfRule type="cellIs" dxfId="2952" priority="159" operator="equal">
      <formula>"L"</formula>
    </cfRule>
    <cfRule type="cellIs" dxfId="2951" priority="160" operator="equal">
      <formula>"Q"</formula>
    </cfRule>
  </conditionalFormatting>
  <conditionalFormatting sqref="J10:O10 Q10:V10 X10:AB10">
    <cfRule type="cellIs" dxfId="2950" priority="156" operator="equal">
      <formula>"W"</formula>
    </cfRule>
    <cfRule type="cellIs" dxfId="2949" priority="157" operator="equal">
      <formula>"P"</formula>
    </cfRule>
  </conditionalFormatting>
  <conditionalFormatting sqref="J10:O10 Q10:V10 X10:AB10">
    <cfRule type="cellIs" dxfId="2948" priority="155" operator="equal">
      <formula>"N"</formula>
    </cfRule>
  </conditionalFormatting>
  <conditionalFormatting sqref="J10:O10 Q10:V10 X10:AB10">
    <cfRule type="cellIs" dxfId="2947" priority="154" operator="equal">
      <formula>"V"</formula>
    </cfRule>
  </conditionalFormatting>
  <conditionalFormatting sqref="J10:O10 Q10:V10 X10:AB10">
    <cfRule type="cellIs" dxfId="2946" priority="153" operator="equal">
      <formula>"L"</formula>
    </cfRule>
  </conditionalFormatting>
  <conditionalFormatting sqref="J10:O10 Q10:V10 X10:AB10">
    <cfRule type="cellIs" dxfId="2945" priority="152" operator="equal">
      <formula>"N"</formula>
    </cfRule>
  </conditionalFormatting>
  <conditionalFormatting sqref="J10:O10 Q10:V10 X10:AB10">
    <cfRule type="cellIs" dxfId="2944" priority="151" operator="equal">
      <formula>"N"</formula>
    </cfRule>
  </conditionalFormatting>
  <conditionalFormatting sqref="J10:O10 Q10:V10 X10:AB10">
    <cfRule type="cellIs" dxfId="2943" priority="150" operator="equal">
      <formula>"N"</formula>
    </cfRule>
  </conditionalFormatting>
  <conditionalFormatting sqref="R11:S11 V9 S7:T7 U5:V5 Q4:R4 J5 Y8:AC8">
    <cfRule type="cellIs" dxfId="2942" priority="137" operator="equal">
      <formula>"Q"</formula>
    </cfRule>
  </conditionalFormatting>
  <conditionalFormatting sqref="R11:S11 V9 S7:T7 U5:V5 Q4:R4 J5 Y8:AC8">
    <cfRule type="cellIs" dxfId="2941" priority="136" operator="equal">
      <formula>"N"</formula>
    </cfRule>
  </conditionalFormatting>
  <conditionalFormatting sqref="R11:S11 V9 S7:T7 U5:V5 Q4:R4 J5 Y8:AC8">
    <cfRule type="cellIs" dxfId="2940" priority="135" operator="equal">
      <formula>"V"</formula>
    </cfRule>
  </conditionalFormatting>
  <conditionalFormatting sqref="R11:S11 V9 S7:T7 U5:V5 Q4:R4 J5 Y8:AC8">
    <cfRule type="cellIs" dxfId="2939" priority="134" operator="equal">
      <formula>"L"</formula>
    </cfRule>
  </conditionalFormatting>
  <conditionalFormatting sqref="R11:S11 V9 S7:T7 U5:V5 Q4:R4 J5 Y8:AC8">
    <cfRule type="cellIs" dxfId="2938" priority="133" operator="equal">
      <formula>"N"</formula>
    </cfRule>
  </conditionalFormatting>
  <conditionalFormatting sqref="R11:S11 S7:T7 U5:V5 Q4:R4 J5 Y8:AC8 V9:V17 J15">
    <cfRule type="cellIs" dxfId="2937" priority="131" operator="equal">
      <formula>"N"</formula>
    </cfRule>
  </conditionalFormatting>
  <conditionalFormatting sqref="J4:P4 S4:V4 J9:U9 J11:Q11 X9:AC9 P10 W10 K7:R7 K5:T5 J8:X8">
    <cfRule type="cellIs" dxfId="2936" priority="148" operator="equal">
      <formula>"W"</formula>
    </cfRule>
    <cfRule type="cellIs" dxfId="2935" priority="149" operator="equal">
      <formula>"P"</formula>
    </cfRule>
  </conditionalFormatting>
  <conditionalFormatting sqref="J4:P4 S4:V4 J9:U9 J11:Q11 X9:AC9 P10 W10 K7:R7 K5:T5 J8:X8">
    <cfRule type="cellIs" dxfId="2934" priority="147" operator="equal">
      <formula>"Q"</formula>
    </cfRule>
  </conditionalFormatting>
  <conditionalFormatting sqref="J4:P4 S4:V4 J9:U9 J11:Q11 X9:AC9 P10 W10 K7:R7 K5:T5 J8:X8">
    <cfRule type="cellIs" dxfId="2933" priority="146" operator="equal">
      <formula>"N"</formula>
    </cfRule>
  </conditionalFormatting>
  <conditionalFormatting sqref="J4:P4 S4:V4 J9:U9 J11:Q11 X9:AC9 P10 W10 K7:R7 K5:T5 J8:X8">
    <cfRule type="cellIs" dxfId="2932" priority="145" operator="equal">
      <formula>"V"</formula>
    </cfRule>
  </conditionalFormatting>
  <conditionalFormatting sqref="J4:P4 S4:V4 J9:U9 J11:Q11 X9:AC9 P10 W10 K7:R7 K5:T5 J8:X8">
    <cfRule type="cellIs" dxfId="2931" priority="144" operator="equal">
      <formula>"L"</formula>
    </cfRule>
  </conditionalFormatting>
  <conditionalFormatting sqref="J4:P4 S4:V4 J9:U9 J11:Q11 X9:AC9 P10 W10 K7:R7 K5:T5 J8:X8">
    <cfRule type="cellIs" dxfId="2930" priority="143" operator="equal">
      <formula>"N"</formula>
    </cfRule>
  </conditionalFormatting>
  <conditionalFormatting sqref="J4:P4 S4:V4 J9:U9 J11:Q11 X9:AC9 P10 W10 K7:R7 K5:T5 J8:X8 J14">
    <cfRule type="cellIs" dxfId="2929" priority="142" operator="equal">
      <formula>"N"</formula>
    </cfRule>
  </conditionalFormatting>
  <conditionalFormatting sqref="J4:P4 S4:V4 J9:U9 J11:Q11 X9:AC9 P10 W10 K7:R7 K5:T5 J8:X8">
    <cfRule type="cellIs" dxfId="2928" priority="141" operator="equal">
      <formula>"대1"</formula>
    </cfRule>
  </conditionalFormatting>
  <conditionalFormatting sqref="J4:P4 S4:V4 J9:U9 J11:Q11 X9:AC9 P10 W10 K7:R7 K5:T5 J8:X8">
    <cfRule type="cellIs" dxfId="2927" priority="140" operator="equal">
      <formula>"L"</formula>
    </cfRule>
  </conditionalFormatting>
  <conditionalFormatting sqref="T11">
    <cfRule type="cellIs" dxfId="2926" priority="101" operator="equal">
      <formula>"L"</formula>
    </cfRule>
  </conditionalFormatting>
  <conditionalFormatting sqref="R11:S11 V9 S7:T7 U5:V5 Q4:R4 J5 Y8:AC8">
    <cfRule type="cellIs" dxfId="2925" priority="138" operator="equal">
      <formula>"W"</formula>
    </cfRule>
    <cfRule type="cellIs" dxfId="2924" priority="139" operator="equal">
      <formula>"P"</formula>
    </cfRule>
  </conditionalFormatting>
  <conditionalFormatting sqref="R11:S11 V9 S7:T7 U5:V5 Q4:R4 J5 Y8:AC8">
    <cfRule type="cellIs" dxfId="2923" priority="132" operator="equal">
      <formula>"대"</formula>
    </cfRule>
  </conditionalFormatting>
  <conditionalFormatting sqref="R11:S11 V9 S7:T7 U5:V5 Q4:R4 J5 Y8:AC8">
    <cfRule type="cellIs" dxfId="2922" priority="130" operator="equal">
      <formula>"대1"</formula>
    </cfRule>
  </conditionalFormatting>
  <conditionalFormatting sqref="R11:S11 V9 S7:T7 U5:V5 Q4:R4 J5 Y8:AC8">
    <cfRule type="cellIs" dxfId="2921" priority="129" operator="equal">
      <formula>"L"</formula>
    </cfRule>
  </conditionalFormatting>
  <conditionalFormatting sqref="W9">
    <cfRule type="cellIs" dxfId="2920" priority="127" operator="equal">
      <formula>"W"</formula>
    </cfRule>
    <cfRule type="cellIs" dxfId="2919" priority="128" operator="equal">
      <formula>"P"</formula>
    </cfRule>
  </conditionalFormatting>
  <conditionalFormatting sqref="W9">
    <cfRule type="cellIs" dxfId="2918" priority="126" operator="equal">
      <formula>"Q"</formula>
    </cfRule>
  </conditionalFormatting>
  <conditionalFormatting sqref="W9">
    <cfRule type="cellIs" dxfId="2917" priority="125" operator="equal">
      <formula>"N"</formula>
    </cfRule>
  </conditionalFormatting>
  <conditionalFormatting sqref="W9">
    <cfRule type="cellIs" dxfId="2916" priority="124" operator="equal">
      <formula>"V"</formula>
    </cfRule>
  </conditionalFormatting>
  <conditionalFormatting sqref="W9">
    <cfRule type="cellIs" dxfId="2915" priority="123" operator="equal">
      <formula>"L"</formula>
    </cfRule>
  </conditionalFormatting>
  <conditionalFormatting sqref="W9">
    <cfRule type="cellIs" dxfId="2914" priority="122" operator="equal">
      <formula>"N"</formula>
    </cfRule>
  </conditionalFormatting>
  <conditionalFormatting sqref="W9">
    <cfRule type="cellIs" dxfId="2913" priority="121" operator="equal">
      <formula>"대"</formula>
    </cfRule>
  </conditionalFormatting>
  <conditionalFormatting sqref="W9">
    <cfRule type="cellIs" dxfId="2912" priority="120" operator="equal">
      <formula>"N"</formula>
    </cfRule>
  </conditionalFormatting>
  <conditionalFormatting sqref="W9">
    <cfRule type="cellIs" dxfId="2911" priority="119" operator="equal">
      <formula>"대1"</formula>
    </cfRule>
  </conditionalFormatting>
  <conditionalFormatting sqref="W9">
    <cfRule type="cellIs" dxfId="2910" priority="118" operator="equal">
      <formula>"L"</formula>
    </cfRule>
  </conditionalFormatting>
  <conditionalFormatting sqref="J7">
    <cfRule type="cellIs" dxfId="2909" priority="114" operator="equal">
      <formula>"N"</formula>
    </cfRule>
  </conditionalFormatting>
  <conditionalFormatting sqref="J7">
    <cfRule type="cellIs" dxfId="2908" priority="113" operator="equal">
      <formula>"V"</formula>
    </cfRule>
  </conditionalFormatting>
  <conditionalFormatting sqref="J7">
    <cfRule type="cellIs" dxfId="2907" priority="112" operator="equal">
      <formula>"L"</formula>
    </cfRule>
  </conditionalFormatting>
  <conditionalFormatting sqref="J7">
    <cfRule type="cellIs" dxfId="2906" priority="111" operator="equal">
      <formula>"N"</formula>
    </cfRule>
  </conditionalFormatting>
  <conditionalFormatting sqref="J7">
    <cfRule type="cellIs" dxfId="2905" priority="109" operator="equal">
      <formula>"N"</formula>
    </cfRule>
  </conditionalFormatting>
  <conditionalFormatting sqref="J7">
    <cfRule type="cellIs" dxfId="2904" priority="116" operator="equal">
      <formula>"W"</formula>
    </cfRule>
    <cfRule type="cellIs" dxfId="2903" priority="117" operator="equal">
      <formula>"P"</formula>
    </cfRule>
  </conditionalFormatting>
  <conditionalFormatting sqref="J7">
    <cfRule type="cellIs" dxfId="2902" priority="115" operator="equal">
      <formula>"Q"</formula>
    </cfRule>
  </conditionalFormatting>
  <conditionalFormatting sqref="J7">
    <cfRule type="cellIs" dxfId="2901" priority="110" operator="equal">
      <formula>"대"</formula>
    </cfRule>
  </conditionalFormatting>
  <conditionalFormatting sqref="J7">
    <cfRule type="cellIs" dxfId="2900" priority="108" operator="equal">
      <formula>"대1"</formula>
    </cfRule>
  </conditionalFormatting>
  <conditionalFormatting sqref="J7">
    <cfRule type="cellIs" dxfId="2899" priority="107" operator="equal">
      <formula>"L"</formula>
    </cfRule>
  </conditionalFormatting>
  <conditionalFormatting sqref="T11">
    <cfRule type="cellIs" dxfId="2898" priority="103" operator="equal">
      <formula>"N"</formula>
    </cfRule>
  </conditionalFormatting>
  <conditionalFormatting sqref="T11">
    <cfRule type="cellIs" dxfId="2897" priority="102" operator="equal">
      <formula>"V"</formula>
    </cfRule>
  </conditionalFormatting>
  <conditionalFormatting sqref="T11">
    <cfRule type="cellIs" dxfId="2896" priority="100" operator="equal">
      <formula>"N"</formula>
    </cfRule>
  </conditionalFormatting>
  <conditionalFormatting sqref="T11">
    <cfRule type="cellIs" dxfId="2895" priority="98" operator="equal">
      <formula>"N"</formula>
    </cfRule>
  </conditionalFormatting>
  <conditionalFormatting sqref="T11">
    <cfRule type="cellIs" dxfId="2894" priority="105" operator="equal">
      <formula>"W"</formula>
    </cfRule>
    <cfRule type="cellIs" dxfId="2893" priority="106" operator="equal">
      <formula>"P"</formula>
    </cfRule>
  </conditionalFormatting>
  <conditionalFormatting sqref="T11">
    <cfRule type="cellIs" dxfId="2892" priority="104" operator="equal">
      <formula>"Q"</formula>
    </cfRule>
  </conditionalFormatting>
  <conditionalFormatting sqref="T11">
    <cfRule type="cellIs" dxfId="2891" priority="99" operator="equal">
      <formula>"대"</formula>
    </cfRule>
  </conditionalFormatting>
  <conditionalFormatting sqref="T11">
    <cfRule type="cellIs" dxfId="2890" priority="97" operator="equal">
      <formula>"대1"</formula>
    </cfRule>
  </conditionalFormatting>
  <conditionalFormatting sqref="T11">
    <cfRule type="cellIs" dxfId="2889" priority="96" operator="equal">
      <formula>"L"</formula>
    </cfRule>
  </conditionalFormatting>
  <conditionalFormatting sqref="J12:T12">
    <cfRule type="cellIs" dxfId="2888" priority="93" operator="equal">
      <formula>"N"</formula>
    </cfRule>
    <cfRule type="cellIs" dxfId="2887" priority="94" operator="equal">
      <formula>"L"</formula>
    </cfRule>
    <cfRule type="cellIs" dxfId="2886" priority="95" operator="equal">
      <formula>"Q"</formula>
    </cfRule>
  </conditionalFormatting>
  <conditionalFormatting sqref="J12:T12">
    <cfRule type="cellIs" dxfId="2885" priority="91" operator="equal">
      <formula>"W"</formula>
    </cfRule>
    <cfRule type="cellIs" dxfId="2884" priority="92" operator="equal">
      <formula>"P"</formula>
    </cfRule>
  </conditionalFormatting>
  <conditionalFormatting sqref="J12:T12">
    <cfRule type="cellIs" dxfId="2883" priority="90" operator="equal">
      <formula>"N"</formula>
    </cfRule>
  </conditionalFormatting>
  <conditionalFormatting sqref="J12:T12">
    <cfRule type="cellIs" dxfId="2882" priority="89" operator="equal">
      <formula>"V"</formula>
    </cfRule>
  </conditionalFormatting>
  <conditionalFormatting sqref="J12:T12">
    <cfRule type="cellIs" dxfId="2881" priority="88" operator="equal">
      <formula>"L"</formula>
    </cfRule>
  </conditionalFormatting>
  <conditionalFormatting sqref="J12:T12">
    <cfRule type="cellIs" dxfId="2880" priority="87" operator="equal">
      <formula>"N"</formula>
    </cfRule>
  </conditionalFormatting>
  <conditionalFormatting sqref="J12:T12">
    <cfRule type="cellIs" dxfId="2879" priority="86" operator="equal">
      <formula>"N"</formula>
    </cfRule>
  </conditionalFormatting>
  <conditionalFormatting sqref="J12:T12">
    <cfRule type="cellIs" dxfId="2878" priority="85" operator="equal">
      <formula>"대1"</formula>
    </cfRule>
  </conditionalFormatting>
  <conditionalFormatting sqref="J12:T12">
    <cfRule type="cellIs" dxfId="2877" priority="84" operator="equal">
      <formula>"L"</formula>
    </cfRule>
  </conditionalFormatting>
  <conditionalFormatting sqref="U12">
    <cfRule type="cellIs" dxfId="2876" priority="78" operator="equal">
      <formula>"L"</formula>
    </cfRule>
  </conditionalFormatting>
  <conditionalFormatting sqref="C10:I13">
    <cfRule type="cellIs" dxfId="2875" priority="64" operator="equal">
      <formula>"L"</formula>
    </cfRule>
  </conditionalFormatting>
  <conditionalFormatting sqref="U12">
    <cfRule type="cellIs" dxfId="2874" priority="82" operator="equal">
      <formula>"W"</formula>
    </cfRule>
    <cfRule type="cellIs" dxfId="2873" priority="83" operator="equal">
      <formula>"P"</formula>
    </cfRule>
  </conditionalFormatting>
  <conditionalFormatting sqref="U12">
    <cfRule type="cellIs" dxfId="2872" priority="81" operator="equal">
      <formula>"Q"</formula>
    </cfRule>
  </conditionalFormatting>
  <conditionalFormatting sqref="U12">
    <cfRule type="cellIs" dxfId="2871" priority="80" operator="equal">
      <formula>"N"</formula>
    </cfRule>
  </conditionalFormatting>
  <conditionalFormatting sqref="U12">
    <cfRule type="cellIs" dxfId="2870" priority="79" operator="equal">
      <formula>"V"</formula>
    </cfRule>
  </conditionalFormatting>
  <conditionalFormatting sqref="U12">
    <cfRule type="cellIs" dxfId="2869" priority="77" operator="equal">
      <formula>"N"</formula>
    </cfRule>
  </conditionalFormatting>
  <conditionalFormatting sqref="U12">
    <cfRule type="cellIs" dxfId="2868" priority="76" operator="equal">
      <formula>"N"</formula>
    </cfRule>
  </conditionalFormatting>
  <conditionalFormatting sqref="U12">
    <cfRule type="cellIs" dxfId="2867" priority="75" operator="equal">
      <formula>"대1"</formula>
    </cfRule>
  </conditionalFormatting>
  <conditionalFormatting sqref="U12">
    <cfRule type="cellIs" dxfId="2866" priority="74" operator="equal">
      <formula>"L"</formula>
    </cfRule>
  </conditionalFormatting>
  <conditionalFormatting sqref="C14:I14 C17:I17">
    <cfRule type="cellIs" dxfId="2865" priority="51" operator="equal">
      <formula>"대1"</formula>
    </cfRule>
  </conditionalFormatting>
  <conditionalFormatting sqref="C9:I9 C4:I4">
    <cfRule type="cellIs" dxfId="2864" priority="73" operator="equal">
      <formula>"대"</formula>
    </cfRule>
  </conditionalFormatting>
  <conditionalFormatting sqref="C9:I9 C4:I4">
    <cfRule type="cellIs" dxfId="2863" priority="72" operator="equal">
      <formula>"N"</formula>
    </cfRule>
  </conditionalFormatting>
  <conditionalFormatting sqref="C12:I12">
    <cfRule type="cellIs" dxfId="2862" priority="69" operator="equal">
      <formula>"N"</formula>
    </cfRule>
    <cfRule type="cellIs" dxfId="2861" priority="70" operator="equal">
      <formula>"L"</formula>
    </cfRule>
    <cfRule type="cellIs" dxfId="2860" priority="71" operator="equal">
      <formula>"Q"</formula>
    </cfRule>
  </conditionalFormatting>
  <conditionalFormatting sqref="C10:I13">
    <cfRule type="cellIs" dxfId="2859" priority="67" operator="equal">
      <formula>"W"</formula>
    </cfRule>
    <cfRule type="cellIs" dxfId="2858" priority="68" operator="equal">
      <formula>"P"</formula>
    </cfRule>
  </conditionalFormatting>
  <conditionalFormatting sqref="C10:I13">
    <cfRule type="cellIs" dxfId="2857" priority="66" operator="equal">
      <formula>"N"</formula>
    </cfRule>
  </conditionalFormatting>
  <conditionalFormatting sqref="C10:I13">
    <cfRule type="cellIs" dxfId="2856" priority="65" operator="equal">
      <formula>"V"</formula>
    </cfRule>
  </conditionalFormatting>
  <conditionalFormatting sqref="C10:I13">
    <cfRule type="cellIs" dxfId="2855" priority="63" operator="equal">
      <formula>"N"</formula>
    </cfRule>
  </conditionalFormatting>
  <conditionalFormatting sqref="C10:I13">
    <cfRule type="cellIs" dxfId="2854" priority="62" operator="equal">
      <formula>"N"</formula>
    </cfRule>
  </conditionalFormatting>
  <conditionalFormatting sqref="C10:I11 C13:I13">
    <cfRule type="cellIs" dxfId="2853" priority="61" operator="equal">
      <formula>"Q"</formula>
    </cfRule>
  </conditionalFormatting>
  <conditionalFormatting sqref="C10:I13">
    <cfRule type="cellIs" dxfId="2852" priority="60" operator="equal">
      <formula>"대1"</formula>
    </cfRule>
  </conditionalFormatting>
  <conditionalFormatting sqref="C14:I14 C17:I17">
    <cfRule type="cellIs" dxfId="2851" priority="58" operator="equal">
      <formula>"W"</formula>
    </cfRule>
    <cfRule type="cellIs" dxfId="2850" priority="59" operator="equal">
      <formula>"P"</formula>
    </cfRule>
  </conditionalFormatting>
  <conditionalFormatting sqref="C14:I14 C17:I17">
    <cfRule type="cellIs" dxfId="2849" priority="57" operator="equal">
      <formula>"N"</formula>
    </cfRule>
  </conditionalFormatting>
  <conditionalFormatting sqref="C14:I14 C17:I17">
    <cfRule type="cellIs" dxfId="2848" priority="56" operator="equal">
      <formula>"V"</formula>
    </cfRule>
  </conditionalFormatting>
  <conditionalFormatting sqref="C14:I14 C17:I17">
    <cfRule type="cellIs" dxfId="2847" priority="55" operator="equal">
      <formula>"L"</formula>
    </cfRule>
  </conditionalFormatting>
  <conditionalFormatting sqref="C14:I14 C17:I17">
    <cfRule type="cellIs" dxfId="2846" priority="54" operator="equal">
      <formula>"N"</formula>
    </cfRule>
  </conditionalFormatting>
  <conditionalFormatting sqref="C14:I14 C17:I17">
    <cfRule type="cellIs" dxfId="2845" priority="53" operator="equal">
      <formula>"N"</formula>
    </cfRule>
  </conditionalFormatting>
  <conditionalFormatting sqref="C14:I14 C17:I17">
    <cfRule type="cellIs" dxfId="2844" priority="52" operator="equal">
      <formula>"Q"</formula>
    </cfRule>
  </conditionalFormatting>
  <conditionalFormatting sqref="U6:V6 J6">
    <cfRule type="cellIs" dxfId="2843" priority="39" operator="equal">
      <formula>"W"</formula>
    </cfRule>
    <cfRule type="cellIs" dxfId="2842" priority="40" operator="equal">
      <formula>"P"</formula>
    </cfRule>
  </conditionalFormatting>
  <conditionalFormatting sqref="C6:I6">
    <cfRule type="cellIs" dxfId="2841" priority="21" operator="equal">
      <formula>"대1"</formula>
    </cfRule>
  </conditionalFormatting>
  <conditionalFormatting sqref="U6:V6 J6">
    <cfRule type="cellIs" dxfId="2840" priority="38" operator="equal">
      <formula>"Q"</formula>
    </cfRule>
  </conditionalFormatting>
  <conditionalFormatting sqref="U6:V6 J6">
    <cfRule type="cellIs" dxfId="2839" priority="37" operator="equal">
      <formula>"N"</formula>
    </cfRule>
  </conditionalFormatting>
  <conditionalFormatting sqref="U6:V6 J6">
    <cfRule type="cellIs" dxfId="2838" priority="36" operator="equal">
      <formula>"V"</formula>
    </cfRule>
  </conditionalFormatting>
  <conditionalFormatting sqref="U6:V6 J6">
    <cfRule type="cellIs" dxfId="2837" priority="35" operator="equal">
      <formula>"L"</formula>
    </cfRule>
  </conditionalFormatting>
  <conditionalFormatting sqref="U6:V6 J6">
    <cfRule type="cellIs" dxfId="2836" priority="34" operator="equal">
      <formula>"N"</formula>
    </cfRule>
  </conditionalFormatting>
  <conditionalFormatting sqref="U6:V6 J6">
    <cfRule type="cellIs" dxfId="2835" priority="32" operator="equal">
      <formula>"N"</formula>
    </cfRule>
  </conditionalFormatting>
  <conditionalFormatting sqref="K6:T6">
    <cfRule type="cellIs" dxfId="2834" priority="49" operator="equal">
      <formula>"W"</formula>
    </cfRule>
    <cfRule type="cellIs" dxfId="2833" priority="50" operator="equal">
      <formula>"P"</formula>
    </cfRule>
  </conditionalFormatting>
  <conditionalFormatting sqref="K6:T6">
    <cfRule type="cellIs" dxfId="2832" priority="48" operator="equal">
      <formula>"Q"</formula>
    </cfRule>
  </conditionalFormatting>
  <conditionalFormatting sqref="K6:T6">
    <cfRule type="cellIs" dxfId="2831" priority="47" operator="equal">
      <formula>"N"</formula>
    </cfRule>
  </conditionalFormatting>
  <conditionalFormatting sqref="K6:T6">
    <cfRule type="cellIs" dxfId="2830" priority="46" operator="equal">
      <formula>"V"</formula>
    </cfRule>
  </conditionalFormatting>
  <conditionalFormatting sqref="K6:T6">
    <cfRule type="cellIs" dxfId="2829" priority="45" operator="equal">
      <formula>"L"</formula>
    </cfRule>
  </conditionalFormatting>
  <conditionalFormatting sqref="K6:T6">
    <cfRule type="cellIs" dxfId="2828" priority="44" operator="equal">
      <formula>"N"</formula>
    </cfRule>
  </conditionalFormatting>
  <conditionalFormatting sqref="K6:T6">
    <cfRule type="cellIs" dxfId="2827" priority="43" operator="equal">
      <formula>"N"</formula>
    </cfRule>
  </conditionalFormatting>
  <conditionalFormatting sqref="K6:T6">
    <cfRule type="cellIs" dxfId="2826" priority="42" operator="equal">
      <formula>"대1"</formula>
    </cfRule>
  </conditionalFormatting>
  <conditionalFormatting sqref="K6:T6">
    <cfRule type="cellIs" dxfId="2825" priority="41" operator="equal">
      <formula>"L"</formula>
    </cfRule>
  </conditionalFormatting>
  <conditionalFormatting sqref="U6:V6 J6">
    <cfRule type="cellIs" dxfId="2824" priority="33" operator="equal">
      <formula>"대"</formula>
    </cfRule>
  </conditionalFormatting>
  <conditionalFormatting sqref="U6:V6 J6">
    <cfRule type="cellIs" dxfId="2823" priority="31" operator="equal">
      <formula>"대1"</formula>
    </cfRule>
  </conditionalFormatting>
  <conditionalFormatting sqref="U6:V6 J6">
    <cfRule type="cellIs" dxfId="2822" priority="30" operator="equal">
      <formula>"L"</formula>
    </cfRule>
  </conditionalFormatting>
  <conditionalFormatting sqref="C6:I6">
    <cfRule type="cellIs" dxfId="2821" priority="28" operator="equal">
      <formula>"W"</formula>
    </cfRule>
    <cfRule type="cellIs" dxfId="2820" priority="29" operator="equal">
      <formula>"P"</formula>
    </cfRule>
  </conditionalFormatting>
  <conditionalFormatting sqref="C6:I6">
    <cfRule type="cellIs" dxfId="2819" priority="27" operator="equal">
      <formula>"N"</formula>
    </cfRule>
  </conditionalFormatting>
  <conditionalFormatting sqref="C6:I6">
    <cfRule type="cellIs" dxfId="2818" priority="26" operator="equal">
      <formula>"V"</formula>
    </cfRule>
  </conditionalFormatting>
  <conditionalFormatting sqref="C6:I6">
    <cfRule type="cellIs" dxfId="2817" priority="25" operator="equal">
      <formula>"L"</formula>
    </cfRule>
  </conditionalFormatting>
  <conditionalFormatting sqref="C6:I6">
    <cfRule type="cellIs" dxfId="2816" priority="24" operator="equal">
      <formula>"N"</formula>
    </cfRule>
  </conditionalFormatting>
  <conditionalFormatting sqref="C6:I6">
    <cfRule type="cellIs" dxfId="2815" priority="23" operator="equal">
      <formula>"N"</formula>
    </cfRule>
  </conditionalFormatting>
  <conditionalFormatting sqref="C6:I6">
    <cfRule type="cellIs" dxfId="2814" priority="22" operator="equal">
      <formula>"Q"</formula>
    </cfRule>
  </conditionalFormatting>
  <conditionalFormatting sqref="C15:I16">
    <cfRule type="cellIs" dxfId="2813" priority="19" operator="equal">
      <formula>"W"</formula>
    </cfRule>
    <cfRule type="cellIs" dxfId="2812" priority="20" operator="equal">
      <formula>"P"</formula>
    </cfRule>
  </conditionalFormatting>
  <conditionalFormatting sqref="C15:I16">
    <cfRule type="cellIs" dxfId="2811" priority="18" operator="equal">
      <formula>"N"</formula>
    </cfRule>
  </conditionalFormatting>
  <conditionalFormatting sqref="C15:I16">
    <cfRule type="cellIs" dxfId="2810" priority="17" operator="equal">
      <formula>"V"</formula>
    </cfRule>
  </conditionalFormatting>
  <conditionalFormatting sqref="C15:I16">
    <cfRule type="cellIs" dxfId="2809" priority="16" operator="equal">
      <formula>"L"</formula>
    </cfRule>
  </conditionalFormatting>
  <conditionalFormatting sqref="C15:I16">
    <cfRule type="cellIs" dxfId="2808" priority="15" operator="equal">
      <formula>"N"</formula>
    </cfRule>
  </conditionalFormatting>
  <conditionalFormatting sqref="C15:I16">
    <cfRule type="cellIs" dxfId="2807" priority="14" operator="equal">
      <formula>"N"</formula>
    </cfRule>
  </conditionalFormatting>
  <conditionalFormatting sqref="C15:I16">
    <cfRule type="cellIs" dxfId="2806" priority="13" operator="equal">
      <formula>"Q"</formula>
    </cfRule>
  </conditionalFormatting>
  <conditionalFormatting sqref="C15:I16">
    <cfRule type="cellIs" dxfId="2805" priority="12" operator="equal">
      <formula>"대1"</formula>
    </cfRule>
  </conditionalFormatting>
  <conditionalFormatting sqref="X7">
    <cfRule type="cellIs" dxfId="2804" priority="9" operator="equal">
      <formula>"Q"</formula>
    </cfRule>
  </conditionalFormatting>
  <conditionalFormatting sqref="X7">
    <cfRule type="cellIs" dxfId="2803" priority="8" operator="equal">
      <formula>"N"</formula>
    </cfRule>
  </conditionalFormatting>
  <conditionalFormatting sqref="X7">
    <cfRule type="cellIs" dxfId="2802" priority="7" operator="equal">
      <formula>"V"</formula>
    </cfRule>
  </conditionalFormatting>
  <conditionalFormatting sqref="X7">
    <cfRule type="cellIs" dxfId="2801" priority="6" operator="equal">
      <formula>"L"</formula>
    </cfRule>
  </conditionalFormatting>
  <conditionalFormatting sqref="X7">
    <cfRule type="cellIs" dxfId="2800" priority="5" operator="equal">
      <formula>"N"</formula>
    </cfRule>
  </conditionalFormatting>
  <conditionalFormatting sqref="X7">
    <cfRule type="cellIs" dxfId="2799" priority="3" operator="equal">
      <formula>"N"</formula>
    </cfRule>
  </conditionalFormatting>
  <conditionalFormatting sqref="X7">
    <cfRule type="cellIs" dxfId="2798" priority="10" operator="equal">
      <formula>"W"</formula>
    </cfRule>
    <cfRule type="cellIs" dxfId="2797" priority="11" operator="equal">
      <formula>"P"</formula>
    </cfRule>
  </conditionalFormatting>
  <conditionalFormatting sqref="X7">
    <cfRule type="cellIs" dxfId="2796" priority="4" operator="equal">
      <formula>"대"</formula>
    </cfRule>
  </conditionalFormatting>
  <conditionalFormatting sqref="X7">
    <cfRule type="cellIs" dxfId="2795" priority="2" operator="equal">
      <formula>"대1"</formula>
    </cfRule>
  </conditionalFormatting>
  <conditionalFormatting sqref="X7">
    <cfRule type="cellIs" dxfId="2794" priority="1" operator="equal">
      <formula>"L"</formula>
    </cfRule>
  </conditionalFormatting>
  <pageMargins left="0.7" right="0.7" top="0.75" bottom="0.75" header="0.3" footer="0.3"/>
  <pageSetup paperSize="9" scale="7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B39"/>
  <sheetViews>
    <sheetView zoomScale="95" zoomScaleNormal="95" workbookViewId="0">
      <selection activeCell="AU25" sqref="AU25"/>
    </sheetView>
  </sheetViews>
  <sheetFormatPr defaultColWidth="3.875" defaultRowHeight="15.75" customHeight="1" x14ac:dyDescent="0.3"/>
  <cols>
    <col min="1" max="1" width="3.375" style="4" customWidth="1"/>
    <col min="2" max="2" width="9.75" style="4" customWidth="1"/>
    <col min="3" max="8" width="3.875" style="4"/>
    <col min="9" max="9" width="3.875" style="4" customWidth="1"/>
    <col min="10" max="10" width="3.875" style="4"/>
    <col min="11" max="11" width="3.5" style="4" bestFit="1" customWidth="1"/>
    <col min="12" max="44" width="3.875" style="4"/>
    <col min="45" max="45" width="3.375" style="4" customWidth="1"/>
    <col min="46" max="46" width="8.25" style="4" customWidth="1"/>
    <col min="47" max="16384" width="3.875" style="4"/>
  </cols>
  <sheetData>
    <row r="1" spans="1:54" ht="23.25" customHeight="1" x14ac:dyDescent="0.3">
      <c r="A1" s="1"/>
      <c r="B1" s="1081" t="s">
        <v>67</v>
      </c>
      <c r="C1" s="252">
        <v>24</v>
      </c>
      <c r="D1" s="223">
        <v>25</v>
      </c>
      <c r="E1" s="338">
        <v>26</v>
      </c>
      <c r="F1" s="223">
        <v>27</v>
      </c>
      <c r="G1" s="223">
        <v>28</v>
      </c>
      <c r="H1" s="225">
        <v>29</v>
      </c>
      <c r="I1" s="190">
        <v>30</v>
      </c>
      <c r="J1" s="125">
        <v>1</v>
      </c>
      <c r="K1" s="2">
        <v>2</v>
      </c>
      <c r="L1" s="116">
        <v>3</v>
      </c>
      <c r="M1" s="2">
        <v>4</v>
      </c>
      <c r="N1" s="197">
        <v>5</v>
      </c>
      <c r="O1" s="2">
        <v>6</v>
      </c>
      <c r="P1" s="151">
        <v>7</v>
      </c>
      <c r="Q1" s="178">
        <v>8</v>
      </c>
      <c r="R1" s="116">
        <v>9</v>
      </c>
      <c r="S1" s="2">
        <v>10</v>
      </c>
      <c r="T1" s="213">
        <v>11</v>
      </c>
      <c r="U1" s="2">
        <v>12</v>
      </c>
      <c r="V1" s="116">
        <v>13</v>
      </c>
      <c r="W1" s="3">
        <v>14</v>
      </c>
      <c r="X1" s="183">
        <v>15</v>
      </c>
      <c r="Y1" s="2">
        <v>16</v>
      </c>
      <c r="Z1" s="376">
        <v>17</v>
      </c>
      <c r="AA1" s="2">
        <v>18</v>
      </c>
      <c r="AB1" s="116">
        <v>19</v>
      </c>
      <c r="AC1" s="2">
        <v>20</v>
      </c>
      <c r="AD1" s="190">
        <v>21</v>
      </c>
      <c r="AE1" s="222">
        <v>22</v>
      </c>
      <c r="AF1" s="351">
        <v>23</v>
      </c>
      <c r="AG1" s="108">
        <v>24</v>
      </c>
      <c r="AH1" s="223">
        <v>25</v>
      </c>
      <c r="AI1" s="108">
        <v>26</v>
      </c>
      <c r="AJ1" s="197">
        <v>27</v>
      </c>
      <c r="AK1" s="190">
        <v>28</v>
      </c>
      <c r="AL1" s="268">
        <v>29</v>
      </c>
      <c r="AM1" s="223">
        <v>30</v>
      </c>
      <c r="AN1" s="377">
        <v>31</v>
      </c>
      <c r="AO1" s="225">
        <v>1</v>
      </c>
      <c r="AP1" s="108">
        <v>2</v>
      </c>
      <c r="AQ1" s="223">
        <v>3</v>
      </c>
      <c r="AR1" s="190">
        <v>4</v>
      </c>
      <c r="AS1" s="232"/>
      <c r="AT1" s="1087" t="s">
        <v>584</v>
      </c>
      <c r="AU1" s="1083" t="s">
        <v>1</v>
      </c>
      <c r="AV1" s="1083" t="s">
        <v>83</v>
      </c>
      <c r="AW1" s="1085" t="s">
        <v>2</v>
      </c>
      <c r="AX1" s="1077" t="s">
        <v>44</v>
      </c>
      <c r="AY1" s="1077" t="s">
        <v>27</v>
      </c>
      <c r="AZ1" s="1077" t="s">
        <v>29</v>
      </c>
      <c r="BA1" s="1079" t="s">
        <v>31</v>
      </c>
      <c r="BB1" s="206"/>
    </row>
    <row r="2" spans="1:54" ht="23.25" customHeight="1" x14ac:dyDescent="0.3">
      <c r="A2" s="5"/>
      <c r="B2" s="1082"/>
      <c r="C2" s="253" t="s">
        <v>3</v>
      </c>
      <c r="D2" s="6" t="s">
        <v>4</v>
      </c>
      <c r="E2" s="296" t="s">
        <v>5</v>
      </c>
      <c r="F2" s="8" t="s">
        <v>6</v>
      </c>
      <c r="G2" s="8" t="s">
        <v>7</v>
      </c>
      <c r="H2" s="10" t="s">
        <v>8</v>
      </c>
      <c r="I2" s="155" t="s">
        <v>9</v>
      </c>
      <c r="J2" s="175" t="s">
        <v>3</v>
      </c>
      <c r="K2" s="10" t="s">
        <v>4</v>
      </c>
      <c r="L2" s="6" t="s">
        <v>5</v>
      </c>
      <c r="M2" s="6" t="s">
        <v>6</v>
      </c>
      <c r="N2" s="113" t="s">
        <v>474</v>
      </c>
      <c r="O2" s="6" t="s">
        <v>8</v>
      </c>
      <c r="P2" s="9" t="s">
        <v>9</v>
      </c>
      <c r="Q2" s="179" t="s">
        <v>3</v>
      </c>
      <c r="R2" s="6" t="s">
        <v>10</v>
      </c>
      <c r="S2" s="6" t="s">
        <v>5</v>
      </c>
      <c r="T2" s="6" t="s">
        <v>6</v>
      </c>
      <c r="U2" s="6" t="s">
        <v>7</v>
      </c>
      <c r="V2" s="7" t="s">
        <v>8</v>
      </c>
      <c r="W2" s="9" t="s">
        <v>9</v>
      </c>
      <c r="X2" s="109" t="s">
        <v>3</v>
      </c>
      <c r="Y2" s="10" t="s">
        <v>4</v>
      </c>
      <c r="Z2" s="6" t="s">
        <v>5</v>
      </c>
      <c r="AA2" s="8" t="s">
        <v>6</v>
      </c>
      <c r="AB2" s="10" t="s">
        <v>7</v>
      </c>
      <c r="AC2" s="7" t="s">
        <v>8</v>
      </c>
      <c r="AD2" s="191" t="s">
        <v>9</v>
      </c>
      <c r="AE2" s="248" t="s">
        <v>3</v>
      </c>
      <c r="AF2" s="7" t="s">
        <v>4</v>
      </c>
      <c r="AG2" s="10" t="s">
        <v>5</v>
      </c>
      <c r="AH2" s="10" t="s">
        <v>6</v>
      </c>
      <c r="AI2" s="8" t="s">
        <v>7</v>
      </c>
      <c r="AJ2" s="127" t="s">
        <v>8</v>
      </c>
      <c r="AK2" s="191" t="s">
        <v>9</v>
      </c>
      <c r="AL2" s="175" t="s">
        <v>3</v>
      </c>
      <c r="AM2" s="7" t="s">
        <v>4</v>
      </c>
      <c r="AN2" s="94" t="s">
        <v>5</v>
      </c>
      <c r="AO2" s="10" t="s">
        <v>6</v>
      </c>
      <c r="AP2" s="8" t="s">
        <v>7</v>
      </c>
      <c r="AQ2" s="301" t="s">
        <v>8</v>
      </c>
      <c r="AR2" s="191" t="s">
        <v>9</v>
      </c>
      <c r="AS2" s="182"/>
      <c r="AT2" s="1088"/>
      <c r="AU2" s="1084"/>
      <c r="AV2" s="1084"/>
      <c r="AW2" s="1086"/>
      <c r="AX2" s="1078"/>
      <c r="AY2" s="1078"/>
      <c r="AZ2" s="1078"/>
      <c r="BA2" s="1080"/>
      <c r="BB2" s="207"/>
    </row>
    <row r="3" spans="1:54" s="24" customFormat="1" ht="15.75" customHeight="1" x14ac:dyDescent="0.3">
      <c r="A3" s="11"/>
      <c r="B3" s="12"/>
      <c r="C3" s="254"/>
      <c r="D3" s="13"/>
      <c r="E3" s="18"/>
      <c r="F3" s="13"/>
      <c r="G3" s="13"/>
      <c r="H3" s="93" t="s">
        <v>24</v>
      </c>
      <c r="I3" s="156" t="s">
        <v>24</v>
      </c>
      <c r="J3" s="176" t="s">
        <v>494</v>
      </c>
      <c r="K3" s="93"/>
      <c r="L3" s="13"/>
      <c r="M3" s="13"/>
      <c r="N3" s="177" t="s">
        <v>25</v>
      </c>
      <c r="O3" s="13" t="s">
        <v>24</v>
      </c>
      <c r="P3" s="106" t="s">
        <v>24</v>
      </c>
      <c r="Q3" s="93"/>
      <c r="R3" s="13"/>
      <c r="S3" s="13"/>
      <c r="T3" s="13"/>
      <c r="U3" s="13"/>
      <c r="V3" s="13" t="s">
        <v>24</v>
      </c>
      <c r="W3" s="106" t="s">
        <v>24</v>
      </c>
      <c r="X3" s="176"/>
      <c r="Y3" s="93"/>
      <c r="Z3" s="13"/>
      <c r="AA3" s="13"/>
      <c r="AB3" s="93"/>
      <c r="AC3" s="13" t="s">
        <v>24</v>
      </c>
      <c r="AD3" s="156" t="s">
        <v>24</v>
      </c>
      <c r="AE3" s="176"/>
      <c r="AF3" s="13"/>
      <c r="AG3" s="93"/>
      <c r="AH3" s="93"/>
      <c r="AI3" s="13"/>
      <c r="AJ3" s="93" t="s">
        <v>25</v>
      </c>
      <c r="AK3" s="156" t="s">
        <v>24</v>
      </c>
      <c r="AL3" s="176" t="s">
        <v>25</v>
      </c>
      <c r="AM3" s="13"/>
      <c r="AN3" s="95"/>
      <c r="AO3" s="93"/>
      <c r="AP3" s="13"/>
      <c r="AQ3" s="93" t="s">
        <v>24</v>
      </c>
      <c r="AR3" s="156" t="s">
        <v>24</v>
      </c>
      <c r="AS3" s="180"/>
      <c r="AT3" s="22"/>
      <c r="AU3" s="19"/>
      <c r="AV3" s="20"/>
      <c r="AW3" s="21"/>
      <c r="AX3" s="101"/>
      <c r="AY3" s="101"/>
      <c r="AZ3" s="101"/>
      <c r="BA3" s="23"/>
      <c r="BB3" s="208"/>
    </row>
    <row r="4" spans="1:54" s="62" customFormat="1" ht="19.5" customHeight="1" x14ac:dyDescent="0.3">
      <c r="A4" s="56"/>
      <c r="B4" s="115" t="s">
        <v>587</v>
      </c>
      <c r="C4" s="58"/>
      <c r="D4" s="48"/>
      <c r="E4" s="46"/>
      <c r="F4" s="48"/>
      <c r="G4" s="48"/>
      <c r="H4" s="46" t="s">
        <v>592</v>
      </c>
      <c r="I4" s="359" t="s">
        <v>592</v>
      </c>
      <c r="J4" s="37" t="s">
        <v>64</v>
      </c>
      <c r="K4" s="37" t="s">
        <v>588</v>
      </c>
      <c r="L4" s="37" t="s">
        <v>588</v>
      </c>
      <c r="M4" s="37" t="s">
        <v>588</v>
      </c>
      <c r="N4" s="37" t="s">
        <v>589</v>
      </c>
      <c r="O4" s="37" t="s">
        <v>591</v>
      </c>
      <c r="P4" s="38" t="s">
        <v>591</v>
      </c>
      <c r="Q4" s="37" t="s">
        <v>591</v>
      </c>
      <c r="R4" s="37" t="s">
        <v>45</v>
      </c>
      <c r="S4" s="37" t="s">
        <v>55</v>
      </c>
      <c r="T4" s="37" t="s">
        <v>17</v>
      </c>
      <c r="U4" s="37" t="s">
        <v>17</v>
      </c>
      <c r="V4" s="37" t="s">
        <v>55</v>
      </c>
      <c r="W4" s="38" t="s">
        <v>17</v>
      </c>
      <c r="X4" s="36" t="s">
        <v>17</v>
      </c>
      <c r="Y4" s="362" t="s">
        <v>17</v>
      </c>
      <c r="Z4" s="37" t="s">
        <v>17</v>
      </c>
      <c r="AA4" s="37" t="s">
        <v>622</v>
      </c>
      <c r="AB4" s="110" t="s">
        <v>623</v>
      </c>
      <c r="AC4" s="128" t="s">
        <v>621</v>
      </c>
      <c r="AD4" s="355" t="s">
        <v>592</v>
      </c>
      <c r="AE4" s="58" t="s">
        <v>591</v>
      </c>
      <c r="AF4" s="48" t="s">
        <v>591</v>
      </c>
      <c r="AG4" s="46" t="s">
        <v>45</v>
      </c>
      <c r="AH4" s="46" t="s">
        <v>591</v>
      </c>
      <c r="AI4" s="48" t="s">
        <v>591</v>
      </c>
      <c r="AJ4" s="46" t="s">
        <v>589</v>
      </c>
      <c r="AK4" s="359" t="s">
        <v>592</v>
      </c>
      <c r="AL4" s="58" t="s">
        <v>608</v>
      </c>
      <c r="AM4" s="48" t="s">
        <v>591</v>
      </c>
      <c r="AN4" s="378" t="s">
        <v>613</v>
      </c>
      <c r="AO4" s="46" t="s">
        <v>588</v>
      </c>
      <c r="AP4" s="48" t="s">
        <v>588</v>
      </c>
      <c r="AQ4" s="46" t="s">
        <v>588</v>
      </c>
      <c r="AR4" s="359" t="s">
        <v>612</v>
      </c>
      <c r="AS4" s="148"/>
      <c r="AT4" s="385" t="s">
        <v>639</v>
      </c>
      <c r="AU4" s="31">
        <f>COUNTIF(J4:AN4,"N")</f>
        <v>0</v>
      </c>
      <c r="AV4" s="193">
        <f>SUM(COUNTIF(J4:AN4,"*P*"))</f>
        <v>1</v>
      </c>
      <c r="AW4" s="194">
        <f>SUM(COUNTIF(J4:AN4,"*Q*"))</f>
        <v>1</v>
      </c>
      <c r="AX4" s="73">
        <f>SUM(COUNTIF(J4:AN4,"*V*"))</f>
        <v>0</v>
      </c>
      <c r="AY4" s="32">
        <f>SUM(COUNTIF(C4:AR4,"*D*"))</f>
        <v>12</v>
      </c>
      <c r="AZ4" s="32">
        <f>SUM(COUNTIF(C4:AR4,"*E*"))</f>
        <v>8</v>
      </c>
      <c r="BA4" s="199">
        <f>SUM(COUNTIF(C4:AR4,"*J*"))</f>
        <v>0</v>
      </c>
      <c r="BB4" s="251"/>
    </row>
    <row r="5" spans="1:54" s="43" customFormat="1" ht="19.5" customHeight="1" x14ac:dyDescent="0.3">
      <c r="A5" s="56">
        <v>1</v>
      </c>
      <c r="B5" s="115" t="s">
        <v>586</v>
      </c>
      <c r="C5" s="58" t="s">
        <v>18</v>
      </c>
      <c r="D5" s="48" t="s">
        <v>57</v>
      </c>
      <c r="E5" s="46" t="s">
        <v>90</v>
      </c>
      <c r="F5" s="48" t="s">
        <v>1</v>
      </c>
      <c r="G5" s="48" t="s">
        <v>1</v>
      </c>
      <c r="H5" s="46" t="s">
        <v>55</v>
      </c>
      <c r="I5" s="374" t="s">
        <v>55</v>
      </c>
      <c r="J5" s="37" t="s">
        <v>17</v>
      </c>
      <c r="K5" s="37" t="s">
        <v>17</v>
      </c>
      <c r="L5" s="37" t="s">
        <v>17</v>
      </c>
      <c r="M5" s="128" t="s">
        <v>592</v>
      </c>
      <c r="N5" s="128" t="s">
        <v>64</v>
      </c>
      <c r="O5" s="128" t="s">
        <v>55</v>
      </c>
      <c r="P5" s="38" t="s">
        <v>1</v>
      </c>
      <c r="Q5" s="37" t="s">
        <v>1</v>
      </c>
      <c r="R5" s="37" t="s">
        <v>609</v>
      </c>
      <c r="S5" s="37" t="s">
        <v>55</v>
      </c>
      <c r="T5" s="37" t="s">
        <v>592</v>
      </c>
      <c r="U5" s="37" t="s">
        <v>18</v>
      </c>
      <c r="V5" s="37" t="s">
        <v>18</v>
      </c>
      <c r="W5" s="38" t="s">
        <v>18</v>
      </c>
      <c r="X5" s="36" t="s">
        <v>591</v>
      </c>
      <c r="Y5" s="373" t="s">
        <v>610</v>
      </c>
      <c r="Z5" s="37" t="s">
        <v>1</v>
      </c>
      <c r="AA5" s="37" t="s">
        <v>1</v>
      </c>
      <c r="AB5" s="373" t="s">
        <v>611</v>
      </c>
      <c r="AC5" s="37" t="s">
        <v>55</v>
      </c>
      <c r="AD5" s="372" t="s">
        <v>593</v>
      </c>
      <c r="AE5" s="58" t="s">
        <v>17</v>
      </c>
      <c r="AF5" s="48" t="s">
        <v>17</v>
      </c>
      <c r="AG5" s="46" t="s">
        <v>17</v>
      </c>
      <c r="AH5" s="46" t="s">
        <v>65</v>
      </c>
      <c r="AI5" s="48" t="s">
        <v>55</v>
      </c>
      <c r="AJ5" s="46" t="s">
        <v>1</v>
      </c>
      <c r="AK5" s="374" t="s">
        <v>1</v>
      </c>
      <c r="AL5" s="58" t="s">
        <v>64</v>
      </c>
      <c r="AM5" s="48" t="s">
        <v>597</v>
      </c>
      <c r="AN5" s="99" t="s">
        <v>590</v>
      </c>
      <c r="AO5" s="46" t="s">
        <v>591</v>
      </c>
      <c r="AP5" s="48" t="s">
        <v>18</v>
      </c>
      <c r="AQ5" s="46" t="s">
        <v>18</v>
      </c>
      <c r="AR5" s="374" t="s">
        <v>55</v>
      </c>
      <c r="AS5" s="148"/>
      <c r="AT5" s="73"/>
      <c r="AU5" s="31">
        <f t="shared" ref="AU5:AU17" si="0">COUNTIF(J5:AN5,"N")</f>
        <v>6</v>
      </c>
      <c r="AV5" s="193">
        <f t="shared" ref="AV5:AV17" si="1">SUM(COUNTIF(J5:AN5,"*P*"))</f>
        <v>1</v>
      </c>
      <c r="AW5" s="194">
        <f t="shared" ref="AW5:AW17" si="2">SUM(COUNTIF(J5:AN5,"*Q*"))</f>
        <v>1</v>
      </c>
      <c r="AX5" s="73">
        <f t="shared" ref="AX5:AX17" si="3">SUM(COUNTIF(J5:AN5,"*V*"))</f>
        <v>1</v>
      </c>
      <c r="AY5" s="32">
        <f t="shared" ref="AY5:AY17" si="4">SUM(COUNTIF(C5:AR5,"*D*"))</f>
        <v>6</v>
      </c>
      <c r="AZ5" s="32">
        <f t="shared" ref="AZ5:AZ17" si="5">SUM(COUNTIF(C5:AR5,"*E*"))</f>
        <v>9</v>
      </c>
      <c r="BA5" s="199">
        <f t="shared" ref="BA5:BA17" si="6">SUM(COUNTIF(C5:AR5,"*J*"))</f>
        <v>0</v>
      </c>
      <c r="BB5" s="230"/>
    </row>
    <row r="6" spans="1:54" s="43" customFormat="1" ht="19.5" customHeight="1" x14ac:dyDescent="0.3">
      <c r="A6" s="44">
        <v>3</v>
      </c>
      <c r="B6" s="35" t="s">
        <v>224</v>
      </c>
      <c r="C6" s="58" t="s">
        <v>462</v>
      </c>
      <c r="D6" s="48" t="s">
        <v>18</v>
      </c>
      <c r="E6" s="46" t="s">
        <v>18</v>
      </c>
      <c r="F6" s="48" t="s">
        <v>18</v>
      </c>
      <c r="G6" s="48" t="s">
        <v>18</v>
      </c>
      <c r="H6" s="46" t="s">
        <v>57</v>
      </c>
      <c r="I6" s="374" t="s">
        <v>55</v>
      </c>
      <c r="J6" s="37" t="s">
        <v>1</v>
      </c>
      <c r="K6" s="37" t="s">
        <v>123</v>
      </c>
      <c r="L6" s="37" t="s">
        <v>498</v>
      </c>
      <c r="M6" s="37" t="s">
        <v>517</v>
      </c>
      <c r="N6" s="37" t="s">
        <v>507</v>
      </c>
      <c r="O6" s="37" t="s">
        <v>500</v>
      </c>
      <c r="P6" s="38" t="s">
        <v>500</v>
      </c>
      <c r="Q6" s="373" t="s">
        <v>449</v>
      </c>
      <c r="R6" s="37" t="s">
        <v>40</v>
      </c>
      <c r="S6" s="37" t="s">
        <v>41</v>
      </c>
      <c r="T6" s="37" t="s">
        <v>553</v>
      </c>
      <c r="U6" s="37" t="s">
        <v>553</v>
      </c>
      <c r="V6" s="37" t="s">
        <v>498</v>
      </c>
      <c r="W6" s="38" t="s">
        <v>498</v>
      </c>
      <c r="X6" s="36" t="s">
        <v>35</v>
      </c>
      <c r="Y6" s="373" t="s">
        <v>514</v>
      </c>
      <c r="Z6" s="37" t="s">
        <v>499</v>
      </c>
      <c r="AA6" s="37" t="s">
        <v>499</v>
      </c>
      <c r="AB6" s="373" t="s">
        <v>29</v>
      </c>
      <c r="AC6" s="37" t="s">
        <v>498</v>
      </c>
      <c r="AD6" s="372" t="s">
        <v>502</v>
      </c>
      <c r="AE6" s="58" t="s">
        <v>553</v>
      </c>
      <c r="AF6" s="48" t="s">
        <v>582</v>
      </c>
      <c r="AG6" s="46" t="s">
        <v>444</v>
      </c>
      <c r="AH6" s="46" t="s">
        <v>30</v>
      </c>
      <c r="AI6" s="48" t="s">
        <v>604</v>
      </c>
      <c r="AJ6" s="46" t="s">
        <v>500</v>
      </c>
      <c r="AK6" s="374" t="s">
        <v>564</v>
      </c>
      <c r="AL6" s="58" t="s">
        <v>52</v>
      </c>
      <c r="AM6" s="48" t="s">
        <v>30</v>
      </c>
      <c r="AN6" s="99" t="s">
        <v>502</v>
      </c>
      <c r="AO6" s="46" t="s">
        <v>502</v>
      </c>
      <c r="AP6" s="48" t="s">
        <v>524</v>
      </c>
      <c r="AQ6" s="46" t="s">
        <v>559</v>
      </c>
      <c r="AR6" s="374" t="s">
        <v>499</v>
      </c>
      <c r="AS6" s="148"/>
      <c r="AT6" s="385" t="s">
        <v>624</v>
      </c>
      <c r="AU6" s="31">
        <f t="shared" si="0"/>
        <v>7</v>
      </c>
      <c r="AV6" s="193">
        <f t="shared" si="1"/>
        <v>1</v>
      </c>
      <c r="AW6" s="194">
        <f t="shared" si="2"/>
        <v>1</v>
      </c>
      <c r="AX6" s="73">
        <f t="shared" si="3"/>
        <v>0</v>
      </c>
      <c r="AY6" s="32">
        <f t="shared" si="4"/>
        <v>9</v>
      </c>
      <c r="AZ6" s="32">
        <f t="shared" si="5"/>
        <v>9</v>
      </c>
      <c r="BA6" s="199">
        <f t="shared" si="6"/>
        <v>0</v>
      </c>
      <c r="BB6" s="230"/>
    </row>
    <row r="7" spans="1:54" s="43" customFormat="1" ht="19.5" customHeight="1" x14ac:dyDescent="0.3">
      <c r="A7" s="44">
        <v>4</v>
      </c>
      <c r="B7" s="35" t="s">
        <v>12</v>
      </c>
      <c r="C7" s="58" t="s">
        <v>1</v>
      </c>
      <c r="D7" s="48" t="s">
        <v>55</v>
      </c>
      <c r="E7" s="46" t="s">
        <v>55</v>
      </c>
      <c r="F7" s="48" t="s">
        <v>17</v>
      </c>
      <c r="G7" s="48" t="s">
        <v>17</v>
      </c>
      <c r="H7" s="46" t="s">
        <v>17</v>
      </c>
      <c r="I7" s="359" t="s">
        <v>17</v>
      </c>
      <c r="J7" s="37" t="s">
        <v>52</v>
      </c>
      <c r="K7" s="37" t="s">
        <v>517</v>
      </c>
      <c r="L7" s="37" t="s">
        <v>502</v>
      </c>
      <c r="M7" s="37" t="s">
        <v>552</v>
      </c>
      <c r="N7" s="128" t="s">
        <v>52</v>
      </c>
      <c r="O7" s="128" t="s">
        <v>498</v>
      </c>
      <c r="P7" s="38" t="s">
        <v>499</v>
      </c>
      <c r="Q7" s="357" t="s">
        <v>499</v>
      </c>
      <c r="R7" s="37" t="s">
        <v>499</v>
      </c>
      <c r="S7" s="37" t="s">
        <v>499</v>
      </c>
      <c r="T7" s="37" t="s">
        <v>498</v>
      </c>
      <c r="U7" s="37" t="s">
        <v>498</v>
      </c>
      <c r="V7" s="37" t="s">
        <v>502</v>
      </c>
      <c r="W7" s="38" t="s">
        <v>555</v>
      </c>
      <c r="X7" s="37" t="s">
        <v>42</v>
      </c>
      <c r="Y7" s="357" t="s">
        <v>503</v>
      </c>
      <c r="Z7" s="37" t="s">
        <v>24</v>
      </c>
      <c r="AA7" s="37" t="s">
        <v>535</v>
      </c>
      <c r="AB7" s="357" t="s">
        <v>500</v>
      </c>
      <c r="AC7" s="37" t="s">
        <v>541</v>
      </c>
      <c r="AD7" s="355" t="s">
        <v>30</v>
      </c>
      <c r="AE7" s="58" t="s">
        <v>573</v>
      </c>
      <c r="AF7" s="48" t="s">
        <v>502</v>
      </c>
      <c r="AG7" s="297" t="s">
        <v>554</v>
      </c>
      <c r="AH7" s="46" t="s">
        <v>583</v>
      </c>
      <c r="AI7" s="48" t="s">
        <v>498</v>
      </c>
      <c r="AJ7" s="46" t="s">
        <v>29</v>
      </c>
      <c r="AK7" s="359" t="s">
        <v>499</v>
      </c>
      <c r="AL7" s="58" t="s">
        <v>499</v>
      </c>
      <c r="AM7" s="48" t="s">
        <v>617</v>
      </c>
      <c r="AN7" s="360" t="s">
        <v>588</v>
      </c>
      <c r="AO7" s="46" t="s">
        <v>498</v>
      </c>
      <c r="AP7" s="48" t="s">
        <v>553</v>
      </c>
      <c r="AQ7" s="46" t="s">
        <v>502</v>
      </c>
      <c r="AR7" s="359" t="s">
        <v>498</v>
      </c>
      <c r="AS7" s="148"/>
      <c r="AT7" s="73"/>
      <c r="AU7" s="31">
        <f t="shared" si="0"/>
        <v>6</v>
      </c>
      <c r="AV7" s="193">
        <f t="shared" si="1"/>
        <v>1</v>
      </c>
      <c r="AW7" s="194">
        <f t="shared" si="2"/>
        <v>1</v>
      </c>
      <c r="AX7" s="73">
        <f t="shared" si="3"/>
        <v>0</v>
      </c>
      <c r="AY7" s="32">
        <f t="shared" si="4"/>
        <v>9</v>
      </c>
      <c r="AZ7" s="32">
        <f t="shared" si="5"/>
        <v>7</v>
      </c>
      <c r="BA7" s="199">
        <f t="shared" si="6"/>
        <v>0</v>
      </c>
      <c r="BB7" s="117"/>
    </row>
    <row r="8" spans="1:54" s="43" customFormat="1" ht="19.5" customHeight="1" x14ac:dyDescent="0.3">
      <c r="A8" s="210">
        <v>5</v>
      </c>
      <c r="B8" s="50" t="s">
        <v>13</v>
      </c>
      <c r="C8" s="154" t="s">
        <v>72</v>
      </c>
      <c r="D8" s="15" t="s">
        <v>1</v>
      </c>
      <c r="E8" s="14" t="s">
        <v>1</v>
      </c>
      <c r="F8" s="15" t="s">
        <v>55</v>
      </c>
      <c r="G8" s="15" t="s">
        <v>55</v>
      </c>
      <c r="H8" s="14" t="s">
        <v>18</v>
      </c>
      <c r="I8" s="201" t="s">
        <v>18</v>
      </c>
      <c r="J8" s="36" t="s">
        <v>514</v>
      </c>
      <c r="K8" s="357" t="s">
        <v>501</v>
      </c>
      <c r="L8" s="357" t="s">
        <v>498</v>
      </c>
      <c r="M8" s="357" t="s">
        <v>30</v>
      </c>
      <c r="N8" s="357" t="s">
        <v>502</v>
      </c>
      <c r="O8" s="357" t="s">
        <v>502</v>
      </c>
      <c r="P8" s="38" t="s">
        <v>517</v>
      </c>
      <c r="Q8" s="357" t="s">
        <v>574</v>
      </c>
      <c r="R8" s="37" t="s">
        <v>500</v>
      </c>
      <c r="S8" s="37" t="s">
        <v>507</v>
      </c>
      <c r="T8" s="37" t="s">
        <v>29</v>
      </c>
      <c r="U8" s="37" t="s">
        <v>29</v>
      </c>
      <c r="V8" s="37" t="s">
        <v>517</v>
      </c>
      <c r="W8" s="38" t="s">
        <v>498</v>
      </c>
      <c r="X8" s="357" t="s">
        <v>502</v>
      </c>
      <c r="Y8" s="37" t="s">
        <v>556</v>
      </c>
      <c r="Z8" s="37" t="s">
        <v>503</v>
      </c>
      <c r="AA8" s="37" t="s">
        <v>498</v>
      </c>
      <c r="AB8" s="37" t="s">
        <v>499</v>
      </c>
      <c r="AC8" s="37" t="s">
        <v>499</v>
      </c>
      <c r="AD8" s="355" t="s">
        <v>499</v>
      </c>
      <c r="AE8" s="36" t="s">
        <v>499</v>
      </c>
      <c r="AF8" s="37" t="s">
        <v>41</v>
      </c>
      <c r="AG8" s="357" t="s">
        <v>84</v>
      </c>
      <c r="AH8" s="357" t="s">
        <v>554</v>
      </c>
      <c r="AI8" s="37" t="s">
        <v>502</v>
      </c>
      <c r="AJ8" s="357" t="s">
        <v>571</v>
      </c>
      <c r="AK8" s="355" t="s">
        <v>498</v>
      </c>
      <c r="AL8" s="36" t="s">
        <v>507</v>
      </c>
      <c r="AM8" s="37" t="s">
        <v>29</v>
      </c>
      <c r="AN8" s="97" t="s">
        <v>29</v>
      </c>
      <c r="AO8" s="357" t="s">
        <v>29</v>
      </c>
      <c r="AP8" s="37" t="s">
        <v>506</v>
      </c>
      <c r="AQ8" s="357" t="s">
        <v>498</v>
      </c>
      <c r="AR8" s="355" t="s">
        <v>558</v>
      </c>
      <c r="AS8" s="147" t="s">
        <v>502</v>
      </c>
      <c r="AT8" s="73"/>
      <c r="AU8" s="31">
        <f t="shared" si="0"/>
        <v>6</v>
      </c>
      <c r="AV8" s="193">
        <f t="shared" si="1"/>
        <v>1</v>
      </c>
      <c r="AW8" s="194">
        <f t="shared" si="2"/>
        <v>1</v>
      </c>
      <c r="AX8" s="73">
        <f t="shared" si="3"/>
        <v>0</v>
      </c>
      <c r="AY8" s="32">
        <f t="shared" si="4"/>
        <v>4</v>
      </c>
      <c r="AZ8" s="32">
        <f t="shared" si="5"/>
        <v>13</v>
      </c>
      <c r="BA8" s="199">
        <f t="shared" si="6"/>
        <v>0</v>
      </c>
      <c r="BB8" s="229"/>
    </row>
    <row r="9" spans="1:54" s="43" customFormat="1" ht="19.5" customHeight="1" x14ac:dyDescent="0.3">
      <c r="A9" s="49">
        <v>2</v>
      </c>
      <c r="B9" s="185" t="s">
        <v>14</v>
      </c>
      <c r="C9" s="36" t="s">
        <v>17</v>
      </c>
      <c r="D9" s="37" t="s">
        <v>17</v>
      </c>
      <c r="E9" s="357" t="s">
        <v>17</v>
      </c>
      <c r="F9" s="37" t="s">
        <v>18</v>
      </c>
      <c r="G9" s="37" t="s">
        <v>55</v>
      </c>
      <c r="H9" s="357" t="s">
        <v>1</v>
      </c>
      <c r="I9" s="355" t="s">
        <v>1</v>
      </c>
      <c r="J9" s="104" t="s">
        <v>52</v>
      </c>
      <c r="K9" s="64" t="s">
        <v>498</v>
      </c>
      <c r="L9" s="64" t="s">
        <v>514</v>
      </c>
      <c r="M9" s="64" t="s">
        <v>499</v>
      </c>
      <c r="N9" s="189" t="s">
        <v>514</v>
      </c>
      <c r="O9" s="189" t="s">
        <v>499</v>
      </c>
      <c r="P9" s="65" t="s">
        <v>498</v>
      </c>
      <c r="Q9" s="358" t="s">
        <v>575</v>
      </c>
      <c r="R9" s="64" t="s">
        <v>553</v>
      </c>
      <c r="S9" s="64" t="s">
        <v>502</v>
      </c>
      <c r="T9" s="64" t="s">
        <v>45</v>
      </c>
      <c r="U9" s="64" t="s">
        <v>498</v>
      </c>
      <c r="V9" s="64" t="s">
        <v>500</v>
      </c>
      <c r="W9" s="192" t="s">
        <v>24</v>
      </c>
      <c r="X9" s="104" t="s">
        <v>500</v>
      </c>
      <c r="Y9" s="358" t="s">
        <v>591</v>
      </c>
      <c r="Z9" s="64" t="s">
        <v>29</v>
      </c>
      <c r="AA9" s="64" t="s">
        <v>24</v>
      </c>
      <c r="AB9" s="358" t="s">
        <v>502</v>
      </c>
      <c r="AC9" s="64" t="s">
        <v>502</v>
      </c>
      <c r="AD9" s="65" t="s">
        <v>498</v>
      </c>
      <c r="AE9" s="104" t="s">
        <v>576</v>
      </c>
      <c r="AF9" s="64" t="s">
        <v>29</v>
      </c>
      <c r="AG9" s="358" t="s">
        <v>29</v>
      </c>
      <c r="AH9" s="358" t="s">
        <v>565</v>
      </c>
      <c r="AI9" s="64" t="s">
        <v>29</v>
      </c>
      <c r="AJ9" s="358" t="s">
        <v>52</v>
      </c>
      <c r="AK9" s="192" t="s">
        <v>560</v>
      </c>
      <c r="AL9" s="104" t="s">
        <v>20</v>
      </c>
      <c r="AM9" s="64" t="s">
        <v>502</v>
      </c>
      <c r="AN9" s="100" t="s">
        <v>28</v>
      </c>
      <c r="AO9" s="358" t="s">
        <v>506</v>
      </c>
      <c r="AP9" s="64" t="s">
        <v>588</v>
      </c>
      <c r="AQ9" s="358" t="s">
        <v>615</v>
      </c>
      <c r="AR9" s="192" t="s">
        <v>516</v>
      </c>
      <c r="AS9" s="147"/>
      <c r="AT9" s="73"/>
      <c r="AU9" s="31">
        <f t="shared" si="0"/>
        <v>6</v>
      </c>
      <c r="AV9" s="193">
        <f t="shared" si="1"/>
        <v>1</v>
      </c>
      <c r="AW9" s="194">
        <f t="shared" si="2"/>
        <v>1</v>
      </c>
      <c r="AX9" s="73">
        <f t="shared" si="3"/>
        <v>0</v>
      </c>
      <c r="AY9" s="32">
        <f t="shared" si="4"/>
        <v>8</v>
      </c>
      <c r="AZ9" s="32">
        <f t="shared" si="5"/>
        <v>11</v>
      </c>
      <c r="BA9" s="199">
        <f t="shared" si="6"/>
        <v>0</v>
      </c>
      <c r="BB9" s="130"/>
    </row>
    <row r="10" spans="1:54" s="43" customFormat="1" ht="19.5" customHeight="1" x14ac:dyDescent="0.3">
      <c r="A10" s="56">
        <v>1</v>
      </c>
      <c r="B10" s="212" t="s">
        <v>16</v>
      </c>
      <c r="C10" s="58" t="s">
        <v>1</v>
      </c>
      <c r="D10" s="48" t="s">
        <v>1</v>
      </c>
      <c r="E10" s="46" t="s">
        <v>72</v>
      </c>
      <c r="F10" s="48" t="s">
        <v>55</v>
      </c>
      <c r="G10" s="48" t="s">
        <v>18</v>
      </c>
      <c r="H10" s="46" t="s">
        <v>18</v>
      </c>
      <c r="I10" s="359" t="s">
        <v>55</v>
      </c>
      <c r="J10" s="48" t="s">
        <v>507</v>
      </c>
      <c r="K10" s="48" t="s">
        <v>477</v>
      </c>
      <c r="L10" s="48" t="s">
        <v>29</v>
      </c>
      <c r="M10" s="48" t="s">
        <v>481</v>
      </c>
      <c r="N10" s="48" t="s">
        <v>25</v>
      </c>
      <c r="O10" s="48" t="s">
        <v>20</v>
      </c>
      <c r="P10" s="47" t="s">
        <v>465</v>
      </c>
      <c r="Q10" s="48" t="s">
        <v>40</v>
      </c>
      <c r="R10" s="48" t="s">
        <v>496</v>
      </c>
      <c r="S10" s="48" t="s">
        <v>488</v>
      </c>
      <c r="T10" s="363" t="s">
        <v>63</v>
      </c>
      <c r="U10" s="48" t="s">
        <v>595</v>
      </c>
      <c r="V10" s="171" t="s">
        <v>475</v>
      </c>
      <c r="W10" s="167" t="s">
        <v>24</v>
      </c>
      <c r="X10" s="48" t="s">
        <v>618</v>
      </c>
      <c r="Y10" s="48" t="s">
        <v>30</v>
      </c>
      <c r="Z10" s="380" t="s">
        <v>598</v>
      </c>
      <c r="AA10" s="48" t="s">
        <v>467</v>
      </c>
      <c r="AB10" s="46" t="s">
        <v>20</v>
      </c>
      <c r="AC10" s="48" t="s">
        <v>470</v>
      </c>
      <c r="AD10" s="359" t="s">
        <v>471</v>
      </c>
      <c r="AE10" s="58" t="s">
        <v>33</v>
      </c>
      <c r="AF10" s="122" t="s">
        <v>489</v>
      </c>
      <c r="AG10" s="46" t="s">
        <v>480</v>
      </c>
      <c r="AH10" s="46" t="s">
        <v>480</v>
      </c>
      <c r="AI10" s="48" t="s">
        <v>478</v>
      </c>
      <c r="AJ10" s="166" t="s">
        <v>493</v>
      </c>
      <c r="AK10" s="359" t="s">
        <v>20</v>
      </c>
      <c r="AL10" s="58" t="s">
        <v>20</v>
      </c>
      <c r="AM10" s="48" t="s">
        <v>84</v>
      </c>
      <c r="AN10" s="99" t="s">
        <v>24</v>
      </c>
      <c r="AO10" s="46" t="s">
        <v>30</v>
      </c>
      <c r="AP10" s="48" t="s">
        <v>485</v>
      </c>
      <c r="AQ10" s="46" t="s">
        <v>40</v>
      </c>
      <c r="AR10" s="359" t="s">
        <v>28</v>
      </c>
      <c r="AS10" s="148"/>
      <c r="AT10" s="73"/>
      <c r="AU10" s="31">
        <f t="shared" si="0"/>
        <v>6</v>
      </c>
      <c r="AV10" s="193">
        <f t="shared" si="1"/>
        <v>1</v>
      </c>
      <c r="AW10" s="194">
        <f t="shared" si="2"/>
        <v>1</v>
      </c>
      <c r="AX10" s="73">
        <f t="shared" si="3"/>
        <v>0</v>
      </c>
      <c r="AY10" s="32">
        <f t="shared" si="4"/>
        <v>10</v>
      </c>
      <c r="AZ10" s="32">
        <f t="shared" si="5"/>
        <v>4</v>
      </c>
      <c r="BA10" s="199">
        <f t="shared" si="6"/>
        <v>0</v>
      </c>
      <c r="BB10" s="117"/>
    </row>
    <row r="11" spans="1:54" s="43" customFormat="1" ht="19.5" customHeight="1" x14ac:dyDescent="0.3">
      <c r="A11" s="49">
        <v>3</v>
      </c>
      <c r="B11" s="119" t="s">
        <v>105</v>
      </c>
      <c r="C11" s="58" t="s">
        <v>57</v>
      </c>
      <c r="D11" s="48" t="s">
        <v>17</v>
      </c>
      <c r="E11" s="46" t="s">
        <v>17</v>
      </c>
      <c r="F11" s="48" t="s">
        <v>55</v>
      </c>
      <c r="G11" s="48" t="s">
        <v>1</v>
      </c>
      <c r="H11" s="46" t="s">
        <v>1</v>
      </c>
      <c r="I11" s="359" t="s">
        <v>55</v>
      </c>
      <c r="J11" s="37" t="s">
        <v>572</v>
      </c>
      <c r="K11" s="37" t="s">
        <v>29</v>
      </c>
      <c r="L11" s="37" t="s">
        <v>482</v>
      </c>
      <c r="M11" s="37" t="s">
        <v>483</v>
      </c>
      <c r="N11" s="37" t="s">
        <v>485</v>
      </c>
      <c r="O11" s="37" t="s">
        <v>478</v>
      </c>
      <c r="P11" s="38" t="s">
        <v>478</v>
      </c>
      <c r="Q11" s="357" t="s">
        <v>42</v>
      </c>
      <c r="R11" s="37" t="s">
        <v>27</v>
      </c>
      <c r="S11" s="37" t="s">
        <v>466</v>
      </c>
      <c r="T11" s="37" t="s">
        <v>20</v>
      </c>
      <c r="U11" s="37" t="s">
        <v>28</v>
      </c>
      <c r="V11" s="37" t="s">
        <v>24</v>
      </c>
      <c r="W11" s="38" t="s">
        <v>27</v>
      </c>
      <c r="X11" s="36" t="s">
        <v>30</v>
      </c>
      <c r="Y11" s="357" t="s">
        <v>29</v>
      </c>
      <c r="Z11" s="37" t="s">
        <v>29</v>
      </c>
      <c r="AA11" s="37" t="s">
        <v>594</v>
      </c>
      <c r="AB11" s="357" t="s">
        <v>35</v>
      </c>
      <c r="AC11" s="37" t="s">
        <v>478</v>
      </c>
      <c r="AD11" s="355" t="s">
        <v>484</v>
      </c>
      <c r="AE11" s="58" t="s">
        <v>20</v>
      </c>
      <c r="AF11" s="48" t="s">
        <v>20</v>
      </c>
      <c r="AG11" s="46" t="s">
        <v>66</v>
      </c>
      <c r="AH11" s="46" t="s">
        <v>472</v>
      </c>
      <c r="AI11" s="48" t="s">
        <v>605</v>
      </c>
      <c r="AJ11" s="46" t="s">
        <v>480</v>
      </c>
      <c r="AK11" s="359" t="s">
        <v>581</v>
      </c>
      <c r="AL11" s="58" t="s">
        <v>29</v>
      </c>
      <c r="AM11" s="171" t="s">
        <v>41</v>
      </c>
      <c r="AN11" s="250" t="s">
        <v>24</v>
      </c>
      <c r="AO11" s="166" t="s">
        <v>28</v>
      </c>
      <c r="AP11" s="48" t="s">
        <v>480</v>
      </c>
      <c r="AQ11" s="46" t="s">
        <v>20</v>
      </c>
      <c r="AR11" s="359" t="s">
        <v>468</v>
      </c>
      <c r="AS11" s="148"/>
      <c r="AT11" s="73"/>
      <c r="AU11" s="31">
        <f t="shared" si="0"/>
        <v>4</v>
      </c>
      <c r="AV11" s="193">
        <f t="shared" si="1"/>
        <v>1</v>
      </c>
      <c r="AW11" s="194">
        <f t="shared" si="2"/>
        <v>1</v>
      </c>
      <c r="AX11" s="73">
        <f t="shared" si="3"/>
        <v>0</v>
      </c>
      <c r="AY11" s="32">
        <f>SUM(COUNTIF(C11:AR11,"*D*"))</f>
        <v>9</v>
      </c>
      <c r="AZ11" s="32">
        <f t="shared" si="5"/>
        <v>9</v>
      </c>
      <c r="BA11" s="199">
        <f t="shared" si="6"/>
        <v>0</v>
      </c>
      <c r="BB11" s="117"/>
    </row>
    <row r="12" spans="1:54" s="62" customFormat="1" ht="19.5" customHeight="1" x14ac:dyDescent="0.3">
      <c r="A12" s="49">
        <v>2</v>
      </c>
      <c r="B12" s="119" t="s">
        <v>106</v>
      </c>
      <c r="C12" s="58" t="s">
        <v>17</v>
      </c>
      <c r="D12" s="48" t="s">
        <v>617</v>
      </c>
      <c r="E12" s="46" t="s">
        <v>1</v>
      </c>
      <c r="F12" s="48" t="s">
        <v>1</v>
      </c>
      <c r="G12" s="48" t="s">
        <v>55</v>
      </c>
      <c r="H12" s="46" t="s">
        <v>55</v>
      </c>
      <c r="I12" s="359" t="s">
        <v>18</v>
      </c>
      <c r="J12" s="357" t="s">
        <v>499</v>
      </c>
      <c r="K12" s="37" t="s">
        <v>24</v>
      </c>
      <c r="L12" s="37" t="s">
        <v>27</v>
      </c>
      <c r="M12" s="37" t="s">
        <v>480</v>
      </c>
      <c r="N12" s="37" t="s">
        <v>480</v>
      </c>
      <c r="O12" s="37" t="s">
        <v>480</v>
      </c>
      <c r="P12" s="355" t="s">
        <v>24</v>
      </c>
      <c r="Q12" s="357" t="s">
        <v>20</v>
      </c>
      <c r="R12" s="37" t="s">
        <v>20</v>
      </c>
      <c r="S12" s="37" t="s">
        <v>40</v>
      </c>
      <c r="T12" s="37" t="s">
        <v>24</v>
      </c>
      <c r="U12" s="37" t="s">
        <v>480</v>
      </c>
      <c r="V12" s="128" t="s">
        <v>24</v>
      </c>
      <c r="W12" s="355" t="s">
        <v>29</v>
      </c>
      <c r="X12" s="357" t="s">
        <v>29</v>
      </c>
      <c r="Y12" s="128" t="s">
        <v>601</v>
      </c>
      <c r="Z12" s="128" t="s">
        <v>24</v>
      </c>
      <c r="AA12" s="128" t="s">
        <v>30</v>
      </c>
      <c r="AB12" s="357" t="s">
        <v>492</v>
      </c>
      <c r="AC12" s="37" t="s">
        <v>20</v>
      </c>
      <c r="AD12" s="355" t="s">
        <v>20</v>
      </c>
      <c r="AE12" s="58" t="s">
        <v>573</v>
      </c>
      <c r="AF12" s="48" t="s">
        <v>66</v>
      </c>
      <c r="AG12" s="46" t="s">
        <v>487</v>
      </c>
      <c r="AH12" s="46" t="s">
        <v>485</v>
      </c>
      <c r="AI12" s="48" t="s">
        <v>490</v>
      </c>
      <c r="AJ12" s="46" t="s">
        <v>29</v>
      </c>
      <c r="AK12" s="359" t="s">
        <v>478</v>
      </c>
      <c r="AL12" s="58" t="s">
        <v>495</v>
      </c>
      <c r="AM12" s="48" t="s">
        <v>20</v>
      </c>
      <c r="AN12" s="99" t="s">
        <v>466</v>
      </c>
      <c r="AO12" s="46" t="s">
        <v>577</v>
      </c>
      <c r="AP12" s="48" t="s">
        <v>24</v>
      </c>
      <c r="AQ12" s="46" t="s">
        <v>600</v>
      </c>
      <c r="AR12" s="359" t="s">
        <v>485</v>
      </c>
      <c r="AS12" s="148"/>
      <c r="AT12" s="73"/>
      <c r="AU12" s="31">
        <f t="shared" si="0"/>
        <v>6</v>
      </c>
      <c r="AV12" s="193">
        <f t="shared" si="1"/>
        <v>1</v>
      </c>
      <c r="AW12" s="194">
        <f t="shared" si="2"/>
        <v>1</v>
      </c>
      <c r="AX12" s="73">
        <f t="shared" si="3"/>
        <v>0</v>
      </c>
      <c r="AY12" s="32">
        <f t="shared" si="4"/>
        <v>8</v>
      </c>
      <c r="AZ12" s="32">
        <f t="shared" si="5"/>
        <v>10</v>
      </c>
      <c r="BA12" s="199">
        <f t="shared" si="6"/>
        <v>0</v>
      </c>
      <c r="BB12" s="117"/>
    </row>
    <row r="13" spans="1:54" s="43" customFormat="1" ht="19.5" customHeight="1" x14ac:dyDescent="0.3">
      <c r="A13" s="44">
        <v>4</v>
      </c>
      <c r="B13" s="119" t="s">
        <v>99</v>
      </c>
      <c r="C13" s="51" t="s">
        <v>18</v>
      </c>
      <c r="D13" s="39" t="s">
        <v>18</v>
      </c>
      <c r="E13" s="52" t="s">
        <v>57</v>
      </c>
      <c r="F13" s="39" t="s">
        <v>17</v>
      </c>
      <c r="G13" s="39" t="s">
        <v>17</v>
      </c>
      <c r="H13" s="52" t="s">
        <v>55</v>
      </c>
      <c r="I13" s="356" t="s">
        <v>1</v>
      </c>
      <c r="J13" s="39" t="s">
        <v>1</v>
      </c>
      <c r="K13" s="39" t="s">
        <v>28</v>
      </c>
      <c r="L13" s="39" t="s">
        <v>24</v>
      </c>
      <c r="M13" s="39" t="s">
        <v>31</v>
      </c>
      <c r="N13" s="39" t="s">
        <v>31</v>
      </c>
      <c r="O13" s="39" t="s">
        <v>485</v>
      </c>
      <c r="P13" s="45" t="s">
        <v>485</v>
      </c>
      <c r="Q13" s="52" t="s">
        <v>29</v>
      </c>
      <c r="R13" s="39" t="s">
        <v>42</v>
      </c>
      <c r="S13" s="39" t="s">
        <v>28</v>
      </c>
      <c r="T13" s="39" t="s">
        <v>27</v>
      </c>
      <c r="U13" s="39" t="s">
        <v>20</v>
      </c>
      <c r="V13" s="39" t="s">
        <v>20</v>
      </c>
      <c r="W13" s="45" t="s">
        <v>24</v>
      </c>
      <c r="X13" s="51" t="s">
        <v>28</v>
      </c>
      <c r="Y13" s="52" t="s">
        <v>27</v>
      </c>
      <c r="Z13" s="39" t="s">
        <v>603</v>
      </c>
      <c r="AA13" s="39" t="s">
        <v>29</v>
      </c>
      <c r="AB13" s="52" t="s">
        <v>478</v>
      </c>
      <c r="AC13" s="39" t="s">
        <v>505</v>
      </c>
      <c r="AD13" s="45" t="s">
        <v>485</v>
      </c>
      <c r="AE13" s="51" t="s">
        <v>43</v>
      </c>
      <c r="AF13" s="124" t="s">
        <v>61</v>
      </c>
      <c r="AG13" s="52" t="s">
        <v>20</v>
      </c>
      <c r="AH13" s="52" t="s">
        <v>20</v>
      </c>
      <c r="AI13" s="39" t="s">
        <v>471</v>
      </c>
      <c r="AJ13" s="52" t="s">
        <v>25</v>
      </c>
      <c r="AK13" s="356" t="s">
        <v>27</v>
      </c>
      <c r="AL13" s="51" t="s">
        <v>27</v>
      </c>
      <c r="AM13" s="39" t="s">
        <v>30</v>
      </c>
      <c r="AN13" s="98" t="s">
        <v>45</v>
      </c>
      <c r="AO13" s="52" t="s">
        <v>20</v>
      </c>
      <c r="AP13" s="39" t="s">
        <v>20</v>
      </c>
      <c r="AQ13" s="52" t="s">
        <v>577</v>
      </c>
      <c r="AR13" s="356" t="s">
        <v>24</v>
      </c>
      <c r="AS13" s="147"/>
      <c r="AT13" s="73"/>
      <c r="AU13" s="31">
        <f t="shared" si="0"/>
        <v>5</v>
      </c>
      <c r="AV13" s="193">
        <f t="shared" si="1"/>
        <v>1</v>
      </c>
      <c r="AW13" s="194">
        <f t="shared" si="2"/>
        <v>1</v>
      </c>
      <c r="AX13" s="73">
        <f t="shared" si="3"/>
        <v>0</v>
      </c>
      <c r="AY13" s="32">
        <f t="shared" si="4"/>
        <v>9</v>
      </c>
      <c r="AZ13" s="32">
        <f t="shared" si="5"/>
        <v>7</v>
      </c>
      <c r="BA13" s="199">
        <f t="shared" si="6"/>
        <v>2</v>
      </c>
      <c r="BB13" s="117"/>
    </row>
    <row r="14" spans="1:54" s="62" customFormat="1" ht="19.5" customHeight="1" x14ac:dyDescent="0.3">
      <c r="A14" s="56">
        <v>5</v>
      </c>
      <c r="B14" s="278" t="s">
        <v>289</v>
      </c>
      <c r="C14" s="36" t="s">
        <v>17</v>
      </c>
      <c r="D14" s="37" t="s">
        <v>17</v>
      </c>
      <c r="E14" s="357" t="s">
        <v>18</v>
      </c>
      <c r="F14" s="37" t="s">
        <v>55</v>
      </c>
      <c r="G14" s="37" t="s">
        <v>55</v>
      </c>
      <c r="H14" s="357" t="s">
        <v>17</v>
      </c>
      <c r="I14" s="355" t="s">
        <v>17</v>
      </c>
      <c r="J14" s="37" t="s">
        <v>52</v>
      </c>
      <c r="K14" s="37" t="s">
        <v>20</v>
      </c>
      <c r="L14" s="37" t="s">
        <v>20</v>
      </c>
      <c r="M14" s="37" t="s">
        <v>473</v>
      </c>
      <c r="N14" s="364" t="s">
        <v>25</v>
      </c>
      <c r="O14" s="37" t="s">
        <v>24</v>
      </c>
      <c r="P14" s="38" t="s">
        <v>480</v>
      </c>
      <c r="Q14" s="357" t="s">
        <v>27</v>
      </c>
      <c r="R14" s="37" t="s">
        <v>29</v>
      </c>
      <c r="S14" s="357" t="s">
        <v>511</v>
      </c>
      <c r="T14" s="37" t="s">
        <v>28</v>
      </c>
      <c r="U14" s="37" t="s">
        <v>478</v>
      </c>
      <c r="V14" s="37" t="s">
        <v>33</v>
      </c>
      <c r="W14" s="38" t="s">
        <v>20</v>
      </c>
      <c r="X14" s="36" t="s">
        <v>20</v>
      </c>
      <c r="Y14" s="357" t="s">
        <v>40</v>
      </c>
      <c r="Z14" s="37" t="s">
        <v>43</v>
      </c>
      <c r="AA14" s="37" t="s">
        <v>602</v>
      </c>
      <c r="AB14" s="357" t="s">
        <v>485</v>
      </c>
      <c r="AC14" s="37" t="s">
        <v>24</v>
      </c>
      <c r="AD14" s="38" t="s">
        <v>478</v>
      </c>
      <c r="AE14" s="36" t="s">
        <v>480</v>
      </c>
      <c r="AF14" s="37" t="s">
        <v>27</v>
      </c>
      <c r="AG14" s="110" t="s">
        <v>607</v>
      </c>
      <c r="AH14" s="110" t="s">
        <v>476</v>
      </c>
      <c r="AI14" s="110" t="s">
        <v>476</v>
      </c>
      <c r="AJ14" s="110" t="s">
        <v>25</v>
      </c>
      <c r="AK14" s="120" t="s">
        <v>476</v>
      </c>
      <c r="AL14" s="110" t="s">
        <v>497</v>
      </c>
      <c r="AM14" s="110" t="s">
        <v>476</v>
      </c>
      <c r="AN14" s="110" t="s">
        <v>476</v>
      </c>
      <c r="AO14" s="110" t="s">
        <v>476</v>
      </c>
      <c r="AP14" s="110" t="s">
        <v>40</v>
      </c>
      <c r="AQ14" s="110" t="s">
        <v>26</v>
      </c>
      <c r="AR14" s="170" t="s">
        <v>469</v>
      </c>
      <c r="AS14" s="361" t="s">
        <v>585</v>
      </c>
      <c r="AT14" s="73"/>
      <c r="AU14" s="31">
        <f t="shared" si="0"/>
        <v>4</v>
      </c>
      <c r="AV14" s="193">
        <f t="shared" si="1"/>
        <v>1</v>
      </c>
      <c r="AW14" s="194">
        <f t="shared" si="2"/>
        <v>1</v>
      </c>
      <c r="AX14" s="73">
        <f t="shared" si="3"/>
        <v>0</v>
      </c>
      <c r="AY14" s="32">
        <f t="shared" si="4"/>
        <v>10</v>
      </c>
      <c r="AZ14" s="32">
        <f t="shared" si="5"/>
        <v>4</v>
      </c>
      <c r="BA14" s="199">
        <f t="shared" si="6"/>
        <v>0</v>
      </c>
      <c r="BB14" s="117"/>
    </row>
    <row r="15" spans="1:54" s="62" customFormat="1" ht="19.5" customHeight="1" x14ac:dyDescent="0.3">
      <c r="A15" s="215">
        <v>6</v>
      </c>
      <c r="B15" s="278" t="s">
        <v>290</v>
      </c>
      <c r="C15" s="51" t="s">
        <v>77</v>
      </c>
      <c r="D15" s="39" t="s">
        <v>55</v>
      </c>
      <c r="E15" s="52" t="s">
        <v>17</v>
      </c>
      <c r="F15" s="39" t="s">
        <v>18</v>
      </c>
      <c r="G15" s="39" t="s">
        <v>18</v>
      </c>
      <c r="H15" s="52" t="s">
        <v>18</v>
      </c>
      <c r="I15" s="382" t="s">
        <v>55</v>
      </c>
      <c r="J15" s="39" t="s">
        <v>519</v>
      </c>
      <c r="K15" s="39" t="s">
        <v>619</v>
      </c>
      <c r="L15" s="39" t="s">
        <v>42</v>
      </c>
      <c r="M15" s="39" t="s">
        <v>20</v>
      </c>
      <c r="N15" s="52" t="s">
        <v>20</v>
      </c>
      <c r="O15" s="39" t="s">
        <v>24</v>
      </c>
      <c r="P15" s="45" t="s">
        <v>471</v>
      </c>
      <c r="Q15" s="39" t="s">
        <v>27</v>
      </c>
      <c r="R15" s="39" t="s">
        <v>512</v>
      </c>
      <c r="S15" s="52" t="s">
        <v>513</v>
      </c>
      <c r="T15" s="52" t="s">
        <v>29</v>
      </c>
      <c r="U15" s="39" t="s">
        <v>578</v>
      </c>
      <c r="V15" s="39" t="s">
        <v>580</v>
      </c>
      <c r="W15" s="45" t="s">
        <v>28</v>
      </c>
      <c r="X15" s="39" t="s">
        <v>41</v>
      </c>
      <c r="Y15" s="39" t="s">
        <v>20</v>
      </c>
      <c r="Z15" s="39" t="s">
        <v>20</v>
      </c>
      <c r="AA15" s="39" t="s">
        <v>84</v>
      </c>
      <c r="AB15" s="39" t="s">
        <v>24</v>
      </c>
      <c r="AC15" s="39" t="s">
        <v>29</v>
      </c>
      <c r="AD15" s="45" t="s">
        <v>35</v>
      </c>
      <c r="AE15" s="51" t="s">
        <v>485</v>
      </c>
      <c r="AF15" s="39" t="s">
        <v>485</v>
      </c>
      <c r="AG15" s="52" t="s">
        <v>486</v>
      </c>
      <c r="AH15" s="52" t="s">
        <v>66</v>
      </c>
      <c r="AI15" s="39" t="s">
        <v>20</v>
      </c>
      <c r="AJ15" s="52" t="s">
        <v>20</v>
      </c>
      <c r="AK15" s="382" t="s">
        <v>24</v>
      </c>
      <c r="AL15" s="51" t="s">
        <v>25</v>
      </c>
      <c r="AM15" s="39" t="s">
        <v>614</v>
      </c>
      <c r="AN15" s="98" t="s">
        <v>30</v>
      </c>
      <c r="AO15" s="52" t="s">
        <v>30</v>
      </c>
      <c r="AP15" s="39" t="s">
        <v>478</v>
      </c>
      <c r="AQ15" s="52" t="s">
        <v>480</v>
      </c>
      <c r="AR15" s="382" t="s">
        <v>479</v>
      </c>
      <c r="AS15" s="148"/>
      <c r="AT15" s="73"/>
      <c r="AU15" s="31">
        <f t="shared" si="0"/>
        <v>6</v>
      </c>
      <c r="AV15" s="193">
        <f t="shared" si="1"/>
        <v>1</v>
      </c>
      <c r="AW15" s="194">
        <f t="shared" si="2"/>
        <v>1</v>
      </c>
      <c r="AX15" s="73">
        <f t="shared" si="3"/>
        <v>0</v>
      </c>
      <c r="AY15" s="32">
        <f t="shared" si="4"/>
        <v>8</v>
      </c>
      <c r="AZ15" s="32">
        <f t="shared" si="5"/>
        <v>9</v>
      </c>
      <c r="BA15" s="199">
        <f t="shared" si="6"/>
        <v>2</v>
      </c>
      <c r="BB15" s="117"/>
    </row>
    <row r="16" spans="1:54" s="62" customFormat="1" ht="19.5" customHeight="1" x14ac:dyDescent="0.3">
      <c r="A16" s="56"/>
      <c r="B16" s="278" t="s">
        <v>463</v>
      </c>
      <c r="C16" s="51" t="s">
        <v>18</v>
      </c>
      <c r="D16" s="39" t="s">
        <v>18</v>
      </c>
      <c r="E16" s="52" t="s">
        <v>18</v>
      </c>
      <c r="F16" s="39" t="s">
        <v>55</v>
      </c>
      <c r="G16" s="39" t="s">
        <v>55</v>
      </c>
      <c r="H16" s="52" t="s">
        <v>17</v>
      </c>
      <c r="I16" s="382" t="s">
        <v>17</v>
      </c>
      <c r="J16" s="51" t="s">
        <v>52</v>
      </c>
      <c r="K16" s="39" t="s">
        <v>20</v>
      </c>
      <c r="L16" s="39" t="s">
        <v>20</v>
      </c>
      <c r="M16" s="39" t="s">
        <v>561</v>
      </c>
      <c r="N16" s="52" t="s">
        <v>509</v>
      </c>
      <c r="O16" s="39" t="s">
        <v>562</v>
      </c>
      <c r="P16" s="45" t="s">
        <v>563</v>
      </c>
      <c r="Q16" s="52" t="s">
        <v>29</v>
      </c>
      <c r="R16" s="39" t="s">
        <v>42</v>
      </c>
      <c r="S16" s="39" t="s">
        <v>498</v>
      </c>
      <c r="T16" s="52" t="s">
        <v>567</v>
      </c>
      <c r="U16" s="39" t="s">
        <v>594</v>
      </c>
      <c r="V16" s="39" t="s">
        <v>579</v>
      </c>
      <c r="W16" s="45" t="s">
        <v>498</v>
      </c>
      <c r="X16" s="52" t="s">
        <v>557</v>
      </c>
      <c r="Y16" s="39" t="s">
        <v>553</v>
      </c>
      <c r="Z16" s="39" t="s">
        <v>43</v>
      </c>
      <c r="AA16" s="39" t="s">
        <v>498</v>
      </c>
      <c r="AB16" s="39" t="s">
        <v>30</v>
      </c>
      <c r="AC16" s="39" t="s">
        <v>31</v>
      </c>
      <c r="AD16" s="45" t="s">
        <v>568</v>
      </c>
      <c r="AE16" s="52" t="s">
        <v>74</v>
      </c>
      <c r="AF16" s="39" t="s">
        <v>45</v>
      </c>
      <c r="AG16" s="52" t="s">
        <v>30</v>
      </c>
      <c r="AH16" s="52" t="s">
        <v>553</v>
      </c>
      <c r="AI16" s="39" t="s">
        <v>502</v>
      </c>
      <c r="AJ16" s="52" t="s">
        <v>52</v>
      </c>
      <c r="AK16" s="382" t="s">
        <v>566</v>
      </c>
      <c r="AL16" s="52" t="s">
        <v>504</v>
      </c>
      <c r="AM16" s="39" t="s">
        <v>499</v>
      </c>
      <c r="AN16" s="98" t="s">
        <v>499</v>
      </c>
      <c r="AO16" s="52" t="s">
        <v>569</v>
      </c>
      <c r="AP16" s="39" t="s">
        <v>498</v>
      </c>
      <c r="AQ16" s="52" t="s">
        <v>498</v>
      </c>
      <c r="AR16" s="382" t="s">
        <v>504</v>
      </c>
      <c r="AS16" s="147"/>
      <c r="AT16" s="73"/>
      <c r="AU16" s="31">
        <f t="shared" si="0"/>
        <v>6</v>
      </c>
      <c r="AV16" s="193">
        <f t="shared" si="1"/>
        <v>1</v>
      </c>
      <c r="AW16" s="194">
        <f t="shared" si="2"/>
        <v>1</v>
      </c>
      <c r="AX16" s="73">
        <f t="shared" si="3"/>
        <v>0</v>
      </c>
      <c r="AY16" s="32">
        <f t="shared" si="4"/>
        <v>5</v>
      </c>
      <c r="AZ16" s="32">
        <f t="shared" si="5"/>
        <v>9</v>
      </c>
      <c r="BA16" s="199">
        <f t="shared" si="6"/>
        <v>5</v>
      </c>
      <c r="BB16" s="117"/>
    </row>
    <row r="17" spans="1:54" s="62" customFormat="1" ht="19.5" customHeight="1" x14ac:dyDescent="0.3">
      <c r="A17" s="56"/>
      <c r="B17" s="381" t="s">
        <v>464</v>
      </c>
      <c r="C17" s="104" t="s">
        <v>57</v>
      </c>
      <c r="D17" s="64" t="s">
        <v>73</v>
      </c>
      <c r="E17" s="383" t="s">
        <v>55</v>
      </c>
      <c r="F17" s="64" t="s">
        <v>17</v>
      </c>
      <c r="G17" s="64" t="s">
        <v>17</v>
      </c>
      <c r="H17" s="383" t="s">
        <v>55</v>
      </c>
      <c r="I17" s="192" t="s">
        <v>18</v>
      </c>
      <c r="J17" s="104" t="s">
        <v>52</v>
      </c>
      <c r="K17" s="64" t="s">
        <v>40</v>
      </c>
      <c r="L17" s="64" t="s">
        <v>27</v>
      </c>
      <c r="M17" s="64" t="s">
        <v>20</v>
      </c>
      <c r="N17" s="64" t="s">
        <v>20</v>
      </c>
      <c r="O17" s="64" t="s">
        <v>498</v>
      </c>
      <c r="P17" s="65" t="s">
        <v>498</v>
      </c>
      <c r="Q17" s="383" t="s">
        <v>498</v>
      </c>
      <c r="R17" s="64" t="s">
        <v>499</v>
      </c>
      <c r="S17" s="64" t="s">
        <v>499</v>
      </c>
      <c r="T17" s="383" t="s">
        <v>499</v>
      </c>
      <c r="U17" s="64" t="s">
        <v>498</v>
      </c>
      <c r="V17" s="64" t="s">
        <v>30</v>
      </c>
      <c r="W17" s="65" t="s">
        <v>31</v>
      </c>
      <c r="X17" s="383" t="s">
        <v>581</v>
      </c>
      <c r="Y17" s="64" t="s">
        <v>41</v>
      </c>
      <c r="Z17" s="64" t="s">
        <v>554</v>
      </c>
      <c r="AA17" s="64" t="s">
        <v>553</v>
      </c>
      <c r="AB17" s="64" t="s">
        <v>35</v>
      </c>
      <c r="AC17" s="64" t="s">
        <v>506</v>
      </c>
      <c r="AD17" s="65" t="s">
        <v>31</v>
      </c>
      <c r="AE17" s="383" t="s">
        <v>35</v>
      </c>
      <c r="AF17" s="64" t="s">
        <v>27</v>
      </c>
      <c r="AG17" s="383" t="s">
        <v>66</v>
      </c>
      <c r="AH17" s="64" t="s">
        <v>30</v>
      </c>
      <c r="AI17" s="64" t="s">
        <v>30</v>
      </c>
      <c r="AJ17" s="383" t="s">
        <v>596</v>
      </c>
      <c r="AK17" s="65" t="s">
        <v>606</v>
      </c>
      <c r="AL17" s="383" t="s">
        <v>52</v>
      </c>
      <c r="AM17" s="64" t="s">
        <v>507</v>
      </c>
      <c r="AN17" s="100" t="s">
        <v>598</v>
      </c>
      <c r="AO17" s="383" t="s">
        <v>570</v>
      </c>
      <c r="AP17" s="64" t="s">
        <v>29</v>
      </c>
      <c r="AQ17" s="383" t="s">
        <v>29</v>
      </c>
      <c r="AR17" s="65" t="s">
        <v>568</v>
      </c>
      <c r="AS17" s="147"/>
      <c r="AT17" s="73"/>
      <c r="AU17" s="31">
        <f t="shared" si="0"/>
        <v>4</v>
      </c>
      <c r="AV17" s="193">
        <f t="shared" si="1"/>
        <v>1</v>
      </c>
      <c r="AW17" s="194">
        <f t="shared" si="2"/>
        <v>1</v>
      </c>
      <c r="AX17" s="73">
        <f t="shared" si="3"/>
        <v>0</v>
      </c>
      <c r="AY17" s="32">
        <f t="shared" si="4"/>
        <v>9</v>
      </c>
      <c r="AZ17" s="32">
        <f t="shared" si="5"/>
        <v>7</v>
      </c>
      <c r="BA17" s="199">
        <f t="shared" si="6"/>
        <v>4</v>
      </c>
      <c r="BB17" s="117"/>
    </row>
    <row r="18" spans="1:54" s="62" customFormat="1" ht="19.5" customHeight="1" x14ac:dyDescent="0.3">
      <c r="A18" s="56"/>
      <c r="B18" s="63" t="s">
        <v>633</v>
      </c>
      <c r="C18" s="104"/>
      <c r="D18" s="64"/>
      <c r="E18" s="383"/>
      <c r="F18" s="64"/>
      <c r="G18" s="64"/>
      <c r="H18" s="383"/>
      <c r="I18" s="192"/>
      <c r="J18" s="104"/>
      <c r="K18" s="64"/>
      <c r="L18" s="64"/>
      <c r="M18" s="64"/>
      <c r="N18" s="64"/>
      <c r="O18" s="64"/>
      <c r="P18" s="65"/>
      <c r="Q18" s="383"/>
      <c r="R18" s="64"/>
      <c r="S18" s="64" t="s">
        <v>625</v>
      </c>
      <c r="T18" s="383" t="s">
        <v>626</v>
      </c>
      <c r="U18" s="64" t="s">
        <v>627</v>
      </c>
      <c r="V18" s="64" t="s">
        <v>626</v>
      </c>
      <c r="W18" s="65" t="s">
        <v>628</v>
      </c>
      <c r="X18" s="383" t="s">
        <v>628</v>
      </c>
      <c r="Y18" s="64" t="s">
        <v>632</v>
      </c>
      <c r="Z18" s="64" t="s">
        <v>629</v>
      </c>
      <c r="AA18" s="64" t="s">
        <v>627</v>
      </c>
      <c r="AB18" s="64" t="s">
        <v>627</v>
      </c>
      <c r="AC18" s="64" t="s">
        <v>627</v>
      </c>
      <c r="AD18" s="65" t="s">
        <v>626</v>
      </c>
      <c r="AE18" s="383" t="s">
        <v>630</v>
      </c>
      <c r="AF18" s="64" t="s">
        <v>66</v>
      </c>
      <c r="AG18" s="383" t="s">
        <v>628</v>
      </c>
      <c r="AH18" s="64" t="s">
        <v>628</v>
      </c>
      <c r="AI18" s="64" t="s">
        <v>628</v>
      </c>
      <c r="AJ18" s="383" t="s">
        <v>628</v>
      </c>
      <c r="AK18" s="65" t="s">
        <v>631</v>
      </c>
      <c r="AL18" s="383" t="s">
        <v>634</v>
      </c>
      <c r="AM18" s="64" t="s">
        <v>635</v>
      </c>
      <c r="AN18" s="100" t="s">
        <v>636</v>
      </c>
      <c r="AO18" s="383" t="s">
        <v>626</v>
      </c>
      <c r="AP18" s="64" t="s">
        <v>626</v>
      </c>
      <c r="AQ18" s="383" t="s">
        <v>637</v>
      </c>
      <c r="AR18" s="65" t="s">
        <v>637</v>
      </c>
      <c r="AS18" s="188"/>
      <c r="AT18" s="72"/>
      <c r="AU18" s="31">
        <f t="shared" ref="AU18" si="7">COUNTIF(J18:AN18,"N")</f>
        <v>2</v>
      </c>
      <c r="AV18" s="193">
        <f t="shared" ref="AV18" si="8">SUM(COUNTIF(J18:AN18,"*P*"))</f>
        <v>1</v>
      </c>
      <c r="AW18" s="194">
        <f t="shared" ref="AW18" si="9">SUM(COUNTIF(J18:AN18,"*Q*"))</f>
        <v>1</v>
      </c>
      <c r="AX18" s="73">
        <f t="shared" ref="AX18" si="10">SUM(COUNTIF(J18:AN18,"*V*"))</f>
        <v>0</v>
      </c>
      <c r="AY18" s="32">
        <f t="shared" ref="AY18" si="11">SUM(COUNTIF(C18:AR18,"*D*"))</f>
        <v>5</v>
      </c>
      <c r="AZ18" s="32">
        <f t="shared" ref="AZ18" si="12">SUM(COUNTIF(C18:AR18,"*E*"))</f>
        <v>8</v>
      </c>
      <c r="BA18" s="199">
        <f t="shared" ref="BA18" si="13">SUM(COUNTIF(C18:AR18,"*J*"))</f>
        <v>0</v>
      </c>
      <c r="BB18" s="384"/>
    </row>
    <row r="19" spans="1:54" s="34" customFormat="1" ht="15.75" customHeight="1" x14ac:dyDescent="0.3">
      <c r="A19" s="25"/>
      <c r="B19" s="74" t="s">
        <v>17</v>
      </c>
      <c r="C19" s="76">
        <f>COUNTIF(C4:C17,"D")</f>
        <v>3</v>
      </c>
      <c r="D19" s="76">
        <f t="shared" ref="D19:AR19" si="14">COUNTIF(D4:D17,"D")</f>
        <v>3</v>
      </c>
      <c r="E19" s="76">
        <f t="shared" si="14"/>
        <v>3</v>
      </c>
      <c r="F19" s="76">
        <f t="shared" si="14"/>
        <v>3</v>
      </c>
      <c r="G19" s="76">
        <f t="shared" si="14"/>
        <v>3</v>
      </c>
      <c r="H19" s="76">
        <f t="shared" si="14"/>
        <v>3</v>
      </c>
      <c r="I19" s="76">
        <f t="shared" si="14"/>
        <v>3</v>
      </c>
      <c r="J19" s="76">
        <f t="shared" si="14"/>
        <v>2</v>
      </c>
      <c r="K19" s="76">
        <f t="shared" si="14"/>
        <v>3</v>
      </c>
      <c r="L19" s="76">
        <f t="shared" si="14"/>
        <v>4</v>
      </c>
      <c r="M19" s="76">
        <f t="shared" si="14"/>
        <v>3</v>
      </c>
      <c r="N19" s="76">
        <f t="shared" si="14"/>
        <v>2</v>
      </c>
      <c r="O19" s="76">
        <f t="shared" si="14"/>
        <v>2</v>
      </c>
      <c r="P19" s="76">
        <f t="shared" si="14"/>
        <v>2</v>
      </c>
      <c r="Q19" s="76">
        <f t="shared" si="14"/>
        <v>3</v>
      </c>
      <c r="R19" s="76">
        <f t="shared" si="14"/>
        <v>3</v>
      </c>
      <c r="S19" s="76">
        <f t="shared" si="14"/>
        <v>3</v>
      </c>
      <c r="T19" s="76">
        <f t="shared" si="14"/>
        <v>3</v>
      </c>
      <c r="U19" s="76">
        <f t="shared" si="14"/>
        <v>3</v>
      </c>
      <c r="V19" s="76">
        <f t="shared" si="14"/>
        <v>3</v>
      </c>
      <c r="W19" s="76">
        <f t="shared" si="14"/>
        <v>2</v>
      </c>
      <c r="X19" s="76">
        <f t="shared" si="14"/>
        <v>3</v>
      </c>
      <c r="Y19" s="76">
        <f t="shared" si="14"/>
        <v>3</v>
      </c>
      <c r="Z19" s="76">
        <f>COUNTIF(Z4:Z17,"D")</f>
        <v>3</v>
      </c>
      <c r="AA19" s="76">
        <f t="shared" si="14"/>
        <v>3</v>
      </c>
      <c r="AB19" s="76">
        <f t="shared" si="14"/>
        <v>3</v>
      </c>
      <c r="AC19" s="76">
        <f t="shared" si="14"/>
        <v>2</v>
      </c>
      <c r="AD19" s="76">
        <f t="shared" si="14"/>
        <v>2</v>
      </c>
      <c r="AE19" s="76">
        <f t="shared" si="14"/>
        <v>3</v>
      </c>
      <c r="AF19" s="76">
        <f t="shared" si="14"/>
        <v>3</v>
      </c>
      <c r="AG19" s="76">
        <f t="shared" si="14"/>
        <v>3</v>
      </c>
      <c r="AH19" s="76">
        <f t="shared" si="14"/>
        <v>3</v>
      </c>
      <c r="AI19" s="76">
        <f t="shared" si="14"/>
        <v>3</v>
      </c>
      <c r="AJ19" s="76">
        <f t="shared" si="14"/>
        <v>2</v>
      </c>
      <c r="AK19" s="76">
        <f t="shared" si="14"/>
        <v>2</v>
      </c>
      <c r="AL19" s="76">
        <f t="shared" si="14"/>
        <v>2</v>
      </c>
      <c r="AM19" s="76">
        <f t="shared" si="14"/>
        <v>3</v>
      </c>
      <c r="AN19" s="76">
        <f>COUNTIF(AN4:AN17,"D")</f>
        <v>3</v>
      </c>
      <c r="AO19" s="76">
        <f>COUNTIF(AO4:AO17,"D")</f>
        <v>3</v>
      </c>
      <c r="AP19" s="76">
        <f t="shared" si="14"/>
        <v>3</v>
      </c>
      <c r="AQ19" s="76">
        <f t="shared" si="14"/>
        <v>3</v>
      </c>
      <c r="AR19" s="76">
        <f t="shared" si="14"/>
        <v>2</v>
      </c>
      <c r="AS19" s="76"/>
      <c r="AT19" s="236"/>
      <c r="AU19" s="233"/>
      <c r="AV19" s="233"/>
      <c r="AW19" s="235"/>
      <c r="AX19" s="235"/>
      <c r="AY19" s="235"/>
      <c r="AZ19" s="235"/>
      <c r="BA19" s="235"/>
      <c r="BB19" s="79"/>
    </row>
    <row r="20" spans="1:54" ht="15.75" customHeight="1" x14ac:dyDescent="0.3">
      <c r="A20" s="5"/>
      <c r="B20" s="77" t="s">
        <v>18</v>
      </c>
      <c r="C20" s="143">
        <f>COUNTIF(C4:C17,"E")</f>
        <v>3</v>
      </c>
      <c r="D20" s="143">
        <f t="shared" ref="D20:AR20" si="15">COUNTIF(D4:D17,"E")</f>
        <v>3</v>
      </c>
      <c r="E20" s="143">
        <f t="shared" si="15"/>
        <v>3</v>
      </c>
      <c r="F20" s="143">
        <f t="shared" si="15"/>
        <v>3</v>
      </c>
      <c r="G20" s="143">
        <f t="shared" si="15"/>
        <v>3</v>
      </c>
      <c r="H20" s="143">
        <f t="shared" si="15"/>
        <v>3</v>
      </c>
      <c r="I20" s="143">
        <f t="shared" si="15"/>
        <v>3</v>
      </c>
      <c r="J20" s="143">
        <f t="shared" si="15"/>
        <v>2</v>
      </c>
      <c r="K20" s="143">
        <f t="shared" si="15"/>
        <v>2</v>
      </c>
      <c r="L20" s="143">
        <f t="shared" si="15"/>
        <v>3</v>
      </c>
      <c r="M20" s="143">
        <f t="shared" si="15"/>
        <v>2</v>
      </c>
      <c r="N20" s="143">
        <f t="shared" si="15"/>
        <v>2</v>
      </c>
      <c r="O20" s="143">
        <f t="shared" si="15"/>
        <v>3</v>
      </c>
      <c r="P20" s="143">
        <f t="shared" si="15"/>
        <v>3</v>
      </c>
      <c r="Q20" s="143">
        <f t="shared" si="15"/>
        <v>4</v>
      </c>
      <c r="R20" s="143">
        <f t="shared" si="15"/>
        <v>3</v>
      </c>
      <c r="S20" s="143">
        <f>COUNTIF(S4:S17,"E")</f>
        <v>3</v>
      </c>
      <c r="T20" s="143">
        <f t="shared" si="15"/>
        <v>3</v>
      </c>
      <c r="U20" s="143">
        <f t="shared" si="15"/>
        <v>3</v>
      </c>
      <c r="V20" s="143">
        <f t="shared" si="15"/>
        <v>3</v>
      </c>
      <c r="W20" s="143">
        <f t="shared" si="15"/>
        <v>2</v>
      </c>
      <c r="X20" s="143">
        <f t="shared" si="15"/>
        <v>3</v>
      </c>
      <c r="Y20" s="143">
        <f t="shared" si="15"/>
        <v>3</v>
      </c>
      <c r="Z20" s="143">
        <f>COUNTIF(Z4:Z17,"E")</f>
        <v>3</v>
      </c>
      <c r="AA20" s="143">
        <f t="shared" si="15"/>
        <v>3</v>
      </c>
      <c r="AB20" s="143">
        <f t="shared" si="15"/>
        <v>3</v>
      </c>
      <c r="AC20" s="143">
        <f t="shared" si="15"/>
        <v>2</v>
      </c>
      <c r="AD20" s="143">
        <f t="shared" si="15"/>
        <v>2</v>
      </c>
      <c r="AE20" s="143">
        <f t="shared" si="15"/>
        <v>3</v>
      </c>
      <c r="AF20" s="143">
        <f t="shared" si="15"/>
        <v>3</v>
      </c>
      <c r="AG20" s="143">
        <f t="shared" si="15"/>
        <v>3</v>
      </c>
      <c r="AH20" s="143">
        <f t="shared" si="15"/>
        <v>3</v>
      </c>
      <c r="AI20" s="143">
        <f t="shared" si="15"/>
        <v>3</v>
      </c>
      <c r="AJ20" s="143">
        <f t="shared" si="15"/>
        <v>2</v>
      </c>
      <c r="AK20" s="143">
        <f t="shared" si="15"/>
        <v>2</v>
      </c>
      <c r="AL20" s="143">
        <f>COUNTIF(AL4:AL17,"E")</f>
        <v>2</v>
      </c>
      <c r="AM20" s="143">
        <f t="shared" si="15"/>
        <v>3</v>
      </c>
      <c r="AN20" s="143">
        <f>COUNTIF(AN4:AN17,"E")</f>
        <v>3</v>
      </c>
      <c r="AO20" s="143">
        <f t="shared" si="15"/>
        <v>3</v>
      </c>
      <c r="AP20" s="143">
        <f t="shared" si="15"/>
        <v>3</v>
      </c>
      <c r="AQ20" s="143">
        <f t="shared" si="15"/>
        <v>3</v>
      </c>
      <c r="AR20" s="143">
        <f t="shared" si="15"/>
        <v>2</v>
      </c>
      <c r="AS20" s="143"/>
      <c r="AT20" s="89"/>
      <c r="AU20" s="234"/>
      <c r="AV20" s="234"/>
      <c r="AW20" s="82"/>
      <c r="AX20" s="82"/>
      <c r="AY20" s="82"/>
      <c r="AZ20" s="82"/>
      <c r="BA20" s="82"/>
      <c r="BB20" s="78"/>
    </row>
    <row r="21" spans="1:54" ht="15.75" customHeight="1" x14ac:dyDescent="0.3">
      <c r="A21" s="5"/>
      <c r="B21" s="77" t="s">
        <v>1</v>
      </c>
      <c r="C21" s="144">
        <f>COUNTIF(C4:C17,"N")</f>
        <v>2</v>
      </c>
      <c r="D21" s="144">
        <f t="shared" ref="D21:AR21" si="16">COUNTIF(D4:D17,"N")</f>
        <v>2</v>
      </c>
      <c r="E21" s="144">
        <f t="shared" si="16"/>
        <v>2</v>
      </c>
      <c r="F21" s="144">
        <f t="shared" si="16"/>
        <v>2</v>
      </c>
      <c r="G21" s="144">
        <f t="shared" si="16"/>
        <v>2</v>
      </c>
      <c r="H21" s="144">
        <f t="shared" si="16"/>
        <v>2</v>
      </c>
      <c r="I21" s="144">
        <f t="shared" si="16"/>
        <v>2</v>
      </c>
      <c r="J21" s="144">
        <f t="shared" si="16"/>
        <v>2</v>
      </c>
      <c r="K21" s="144">
        <f t="shared" si="16"/>
        <v>3</v>
      </c>
      <c r="L21" s="144">
        <f t="shared" si="16"/>
        <v>3</v>
      </c>
      <c r="M21" s="144">
        <f t="shared" si="16"/>
        <v>3</v>
      </c>
      <c r="N21" s="144">
        <f t="shared" si="16"/>
        <v>3</v>
      </c>
      <c r="O21" s="144">
        <f t="shared" si="16"/>
        <v>2</v>
      </c>
      <c r="P21" s="144">
        <f t="shared" si="16"/>
        <v>2</v>
      </c>
      <c r="Q21" s="144">
        <f t="shared" si="16"/>
        <v>2</v>
      </c>
      <c r="R21" s="144">
        <f t="shared" si="16"/>
        <v>2</v>
      </c>
      <c r="S21" s="144">
        <f>COUNTIF(S4:S17,"N")</f>
        <v>2</v>
      </c>
      <c r="T21" s="144">
        <f t="shared" si="16"/>
        <v>2</v>
      </c>
      <c r="U21" s="144">
        <f t="shared" si="16"/>
        <v>2</v>
      </c>
      <c r="V21" s="144">
        <f t="shared" si="16"/>
        <v>2</v>
      </c>
      <c r="W21" s="144">
        <f t="shared" si="16"/>
        <v>2</v>
      </c>
      <c r="X21" s="144">
        <f t="shared" si="16"/>
        <v>3</v>
      </c>
      <c r="Y21" s="144">
        <f t="shared" si="16"/>
        <v>3</v>
      </c>
      <c r="Z21" s="144">
        <f t="shared" si="16"/>
        <v>3</v>
      </c>
      <c r="AA21" s="144">
        <f t="shared" si="16"/>
        <v>3</v>
      </c>
      <c r="AB21" s="144">
        <f t="shared" si="16"/>
        <v>2</v>
      </c>
      <c r="AC21" s="144">
        <f t="shared" si="16"/>
        <v>2</v>
      </c>
      <c r="AD21" s="144">
        <f t="shared" si="16"/>
        <v>2</v>
      </c>
      <c r="AE21" s="144">
        <f t="shared" si="16"/>
        <v>2</v>
      </c>
      <c r="AF21" s="144">
        <f>COUNTIF(AF4:AF17,"N")</f>
        <v>2</v>
      </c>
      <c r="AG21" s="144">
        <f t="shared" si="16"/>
        <v>2</v>
      </c>
      <c r="AH21" s="144">
        <f t="shared" si="16"/>
        <v>3</v>
      </c>
      <c r="AI21" s="144">
        <f t="shared" si="16"/>
        <v>3</v>
      </c>
      <c r="AJ21" s="144">
        <f t="shared" si="16"/>
        <v>2</v>
      </c>
      <c r="AK21" s="144">
        <f t="shared" si="16"/>
        <v>2</v>
      </c>
      <c r="AL21" s="144">
        <f t="shared" si="16"/>
        <v>2</v>
      </c>
      <c r="AM21" s="144">
        <f t="shared" si="16"/>
        <v>2</v>
      </c>
      <c r="AN21" s="144">
        <f t="shared" si="16"/>
        <v>2</v>
      </c>
      <c r="AO21" s="144">
        <f t="shared" si="16"/>
        <v>2</v>
      </c>
      <c r="AP21" s="144">
        <f t="shared" si="16"/>
        <v>2</v>
      </c>
      <c r="AQ21" s="144">
        <f t="shared" si="16"/>
        <v>2</v>
      </c>
      <c r="AR21" s="144">
        <f t="shared" si="16"/>
        <v>2</v>
      </c>
      <c r="AS21" s="144"/>
      <c r="AT21" s="89"/>
      <c r="AU21" s="234"/>
      <c r="AV21" s="234"/>
      <c r="AW21" s="82"/>
      <c r="AX21" s="82"/>
      <c r="AY21" s="82"/>
      <c r="AZ21" s="82"/>
      <c r="BA21" s="82"/>
      <c r="BB21" s="79"/>
    </row>
    <row r="22" spans="1:54" ht="15.75" customHeight="1" thickBot="1" x14ac:dyDescent="0.35">
      <c r="A22" s="80"/>
      <c r="B22" s="81" t="s">
        <v>19</v>
      </c>
      <c r="C22" s="107">
        <f>COUNTIF(C4:C17,"J")</f>
        <v>0</v>
      </c>
      <c r="D22" s="107">
        <f t="shared" ref="D22:AR22" si="17">COUNTIF(D4:D17,"J")</f>
        <v>0</v>
      </c>
      <c r="E22" s="107">
        <f t="shared" si="17"/>
        <v>0</v>
      </c>
      <c r="F22" s="107">
        <f t="shared" si="17"/>
        <v>0</v>
      </c>
      <c r="G22" s="107">
        <f t="shared" si="17"/>
        <v>0</v>
      </c>
      <c r="H22" s="107">
        <f t="shared" si="17"/>
        <v>0</v>
      </c>
      <c r="I22" s="107">
        <f t="shared" si="17"/>
        <v>0</v>
      </c>
      <c r="J22" s="107">
        <f t="shared" si="17"/>
        <v>1</v>
      </c>
      <c r="K22" s="107">
        <f t="shared" si="17"/>
        <v>1</v>
      </c>
      <c r="L22" s="107">
        <f t="shared" si="17"/>
        <v>0</v>
      </c>
      <c r="M22" s="107">
        <f t="shared" si="17"/>
        <v>1</v>
      </c>
      <c r="N22" s="107">
        <f t="shared" si="17"/>
        <v>1</v>
      </c>
      <c r="O22" s="107">
        <f t="shared" si="17"/>
        <v>1</v>
      </c>
      <c r="P22" s="107">
        <f t="shared" si="17"/>
        <v>1</v>
      </c>
      <c r="Q22" s="107">
        <f t="shared" si="17"/>
        <v>0</v>
      </c>
      <c r="R22" s="107">
        <f t="shared" si="17"/>
        <v>0</v>
      </c>
      <c r="S22" s="107">
        <f t="shared" si="17"/>
        <v>0</v>
      </c>
      <c r="T22" s="107">
        <f t="shared" si="17"/>
        <v>0</v>
      </c>
      <c r="U22" s="107">
        <f t="shared" si="17"/>
        <v>0</v>
      </c>
      <c r="V22" s="107">
        <f t="shared" si="17"/>
        <v>0</v>
      </c>
      <c r="W22" s="107">
        <f t="shared" si="17"/>
        <v>1</v>
      </c>
      <c r="X22" s="107">
        <f t="shared" si="17"/>
        <v>0</v>
      </c>
      <c r="Y22" s="107">
        <f t="shared" si="17"/>
        <v>0</v>
      </c>
      <c r="Z22" s="107">
        <f t="shared" si="17"/>
        <v>0</v>
      </c>
      <c r="AA22" s="107">
        <f t="shared" si="17"/>
        <v>0</v>
      </c>
      <c r="AB22" s="107">
        <f t="shared" si="17"/>
        <v>0</v>
      </c>
      <c r="AC22" s="107">
        <f t="shared" si="17"/>
        <v>1</v>
      </c>
      <c r="AD22" s="107">
        <f t="shared" si="17"/>
        <v>1</v>
      </c>
      <c r="AE22" s="107">
        <f t="shared" si="17"/>
        <v>0</v>
      </c>
      <c r="AF22" s="107">
        <f t="shared" si="17"/>
        <v>0</v>
      </c>
      <c r="AG22" s="107">
        <f t="shared" si="17"/>
        <v>0</v>
      </c>
      <c r="AH22" s="107">
        <f t="shared" si="17"/>
        <v>0</v>
      </c>
      <c r="AI22" s="107">
        <f t="shared" si="17"/>
        <v>0</v>
      </c>
      <c r="AJ22" s="107">
        <f t="shared" si="17"/>
        <v>1</v>
      </c>
      <c r="AK22" s="107">
        <f t="shared" si="17"/>
        <v>1</v>
      </c>
      <c r="AL22" s="107">
        <f t="shared" si="17"/>
        <v>1</v>
      </c>
      <c r="AM22" s="107">
        <f t="shared" si="17"/>
        <v>0</v>
      </c>
      <c r="AN22" s="107">
        <f t="shared" si="17"/>
        <v>0</v>
      </c>
      <c r="AO22" s="107">
        <f t="shared" si="17"/>
        <v>0</v>
      </c>
      <c r="AP22" s="107">
        <f t="shared" si="17"/>
        <v>0</v>
      </c>
      <c r="AQ22" s="107">
        <f t="shared" si="17"/>
        <v>0</v>
      </c>
      <c r="AR22" s="107">
        <f t="shared" si="17"/>
        <v>1</v>
      </c>
      <c r="AS22" s="107"/>
      <c r="AT22" s="239"/>
      <c r="AU22" s="237"/>
      <c r="AV22" s="237"/>
      <c r="AW22" s="238"/>
      <c r="AX22" s="238"/>
      <c r="AY22" s="238"/>
      <c r="AZ22" s="238"/>
      <c r="BA22" s="238"/>
      <c r="BB22" s="107"/>
    </row>
    <row r="23" spans="1:54" s="326" customFormat="1" ht="24.75" customHeight="1" x14ac:dyDescent="0.3">
      <c r="A23" s="366" t="s">
        <v>75</v>
      </c>
      <c r="B23" s="367"/>
      <c r="C23" s="367"/>
      <c r="D23" s="367"/>
      <c r="E23" s="368"/>
      <c r="F23" s="367"/>
      <c r="G23" s="367"/>
      <c r="H23" s="367"/>
      <c r="I23" s="367"/>
      <c r="J23" s="367"/>
      <c r="K23" s="367"/>
      <c r="L23" s="365"/>
      <c r="M23" s="365"/>
      <c r="N23" s="369" t="s">
        <v>620</v>
      </c>
      <c r="O23" s="365"/>
      <c r="P23" s="365"/>
      <c r="Q23" s="365"/>
      <c r="R23" s="365"/>
      <c r="S23" s="365"/>
      <c r="T23" s="370" t="s">
        <v>491</v>
      </c>
      <c r="U23" s="365"/>
      <c r="V23" s="365"/>
      <c r="W23" s="365"/>
      <c r="X23" s="365"/>
      <c r="Y23" s="365"/>
      <c r="Z23" s="379" t="s">
        <v>616</v>
      </c>
      <c r="AA23" s="365"/>
      <c r="AB23" s="365"/>
      <c r="AC23" s="365"/>
      <c r="AD23" s="365"/>
      <c r="AE23" s="365"/>
      <c r="AF23" s="375" t="s">
        <v>599</v>
      </c>
      <c r="AG23" s="365"/>
      <c r="AH23" s="365"/>
      <c r="AI23" s="365"/>
      <c r="AJ23" s="367"/>
      <c r="AK23" s="367"/>
      <c r="AL23" s="367"/>
      <c r="AM23" s="367"/>
      <c r="AN23" s="379" t="s">
        <v>638</v>
      </c>
      <c r="AO23" s="367"/>
      <c r="AP23" s="367"/>
      <c r="AQ23" s="367"/>
      <c r="AR23" s="367"/>
    </row>
    <row r="24" spans="1:54" s="43" customFormat="1" ht="21" customHeight="1" x14ac:dyDescent="0.3">
      <c r="A24" s="56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</row>
    <row r="25" spans="1:54" ht="19.5" customHeight="1" x14ac:dyDescent="0.3"/>
    <row r="26" spans="1:54" ht="19.5" customHeight="1" x14ac:dyDescent="0.3"/>
    <row r="27" spans="1:54" s="84" customFormat="1" ht="19.5" customHeight="1" x14ac:dyDescent="0.3">
      <c r="A27" s="91"/>
    </row>
    <row r="28" spans="1:54" ht="19.5" customHeight="1" x14ac:dyDescent="0.3"/>
    <row r="29" spans="1:54" ht="19.5" customHeight="1" x14ac:dyDescent="0.3"/>
    <row r="30" spans="1:54" ht="19.5" customHeight="1" x14ac:dyDescent="0.3"/>
    <row r="31" spans="1:54" ht="19.5" customHeight="1" x14ac:dyDescent="0.3"/>
    <row r="32" spans="1:54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</sheetData>
  <mergeCells count="9">
    <mergeCell ref="AY1:AY2"/>
    <mergeCell ref="AZ1:AZ2"/>
    <mergeCell ref="BA1:BA2"/>
    <mergeCell ref="B1:B2"/>
    <mergeCell ref="AU1:AU2"/>
    <mergeCell ref="AV1:AV2"/>
    <mergeCell ref="AW1:AW2"/>
    <mergeCell ref="AX1:AX2"/>
    <mergeCell ref="AT1:AT2"/>
  </mergeCells>
  <phoneticPr fontId="3" type="noConversion"/>
  <conditionalFormatting sqref="BB3 BB12:BB18 AC3:AS3 V12:AS12">
    <cfRule type="cellIs" dxfId="2793" priority="297" operator="equal">
      <formula>"N"</formula>
    </cfRule>
    <cfRule type="cellIs" dxfId="2792" priority="298" operator="equal">
      <formula>"L"</formula>
    </cfRule>
    <cfRule type="cellIs" dxfId="2791" priority="299" operator="equal">
      <formula>"Q"</formula>
    </cfRule>
  </conditionalFormatting>
  <conditionalFormatting sqref="U11:AK11 U7:W7 AC10:AK10 AD4:AK4 V12:AK12 AD8:AK9 C4:I4 C7:I9 J3:AK3 J13:AK13 Y7:AK7 M16:AK17 BB3:BB18 K16:L16 AL3:AS4 AL15:AS17 J15:AK15 J14:AS14 AL7:AS13 AS5:AS6 J16:J18 M18:AS18">
    <cfRule type="cellIs" dxfId="2790" priority="295" operator="equal">
      <formula>"W"</formula>
    </cfRule>
    <cfRule type="cellIs" dxfId="2789" priority="296" operator="equal">
      <formula>"P"</formula>
    </cfRule>
  </conditionalFormatting>
  <conditionalFormatting sqref="U11:AK11 U7:W7 AC10:AK10 AD4:AK4 V12:AK12 AD8:AK9 C4:I4 C7:I9 AC3:AK3 J13:AK13 Y7:AK7 M16:AK17 BB3:BB18 K16:L16 AL3:AS4 AL15:AS17 J15:AK15 J14:AS14 AL7:AS13 AS5:AS6 J16:J18 M18:AS18">
    <cfRule type="cellIs" dxfId="2788" priority="294" operator="equal">
      <formula>"N"</formula>
    </cfRule>
  </conditionalFormatting>
  <conditionalFormatting sqref="U11:AK11 U7:W7 AC10:AK10 AD4:AK4 V12:AK12 AD8:AK9 C4:I4 C7:I9 J3:AK3 J13:AK13 Y7:AK7 M16:AK17 BB3:BB18 K16:L16 AL3:AS4 AL15:AS17 J15:AK15 J14:AS14 AL7:AS13 AS5:AS6 J16:J18 M18:AS18">
    <cfRule type="cellIs" dxfId="2787" priority="293" operator="equal">
      <formula>"V"</formula>
    </cfRule>
  </conditionalFormatting>
  <conditionalFormatting sqref="U11:AK11 U7:W7 AC10:AK10 AD4:AK4 V12:AK12 AD8:AK9 C4:I4 C7:I9 C3:AK3 J13:AK13 Y7:AK7 M16:AK17 BB3:BB18 K16:L16 AL3:AS4 AL15:AS17 J15:AK15 J14:AS14 AL7:AS13 AS5:AS6 J16:J18 M18:AS18">
    <cfRule type="cellIs" dxfId="2786" priority="292" operator="equal">
      <formula>"L"</formula>
    </cfRule>
  </conditionalFormatting>
  <conditionalFormatting sqref="U11:AK11 U7:W7 AC10:AK10 AD4:AK4 V12:AK12 AD8:AK9 C4:I4 C7:I9 AC3:AK3 J13:AK13 Y7:AK7 M16:AK17 BB3:BB18 K16:L16 AL3:AS4 AL15:AS17 J15:AK15 J14:AS14 AL7:AS13 AS5:AS6 J16:J18 M18:AS18">
    <cfRule type="cellIs" dxfId="2785" priority="291" operator="equal">
      <formula>"N"</formula>
    </cfRule>
  </conditionalFormatting>
  <conditionalFormatting sqref="BB9 BB4 X13:Y17 J13:L15 M17:W17 K16:L16 Z17:AR17 AD9:AS9 AD4:AS4 J16:J18 M18:AR18">
    <cfRule type="cellIs" dxfId="2784" priority="290" operator="equal">
      <formula>"대"</formula>
    </cfRule>
  </conditionalFormatting>
  <conditionalFormatting sqref="BB9 J13:L15 X13:Y17 BB3:BB4 AC3:AK3 AD4:AK4 M17:W17 K16:L16 Z17:AR17 AD9:AS9 AL3:AS4 J16:J18 M18:AR18">
    <cfRule type="cellIs" dxfId="2783" priority="289" operator="equal">
      <formula>"N"</formula>
    </cfRule>
  </conditionalFormatting>
  <conditionalFormatting sqref="BB3 U11:AK11 U7:W7 AC10:AK10 V12:AK12 AD8:AK8 BB5:BB8 C7:I8 Z13:AK13 Y7:AK7 BB10:BB18 AC3:AS3 AL10:AS13 AL7:AS8 AS5:AS6 M13:W18 Z14:AS18">
    <cfRule type="cellIs" dxfId="2782" priority="288" operator="equal">
      <formula>"N"</formula>
    </cfRule>
  </conditionalFormatting>
  <conditionalFormatting sqref="U11:AK11 U7:W7 AC10:AK10 AD4:AK4 AD8:AK9 BB13:BB18 C4:I4 C7:I9 AC3:AK3 Y7:AK7 M16:AK17 BB3:BB11 K16:L16 AL3:AS4 AL15:AS17 J15:AK15 J13:AS14 AL7:AS11 AS5:AS6 J16:J18 M18:AS18">
    <cfRule type="cellIs" dxfId="2781" priority="287" operator="equal">
      <formula>"Q"</formula>
    </cfRule>
  </conditionalFormatting>
  <conditionalFormatting sqref="J10:O10 Q10:V10 U11:AK11 U7:W7 X10:AK10 V12:AK12 AD8:AK9 C4:I4 C7:I9 J13:AK13 Y7:AK7 M16:AK17 BB4:BB18 K16:L16 AD4:AS4 AL15:AS17 J15:AK15 J14:AS14 AL7:AS13 AS5:AS6 J16:J18 M18:AS18">
    <cfRule type="cellIs" dxfId="2780" priority="286" operator="equal">
      <formula>"대1"</formula>
    </cfRule>
  </conditionalFormatting>
  <conditionalFormatting sqref="D3:I3">
    <cfRule type="cellIs" dxfId="2779" priority="284" operator="equal">
      <formula>"W"</formula>
    </cfRule>
    <cfRule type="cellIs" dxfId="2778" priority="285" operator="equal">
      <formula>"P"</formula>
    </cfRule>
  </conditionalFormatting>
  <conditionalFormatting sqref="D3:I3">
    <cfRule type="cellIs" dxfId="2777" priority="283" operator="equal">
      <formula>"V"</formula>
    </cfRule>
  </conditionalFormatting>
  <conditionalFormatting sqref="J10:O10 Q10:V10 X10:AB10">
    <cfRule type="cellIs" dxfId="2776" priority="282" operator="equal">
      <formula>"L"</formula>
    </cfRule>
  </conditionalFormatting>
  <conditionalFormatting sqref="J10:O10 Q10:V10 X10:AB10">
    <cfRule type="cellIs" dxfId="2775" priority="279" operator="equal">
      <formula>"N"</formula>
    </cfRule>
    <cfRule type="cellIs" dxfId="2774" priority="280" operator="equal">
      <formula>"L"</formula>
    </cfRule>
    <cfRule type="cellIs" dxfId="2773" priority="281" operator="equal">
      <formula>"Q"</formula>
    </cfRule>
  </conditionalFormatting>
  <conditionalFormatting sqref="J10:O10 Q10:V10 X10:AB10">
    <cfRule type="cellIs" dxfId="2772" priority="277" operator="equal">
      <formula>"W"</formula>
    </cfRule>
    <cfRule type="cellIs" dxfId="2771" priority="278" operator="equal">
      <formula>"P"</formula>
    </cfRule>
  </conditionalFormatting>
  <conditionalFormatting sqref="J10:O10 Q10:V10 X10:AB10">
    <cfRule type="cellIs" dxfId="2770" priority="276" operator="equal">
      <formula>"N"</formula>
    </cfRule>
  </conditionalFormatting>
  <conditionalFormatting sqref="J10:O10 Q10:V10 X10:AB10">
    <cfRule type="cellIs" dxfId="2769" priority="275" operator="equal">
      <formula>"V"</formula>
    </cfRule>
  </conditionalFormatting>
  <conditionalFormatting sqref="J10:O10 Q10:V10 X10:AB10">
    <cfRule type="cellIs" dxfId="2768" priority="274" operator="equal">
      <formula>"L"</formula>
    </cfRule>
  </conditionalFormatting>
  <conditionalFormatting sqref="J10:O10 Q10:V10 X10:AB10">
    <cfRule type="cellIs" dxfId="2767" priority="273" operator="equal">
      <formula>"N"</formula>
    </cfRule>
  </conditionalFormatting>
  <conditionalFormatting sqref="J10:O10 Q10:V10 X10:AB10">
    <cfRule type="cellIs" dxfId="2766" priority="272" operator="equal">
      <formula>"N"</formula>
    </cfRule>
  </conditionalFormatting>
  <conditionalFormatting sqref="J10:O10 Q10:V10 X10:AB10">
    <cfRule type="cellIs" dxfId="2765" priority="271" operator="equal">
      <formula>"N"</formula>
    </cfRule>
  </conditionalFormatting>
  <conditionalFormatting sqref="R11:S11 V9 S7:T7 AC4 Q4:R4 Y8:AC8">
    <cfRule type="cellIs" dxfId="2764" priority="258" operator="equal">
      <formula>"Q"</formula>
    </cfRule>
  </conditionalFormatting>
  <conditionalFormatting sqref="R11:S11 V9 S7:T7 AC4 Q4:R4 Y8:AC8">
    <cfRule type="cellIs" dxfId="2763" priority="257" operator="equal">
      <formula>"N"</formula>
    </cfRule>
  </conditionalFormatting>
  <conditionalFormatting sqref="R11:S11 V9 S7:T7 AC4 Q4:R4 Y8:AC8">
    <cfRule type="cellIs" dxfId="2762" priority="256" operator="equal">
      <formula>"V"</formula>
    </cfRule>
  </conditionalFormatting>
  <conditionalFormatting sqref="R11:S11 V9 S7:T7 AC4 Q4:R4 Y8:AC8">
    <cfRule type="cellIs" dxfId="2761" priority="255" operator="equal">
      <formula>"L"</formula>
    </cfRule>
  </conditionalFormatting>
  <conditionalFormatting sqref="R11:S11 V9 S7:T7 AC4 Q4:R4 Y8:AC8">
    <cfRule type="cellIs" dxfId="2760" priority="254" operator="equal">
      <formula>"N"</formula>
    </cfRule>
  </conditionalFormatting>
  <conditionalFormatting sqref="R11:S11 S7:T7 AC4 Q4:R4 Y8:AC8 J15 V9:V18">
    <cfRule type="cellIs" dxfId="2759" priority="252" operator="equal">
      <formula>"N"</formula>
    </cfRule>
  </conditionalFormatting>
  <conditionalFormatting sqref="J4:P4 S4:AB4 J9:U9 J11:Q11 X9:AC9 P10 W10 K7:R7 J8:X8">
    <cfRule type="cellIs" dxfId="2758" priority="269" operator="equal">
      <formula>"W"</formula>
    </cfRule>
    <cfRule type="cellIs" dxfId="2757" priority="270" operator="equal">
      <formula>"P"</formula>
    </cfRule>
  </conditionalFormatting>
  <conditionalFormatting sqref="J4:P4 S4:AB4 J9:U9 J11:Q11 X9:AC9 P10 W10 K7:R7 J8:X8">
    <cfRule type="cellIs" dxfId="2756" priority="268" operator="equal">
      <formula>"Q"</formula>
    </cfRule>
  </conditionalFormatting>
  <conditionalFormatting sqref="J4:P4 S4:AB4 J9:U9 J11:Q11 X9:AC9 P10 W10 K7:R7 J8:X8">
    <cfRule type="cellIs" dxfId="2755" priority="267" operator="equal">
      <formula>"N"</formula>
    </cfRule>
  </conditionalFormatting>
  <conditionalFormatting sqref="J4:P4 S4:AB4 J9:U9 J11:Q11 X9:AC9 P10 W10 K7:R7 J8:X8">
    <cfRule type="cellIs" dxfId="2754" priority="266" operator="equal">
      <formula>"V"</formula>
    </cfRule>
  </conditionalFormatting>
  <conditionalFormatting sqref="J4:P4 S4:AB4 J9:U9 J11:Q11 X9:AC9 P10 W10 K7:R7 J8:X8">
    <cfRule type="cellIs" dxfId="2753" priority="265" operator="equal">
      <formula>"L"</formula>
    </cfRule>
  </conditionalFormatting>
  <conditionalFormatting sqref="J4:P4 S4:AB4 J9:U9 J11:Q11 X9:AC9 P10 W10 K7:R7 J8:X8">
    <cfRule type="cellIs" dxfId="2752" priority="264" operator="equal">
      <formula>"N"</formula>
    </cfRule>
  </conditionalFormatting>
  <conditionalFormatting sqref="J4:P4 S4:AB4 J9:U9 J11:Q11 X9:AC9 P10 W10 K7:R7 J8:X8 J14">
    <cfRule type="cellIs" dxfId="2751" priority="263" operator="equal">
      <formula>"N"</formula>
    </cfRule>
  </conditionalFormatting>
  <conditionalFormatting sqref="J4:P4 S4:AB4 J9:U9 J11:Q11 X9:AC9 P10 W10 K7:R7 J8:X8">
    <cfRule type="cellIs" dxfId="2750" priority="262" operator="equal">
      <formula>"대1"</formula>
    </cfRule>
  </conditionalFormatting>
  <conditionalFormatting sqref="J4:P4 S4:AB4 J9:U9 J11:Q11 X9:AC9 P10 W10 K7:R7 J8:X8">
    <cfRule type="cellIs" dxfId="2749" priority="261" operator="equal">
      <formula>"L"</formula>
    </cfRule>
  </conditionalFormatting>
  <conditionalFormatting sqref="T11">
    <cfRule type="cellIs" dxfId="2748" priority="222" operator="equal">
      <formula>"L"</formula>
    </cfRule>
  </conditionalFormatting>
  <conditionalFormatting sqref="R11:S11 V9 S7:T7 AC4 Q4:R4 Y8:AC8">
    <cfRule type="cellIs" dxfId="2747" priority="259" operator="equal">
      <formula>"W"</formula>
    </cfRule>
    <cfRule type="cellIs" dxfId="2746" priority="260" operator="equal">
      <formula>"P"</formula>
    </cfRule>
  </conditionalFormatting>
  <conditionalFormatting sqref="R11:S11 V9 S7:T7 AC4 Q4:R4 Y8:AC8">
    <cfRule type="cellIs" dxfId="2745" priority="253" operator="equal">
      <formula>"대"</formula>
    </cfRule>
  </conditionalFormatting>
  <conditionalFormatting sqref="R11:S11 V9 S7:T7 AC4 Q4:R4 Y8:AC8">
    <cfRule type="cellIs" dxfId="2744" priority="251" operator="equal">
      <formula>"대1"</formula>
    </cfRule>
  </conditionalFormatting>
  <conditionalFormatting sqref="R11:S11 V9 S7:T7 AC4 Q4:R4 Y8:AC8">
    <cfRule type="cellIs" dxfId="2743" priority="250" operator="equal">
      <formula>"L"</formula>
    </cfRule>
  </conditionalFormatting>
  <conditionalFormatting sqref="W9">
    <cfRule type="cellIs" dxfId="2742" priority="248" operator="equal">
      <formula>"W"</formula>
    </cfRule>
    <cfRule type="cellIs" dxfId="2741" priority="249" operator="equal">
      <formula>"P"</formula>
    </cfRule>
  </conditionalFormatting>
  <conditionalFormatting sqref="W9">
    <cfRule type="cellIs" dxfId="2740" priority="247" operator="equal">
      <formula>"Q"</formula>
    </cfRule>
  </conditionalFormatting>
  <conditionalFormatting sqref="W9">
    <cfRule type="cellIs" dxfId="2739" priority="246" operator="equal">
      <formula>"N"</formula>
    </cfRule>
  </conditionalFormatting>
  <conditionalFormatting sqref="W9">
    <cfRule type="cellIs" dxfId="2738" priority="245" operator="equal">
      <formula>"V"</formula>
    </cfRule>
  </conditionalFormatting>
  <conditionalFormatting sqref="W9">
    <cfRule type="cellIs" dxfId="2737" priority="244" operator="equal">
      <formula>"L"</formula>
    </cfRule>
  </conditionalFormatting>
  <conditionalFormatting sqref="W9">
    <cfRule type="cellIs" dxfId="2736" priority="243" operator="equal">
      <formula>"N"</formula>
    </cfRule>
  </conditionalFormatting>
  <conditionalFormatting sqref="W9">
    <cfRule type="cellIs" dxfId="2735" priority="242" operator="equal">
      <formula>"대"</formula>
    </cfRule>
  </conditionalFormatting>
  <conditionalFormatting sqref="W9">
    <cfRule type="cellIs" dxfId="2734" priority="241" operator="equal">
      <formula>"N"</formula>
    </cfRule>
  </conditionalFormatting>
  <conditionalFormatting sqref="W9">
    <cfRule type="cellIs" dxfId="2733" priority="240" operator="equal">
      <formula>"대1"</formula>
    </cfRule>
  </conditionalFormatting>
  <conditionalFormatting sqref="W9">
    <cfRule type="cellIs" dxfId="2732" priority="239" operator="equal">
      <formula>"L"</formula>
    </cfRule>
  </conditionalFormatting>
  <conditionalFormatting sqref="J7">
    <cfRule type="cellIs" dxfId="2731" priority="235" operator="equal">
      <formula>"N"</formula>
    </cfRule>
  </conditionalFormatting>
  <conditionalFormatting sqref="J7">
    <cfRule type="cellIs" dxfId="2730" priority="234" operator="equal">
      <formula>"V"</formula>
    </cfRule>
  </conditionalFormatting>
  <conditionalFormatting sqref="J7">
    <cfRule type="cellIs" dxfId="2729" priority="233" operator="equal">
      <formula>"L"</formula>
    </cfRule>
  </conditionalFormatting>
  <conditionalFormatting sqref="J7">
    <cfRule type="cellIs" dxfId="2728" priority="232" operator="equal">
      <formula>"N"</formula>
    </cfRule>
  </conditionalFormatting>
  <conditionalFormatting sqref="J7">
    <cfRule type="cellIs" dxfId="2727" priority="230" operator="equal">
      <formula>"N"</formula>
    </cfRule>
  </conditionalFormatting>
  <conditionalFormatting sqref="J7">
    <cfRule type="cellIs" dxfId="2726" priority="237" operator="equal">
      <formula>"W"</formula>
    </cfRule>
    <cfRule type="cellIs" dxfId="2725" priority="238" operator="equal">
      <formula>"P"</formula>
    </cfRule>
  </conditionalFormatting>
  <conditionalFormatting sqref="J7">
    <cfRule type="cellIs" dxfId="2724" priority="236" operator="equal">
      <formula>"Q"</formula>
    </cfRule>
  </conditionalFormatting>
  <conditionalFormatting sqref="J7">
    <cfRule type="cellIs" dxfId="2723" priority="231" operator="equal">
      <formula>"대"</formula>
    </cfRule>
  </conditionalFormatting>
  <conditionalFormatting sqref="J7">
    <cfRule type="cellIs" dxfId="2722" priority="229" operator="equal">
      <formula>"대1"</formula>
    </cfRule>
  </conditionalFormatting>
  <conditionalFormatting sqref="J7">
    <cfRule type="cellIs" dxfId="2721" priority="228" operator="equal">
      <formula>"L"</formula>
    </cfRule>
  </conditionalFormatting>
  <conditionalFormatting sqref="T11">
    <cfRule type="cellIs" dxfId="2720" priority="224" operator="equal">
      <formula>"N"</formula>
    </cfRule>
  </conditionalFormatting>
  <conditionalFormatting sqref="T11">
    <cfRule type="cellIs" dxfId="2719" priority="223" operator="equal">
      <formula>"V"</formula>
    </cfRule>
  </conditionalFormatting>
  <conditionalFormatting sqref="T11">
    <cfRule type="cellIs" dxfId="2718" priority="221" operator="equal">
      <formula>"N"</formula>
    </cfRule>
  </conditionalFormatting>
  <conditionalFormatting sqref="T11">
    <cfRule type="cellIs" dxfId="2717" priority="219" operator="equal">
      <formula>"N"</formula>
    </cfRule>
  </conditionalFormatting>
  <conditionalFormatting sqref="T11">
    <cfRule type="cellIs" dxfId="2716" priority="226" operator="equal">
      <formula>"W"</formula>
    </cfRule>
    <cfRule type="cellIs" dxfId="2715" priority="227" operator="equal">
      <formula>"P"</formula>
    </cfRule>
  </conditionalFormatting>
  <conditionalFormatting sqref="T11">
    <cfRule type="cellIs" dxfId="2714" priority="225" operator="equal">
      <formula>"Q"</formula>
    </cfRule>
  </conditionalFormatting>
  <conditionalFormatting sqref="T11">
    <cfRule type="cellIs" dxfId="2713" priority="220" operator="equal">
      <formula>"대"</formula>
    </cfRule>
  </conditionalFormatting>
  <conditionalFormatting sqref="T11">
    <cfRule type="cellIs" dxfId="2712" priority="218" operator="equal">
      <formula>"대1"</formula>
    </cfRule>
  </conditionalFormatting>
  <conditionalFormatting sqref="T11">
    <cfRule type="cellIs" dxfId="2711" priority="217" operator="equal">
      <formula>"L"</formula>
    </cfRule>
  </conditionalFormatting>
  <conditionalFormatting sqref="J12:T12">
    <cfRule type="cellIs" dxfId="2710" priority="214" operator="equal">
      <formula>"N"</formula>
    </cfRule>
    <cfRule type="cellIs" dxfId="2709" priority="215" operator="equal">
      <formula>"L"</formula>
    </cfRule>
    <cfRule type="cellIs" dxfId="2708" priority="216" operator="equal">
      <formula>"Q"</formula>
    </cfRule>
  </conditionalFormatting>
  <conditionalFormatting sqref="J12:T12">
    <cfRule type="cellIs" dxfId="2707" priority="212" operator="equal">
      <formula>"W"</formula>
    </cfRule>
    <cfRule type="cellIs" dxfId="2706" priority="213" operator="equal">
      <formula>"P"</formula>
    </cfRule>
  </conditionalFormatting>
  <conditionalFormatting sqref="J12:T12">
    <cfRule type="cellIs" dxfId="2705" priority="211" operator="equal">
      <formula>"N"</formula>
    </cfRule>
  </conditionalFormatting>
  <conditionalFormatting sqref="J12:T12">
    <cfRule type="cellIs" dxfId="2704" priority="210" operator="equal">
      <formula>"V"</formula>
    </cfRule>
  </conditionalFormatting>
  <conditionalFormatting sqref="J12:T12">
    <cfRule type="cellIs" dxfId="2703" priority="209" operator="equal">
      <formula>"L"</formula>
    </cfRule>
  </conditionalFormatting>
  <conditionalFormatting sqref="J12:T12">
    <cfRule type="cellIs" dxfId="2702" priority="208" operator="equal">
      <formula>"N"</formula>
    </cfRule>
  </conditionalFormatting>
  <conditionalFormatting sqref="J12:T12">
    <cfRule type="cellIs" dxfId="2701" priority="207" operator="equal">
      <formula>"N"</formula>
    </cfRule>
  </conditionalFormatting>
  <conditionalFormatting sqref="J12:T12">
    <cfRule type="cellIs" dxfId="2700" priority="206" operator="equal">
      <formula>"대1"</formula>
    </cfRule>
  </conditionalFormatting>
  <conditionalFormatting sqref="J12:T12">
    <cfRule type="cellIs" dxfId="2699" priority="205" operator="equal">
      <formula>"L"</formula>
    </cfRule>
  </conditionalFormatting>
  <conditionalFormatting sqref="U12">
    <cfRule type="cellIs" dxfId="2698" priority="199" operator="equal">
      <formula>"L"</formula>
    </cfRule>
  </conditionalFormatting>
  <conditionalFormatting sqref="C10:I13">
    <cfRule type="cellIs" dxfId="2697" priority="185" operator="equal">
      <formula>"L"</formula>
    </cfRule>
  </conditionalFormatting>
  <conditionalFormatting sqref="U12">
    <cfRule type="cellIs" dxfId="2696" priority="203" operator="equal">
      <formula>"W"</formula>
    </cfRule>
    <cfRule type="cellIs" dxfId="2695" priority="204" operator="equal">
      <formula>"P"</formula>
    </cfRule>
  </conditionalFormatting>
  <conditionalFormatting sqref="U12">
    <cfRule type="cellIs" dxfId="2694" priority="202" operator="equal">
      <formula>"Q"</formula>
    </cfRule>
  </conditionalFormatting>
  <conditionalFormatting sqref="U12">
    <cfRule type="cellIs" dxfId="2693" priority="201" operator="equal">
      <formula>"N"</formula>
    </cfRule>
  </conditionalFormatting>
  <conditionalFormatting sqref="U12">
    <cfRule type="cellIs" dxfId="2692" priority="200" operator="equal">
      <formula>"V"</formula>
    </cfRule>
  </conditionalFormatting>
  <conditionalFormatting sqref="U12">
    <cfRule type="cellIs" dxfId="2691" priority="198" operator="equal">
      <formula>"N"</formula>
    </cfRule>
  </conditionalFormatting>
  <conditionalFormatting sqref="U12">
    <cfRule type="cellIs" dxfId="2690" priority="197" operator="equal">
      <formula>"N"</formula>
    </cfRule>
  </conditionalFormatting>
  <conditionalFormatting sqref="U12">
    <cfRule type="cellIs" dxfId="2689" priority="196" operator="equal">
      <formula>"대1"</formula>
    </cfRule>
  </conditionalFormatting>
  <conditionalFormatting sqref="U12">
    <cfRule type="cellIs" dxfId="2688" priority="195" operator="equal">
      <formula>"L"</formula>
    </cfRule>
  </conditionalFormatting>
  <conditionalFormatting sqref="C14:I14 C17:I18">
    <cfRule type="cellIs" dxfId="2687" priority="172" operator="equal">
      <formula>"대1"</formula>
    </cfRule>
  </conditionalFormatting>
  <conditionalFormatting sqref="C9:I9 C4:I4">
    <cfRule type="cellIs" dxfId="2686" priority="194" operator="equal">
      <formula>"대"</formula>
    </cfRule>
  </conditionalFormatting>
  <conditionalFormatting sqref="C9:I9 C4:I4">
    <cfRule type="cellIs" dxfId="2685" priority="193" operator="equal">
      <formula>"N"</formula>
    </cfRule>
  </conditionalFormatting>
  <conditionalFormatting sqref="C12:I12">
    <cfRule type="cellIs" dxfId="2684" priority="190" operator="equal">
      <formula>"N"</formula>
    </cfRule>
    <cfRule type="cellIs" dxfId="2683" priority="191" operator="equal">
      <formula>"L"</formula>
    </cfRule>
    <cfRule type="cellIs" dxfId="2682" priority="192" operator="equal">
      <formula>"Q"</formula>
    </cfRule>
  </conditionalFormatting>
  <conditionalFormatting sqref="C10:I13">
    <cfRule type="cellIs" dxfId="2681" priority="188" operator="equal">
      <formula>"W"</formula>
    </cfRule>
    <cfRule type="cellIs" dxfId="2680" priority="189" operator="equal">
      <formula>"P"</formula>
    </cfRule>
  </conditionalFormatting>
  <conditionalFormatting sqref="C10:I13">
    <cfRule type="cellIs" dxfId="2679" priority="187" operator="equal">
      <formula>"N"</formula>
    </cfRule>
  </conditionalFormatting>
  <conditionalFormatting sqref="C10:I13">
    <cfRule type="cellIs" dxfId="2678" priority="186" operator="equal">
      <formula>"V"</formula>
    </cfRule>
  </conditionalFormatting>
  <conditionalFormatting sqref="C10:I13">
    <cfRule type="cellIs" dxfId="2677" priority="184" operator="equal">
      <formula>"N"</formula>
    </cfRule>
  </conditionalFormatting>
  <conditionalFormatting sqref="C10:I13">
    <cfRule type="cellIs" dxfId="2676" priority="183" operator="equal">
      <formula>"N"</formula>
    </cfRule>
  </conditionalFormatting>
  <conditionalFormatting sqref="C10:I11 C13:I13">
    <cfRule type="cellIs" dxfId="2675" priority="182" operator="equal">
      <formula>"Q"</formula>
    </cfRule>
  </conditionalFormatting>
  <conditionalFormatting sqref="C10:I13">
    <cfRule type="cellIs" dxfId="2674" priority="181" operator="equal">
      <formula>"대1"</formula>
    </cfRule>
  </conditionalFormatting>
  <conditionalFormatting sqref="C14:I14 C17:I18">
    <cfRule type="cellIs" dxfId="2673" priority="179" operator="equal">
      <formula>"W"</formula>
    </cfRule>
    <cfRule type="cellIs" dxfId="2672" priority="180" operator="equal">
      <formula>"P"</formula>
    </cfRule>
  </conditionalFormatting>
  <conditionalFormatting sqref="C14:I14 C17:I18">
    <cfRule type="cellIs" dxfId="2671" priority="178" operator="equal">
      <formula>"N"</formula>
    </cfRule>
  </conditionalFormatting>
  <conditionalFormatting sqref="C14:I14 C17:I18">
    <cfRule type="cellIs" dxfId="2670" priority="177" operator="equal">
      <formula>"V"</formula>
    </cfRule>
  </conditionalFormatting>
  <conditionalFormatting sqref="C14:I14 C17:I18">
    <cfRule type="cellIs" dxfId="2669" priority="176" operator="equal">
      <formula>"L"</formula>
    </cfRule>
  </conditionalFormatting>
  <conditionalFormatting sqref="C14:I14 C17:I18">
    <cfRule type="cellIs" dxfId="2668" priority="175" operator="equal">
      <formula>"N"</formula>
    </cfRule>
  </conditionalFormatting>
  <conditionalFormatting sqref="C14:I14 C17:I18">
    <cfRule type="cellIs" dxfId="2667" priority="174" operator="equal">
      <formula>"N"</formula>
    </cfRule>
  </conditionalFormatting>
  <conditionalFormatting sqref="C14:I14 C17:I18">
    <cfRule type="cellIs" dxfId="2666" priority="173" operator="equal">
      <formula>"Q"</formula>
    </cfRule>
  </conditionalFormatting>
  <conditionalFormatting sqref="K6:T6">
    <cfRule type="cellIs" dxfId="2665" priority="71" operator="equal">
      <formula>"Q"</formula>
    </cfRule>
  </conditionalFormatting>
  <conditionalFormatting sqref="C15:I16">
    <cfRule type="cellIs" dxfId="2664" priority="140" operator="equal">
      <formula>"W"</formula>
    </cfRule>
    <cfRule type="cellIs" dxfId="2663" priority="141" operator="equal">
      <formula>"P"</formula>
    </cfRule>
  </conditionalFormatting>
  <conditionalFormatting sqref="C15:I16">
    <cfRule type="cellIs" dxfId="2662" priority="139" operator="equal">
      <formula>"N"</formula>
    </cfRule>
  </conditionalFormatting>
  <conditionalFormatting sqref="C15:I16">
    <cfRule type="cellIs" dxfId="2661" priority="138" operator="equal">
      <formula>"V"</formula>
    </cfRule>
  </conditionalFormatting>
  <conditionalFormatting sqref="C15:I16">
    <cfRule type="cellIs" dxfId="2660" priority="137" operator="equal">
      <formula>"L"</formula>
    </cfRule>
  </conditionalFormatting>
  <conditionalFormatting sqref="C15:I16">
    <cfRule type="cellIs" dxfId="2659" priority="136" operator="equal">
      <formula>"N"</formula>
    </cfRule>
  </conditionalFormatting>
  <conditionalFormatting sqref="C15:I16">
    <cfRule type="cellIs" dxfId="2658" priority="135" operator="equal">
      <formula>"N"</formula>
    </cfRule>
  </conditionalFormatting>
  <conditionalFormatting sqref="C15:I16">
    <cfRule type="cellIs" dxfId="2657" priority="134" operator="equal">
      <formula>"Q"</formula>
    </cfRule>
  </conditionalFormatting>
  <conditionalFormatting sqref="C15:I16">
    <cfRule type="cellIs" dxfId="2656" priority="133" operator="equal">
      <formula>"대1"</formula>
    </cfRule>
  </conditionalFormatting>
  <conditionalFormatting sqref="X7">
    <cfRule type="cellIs" dxfId="2655" priority="130" operator="equal">
      <formula>"Q"</formula>
    </cfRule>
  </conditionalFormatting>
  <conditionalFormatting sqref="X7">
    <cfRule type="cellIs" dxfId="2654" priority="129" operator="equal">
      <formula>"N"</formula>
    </cfRule>
  </conditionalFormatting>
  <conditionalFormatting sqref="X7">
    <cfRule type="cellIs" dxfId="2653" priority="128" operator="equal">
      <formula>"V"</formula>
    </cfRule>
  </conditionalFormatting>
  <conditionalFormatting sqref="X7">
    <cfRule type="cellIs" dxfId="2652" priority="127" operator="equal">
      <formula>"L"</formula>
    </cfRule>
  </conditionalFormatting>
  <conditionalFormatting sqref="X7">
    <cfRule type="cellIs" dxfId="2651" priority="126" operator="equal">
      <formula>"N"</formula>
    </cfRule>
  </conditionalFormatting>
  <conditionalFormatting sqref="X7">
    <cfRule type="cellIs" dxfId="2650" priority="124" operator="equal">
      <formula>"N"</formula>
    </cfRule>
  </conditionalFormatting>
  <conditionalFormatting sqref="X7">
    <cfRule type="cellIs" dxfId="2649" priority="131" operator="equal">
      <formula>"W"</formula>
    </cfRule>
    <cfRule type="cellIs" dxfId="2648" priority="132" operator="equal">
      <formula>"P"</formula>
    </cfRule>
  </conditionalFormatting>
  <conditionalFormatting sqref="X7">
    <cfRule type="cellIs" dxfId="2647" priority="125" operator="equal">
      <formula>"대"</formula>
    </cfRule>
  </conditionalFormatting>
  <conditionalFormatting sqref="X7">
    <cfRule type="cellIs" dxfId="2646" priority="123" operator="equal">
      <formula>"대1"</formula>
    </cfRule>
  </conditionalFormatting>
  <conditionalFormatting sqref="X7">
    <cfRule type="cellIs" dxfId="2645" priority="122" operator="equal">
      <formula>"L"</formula>
    </cfRule>
  </conditionalFormatting>
  <conditionalFormatting sqref="C5:I5">
    <cfRule type="cellIs" dxfId="2644" priority="11" operator="equal">
      <formula>"N"</formula>
    </cfRule>
  </conditionalFormatting>
  <conditionalFormatting sqref="K6:T6">
    <cfRule type="cellIs" dxfId="2643" priority="64" operator="equal">
      <formula>"L"</formula>
    </cfRule>
  </conditionalFormatting>
  <conditionalFormatting sqref="W6:AR6">
    <cfRule type="cellIs" dxfId="2642" priority="81" operator="equal">
      <formula>"W"</formula>
    </cfRule>
    <cfRule type="cellIs" dxfId="2641" priority="82" operator="equal">
      <formula>"P"</formula>
    </cfRule>
  </conditionalFormatting>
  <conditionalFormatting sqref="W6:AR6">
    <cfRule type="cellIs" dxfId="2640" priority="80" operator="equal">
      <formula>"N"</formula>
    </cfRule>
  </conditionalFormatting>
  <conditionalFormatting sqref="W6:AR6">
    <cfRule type="cellIs" dxfId="2639" priority="79" operator="equal">
      <formula>"V"</formula>
    </cfRule>
  </conditionalFormatting>
  <conditionalFormatting sqref="W6:AR6">
    <cfRule type="cellIs" dxfId="2638" priority="78" operator="equal">
      <formula>"L"</formula>
    </cfRule>
  </conditionalFormatting>
  <conditionalFormatting sqref="W6:AR6">
    <cfRule type="cellIs" dxfId="2637" priority="77" operator="equal">
      <formula>"N"</formula>
    </cfRule>
  </conditionalFormatting>
  <conditionalFormatting sqref="W6:AR6">
    <cfRule type="cellIs" dxfId="2636" priority="76" operator="equal">
      <formula>"N"</formula>
    </cfRule>
  </conditionalFormatting>
  <conditionalFormatting sqref="W6:AR6">
    <cfRule type="cellIs" dxfId="2635" priority="75" operator="equal">
      <formula>"Q"</formula>
    </cfRule>
  </conditionalFormatting>
  <conditionalFormatting sqref="W6:AR6">
    <cfRule type="cellIs" dxfId="2634" priority="74" operator="equal">
      <formula>"대1"</formula>
    </cfRule>
  </conditionalFormatting>
  <conditionalFormatting sqref="U6:V6 J6">
    <cfRule type="cellIs" dxfId="2633" priority="62" operator="equal">
      <formula>"W"</formula>
    </cfRule>
    <cfRule type="cellIs" dxfId="2632" priority="63" operator="equal">
      <formula>"P"</formula>
    </cfRule>
  </conditionalFormatting>
  <conditionalFormatting sqref="C6:I6">
    <cfRule type="cellIs" dxfId="2631" priority="44" operator="equal">
      <formula>"대1"</formula>
    </cfRule>
  </conditionalFormatting>
  <conditionalFormatting sqref="U6:V6 J6">
    <cfRule type="cellIs" dxfId="2630" priority="61" operator="equal">
      <formula>"Q"</formula>
    </cfRule>
  </conditionalFormatting>
  <conditionalFormatting sqref="U6:V6 J6">
    <cfRule type="cellIs" dxfId="2629" priority="60" operator="equal">
      <formula>"N"</formula>
    </cfRule>
  </conditionalFormatting>
  <conditionalFormatting sqref="U6:V6 J6">
    <cfRule type="cellIs" dxfId="2628" priority="59" operator="equal">
      <formula>"V"</formula>
    </cfRule>
  </conditionalFormatting>
  <conditionalFormatting sqref="U6:V6 J6">
    <cfRule type="cellIs" dxfId="2627" priority="58" operator="equal">
      <formula>"L"</formula>
    </cfRule>
  </conditionalFormatting>
  <conditionalFormatting sqref="U6:V6 J6">
    <cfRule type="cellIs" dxfId="2626" priority="57" operator="equal">
      <formula>"N"</formula>
    </cfRule>
  </conditionalFormatting>
  <conditionalFormatting sqref="U6:V6 J6">
    <cfRule type="cellIs" dxfId="2625" priority="55" operator="equal">
      <formula>"N"</formula>
    </cfRule>
  </conditionalFormatting>
  <conditionalFormatting sqref="K6:T6">
    <cfRule type="cellIs" dxfId="2624" priority="72" operator="equal">
      <formula>"W"</formula>
    </cfRule>
    <cfRule type="cellIs" dxfId="2623" priority="73" operator="equal">
      <formula>"P"</formula>
    </cfRule>
  </conditionalFormatting>
  <conditionalFormatting sqref="K6:T6">
    <cfRule type="cellIs" dxfId="2622" priority="70" operator="equal">
      <formula>"N"</formula>
    </cfRule>
  </conditionalFormatting>
  <conditionalFormatting sqref="K6:T6">
    <cfRule type="cellIs" dxfId="2621" priority="69" operator="equal">
      <formula>"V"</formula>
    </cfRule>
  </conditionalFormatting>
  <conditionalFormatting sqref="K6:T6">
    <cfRule type="cellIs" dxfId="2620" priority="68" operator="equal">
      <formula>"L"</formula>
    </cfRule>
  </conditionalFormatting>
  <conditionalFormatting sqref="K6:T6">
    <cfRule type="cellIs" dxfId="2619" priority="67" operator="equal">
      <formula>"N"</formula>
    </cfRule>
  </conditionalFormatting>
  <conditionalFormatting sqref="K6:T6">
    <cfRule type="cellIs" dxfId="2618" priority="66" operator="equal">
      <formula>"N"</formula>
    </cfRule>
  </conditionalFormatting>
  <conditionalFormatting sqref="K6:T6">
    <cfRule type="cellIs" dxfId="2617" priority="65" operator="equal">
      <formula>"대1"</formula>
    </cfRule>
  </conditionalFormatting>
  <conditionalFormatting sqref="U6:V6 J6">
    <cfRule type="cellIs" dxfId="2616" priority="56" operator="equal">
      <formula>"대"</formula>
    </cfRule>
  </conditionalFormatting>
  <conditionalFormatting sqref="U6:V6 J6">
    <cfRule type="cellIs" dxfId="2615" priority="54" operator="equal">
      <formula>"대1"</formula>
    </cfRule>
  </conditionalFormatting>
  <conditionalFormatting sqref="U6:V6 J6">
    <cfRule type="cellIs" dxfId="2614" priority="53" operator="equal">
      <formula>"L"</formula>
    </cfRule>
  </conditionalFormatting>
  <conditionalFormatting sqref="C6:I6">
    <cfRule type="cellIs" dxfId="2613" priority="51" operator="equal">
      <formula>"W"</formula>
    </cfRule>
    <cfRule type="cellIs" dxfId="2612" priority="52" operator="equal">
      <formula>"P"</formula>
    </cfRule>
  </conditionalFormatting>
  <conditionalFormatting sqref="C6:I6">
    <cfRule type="cellIs" dxfId="2611" priority="50" operator="equal">
      <formula>"N"</formula>
    </cfRule>
  </conditionalFormatting>
  <conditionalFormatting sqref="C6:I6">
    <cfRule type="cellIs" dxfId="2610" priority="49" operator="equal">
      <formula>"V"</formula>
    </cfRule>
  </conditionalFormatting>
  <conditionalFormatting sqref="C6:I6">
    <cfRule type="cellIs" dxfId="2609" priority="48" operator="equal">
      <formula>"L"</formula>
    </cfRule>
  </conditionalFormatting>
  <conditionalFormatting sqref="C6:I6">
    <cfRule type="cellIs" dxfId="2608" priority="47" operator="equal">
      <formula>"N"</formula>
    </cfRule>
  </conditionalFormatting>
  <conditionalFormatting sqref="C6:I6">
    <cfRule type="cellIs" dxfId="2607" priority="46" operator="equal">
      <formula>"N"</formula>
    </cfRule>
  </conditionalFormatting>
  <conditionalFormatting sqref="C6:I6">
    <cfRule type="cellIs" dxfId="2606" priority="45" operator="equal">
      <formula>"Q"</formula>
    </cfRule>
  </conditionalFormatting>
  <conditionalFormatting sqref="C5:I5 AD5:AR5">
    <cfRule type="cellIs" dxfId="2605" priority="42" operator="equal">
      <formula>"W"</formula>
    </cfRule>
    <cfRule type="cellIs" dxfId="2604" priority="43" operator="equal">
      <formula>"P"</formula>
    </cfRule>
  </conditionalFormatting>
  <conditionalFormatting sqref="C5:I5 AD5:AR5">
    <cfRule type="cellIs" dxfId="2603" priority="41" operator="equal">
      <formula>"N"</formula>
    </cfRule>
  </conditionalFormatting>
  <conditionalFormatting sqref="C5:I5 AD5:AR5">
    <cfRule type="cellIs" dxfId="2602" priority="40" operator="equal">
      <formula>"V"</formula>
    </cfRule>
  </conditionalFormatting>
  <conditionalFormatting sqref="C5:I5 AD5:AR5">
    <cfRule type="cellIs" dxfId="2601" priority="39" operator="equal">
      <formula>"L"</formula>
    </cfRule>
  </conditionalFormatting>
  <conditionalFormatting sqref="C5:I5 AD5:AR5">
    <cfRule type="cellIs" dxfId="2600" priority="38" operator="equal">
      <formula>"N"</formula>
    </cfRule>
  </conditionalFormatting>
  <conditionalFormatting sqref="AD5:AR5">
    <cfRule type="cellIs" dxfId="2599" priority="37" operator="equal">
      <formula>"대"</formula>
    </cfRule>
  </conditionalFormatting>
  <conditionalFormatting sqref="AD5:AR5">
    <cfRule type="cellIs" dxfId="2598" priority="36" operator="equal">
      <formula>"N"</formula>
    </cfRule>
  </conditionalFormatting>
  <conditionalFormatting sqref="C5:I5 AD5:AR5">
    <cfRule type="cellIs" dxfId="2597" priority="35" operator="equal">
      <formula>"Q"</formula>
    </cfRule>
  </conditionalFormatting>
  <conditionalFormatting sqref="C5:I5 AD5:AR5">
    <cfRule type="cellIs" dxfId="2596" priority="34" operator="equal">
      <formula>"대1"</formula>
    </cfRule>
  </conditionalFormatting>
  <conditionalFormatting sqref="AC5 Q5:R5">
    <cfRule type="cellIs" dxfId="2595" priority="21" operator="equal">
      <formula>"Q"</formula>
    </cfRule>
  </conditionalFormatting>
  <conditionalFormatting sqref="AC5 Q5:R5">
    <cfRule type="cellIs" dxfId="2594" priority="20" operator="equal">
      <formula>"N"</formula>
    </cfRule>
  </conditionalFormatting>
  <conditionalFormatting sqref="AC5 Q5:R5">
    <cfRule type="cellIs" dxfId="2593" priority="19" operator="equal">
      <formula>"V"</formula>
    </cfRule>
  </conditionalFormatting>
  <conditionalFormatting sqref="AC5 Q5:R5">
    <cfRule type="cellIs" dxfId="2592" priority="18" operator="equal">
      <formula>"L"</formula>
    </cfRule>
  </conditionalFormatting>
  <conditionalFormatting sqref="AC5 Q5:R5">
    <cfRule type="cellIs" dxfId="2591" priority="17" operator="equal">
      <formula>"N"</formula>
    </cfRule>
  </conditionalFormatting>
  <conditionalFormatting sqref="AC5 Q5:R5">
    <cfRule type="cellIs" dxfId="2590" priority="15" operator="equal">
      <formula>"N"</formula>
    </cfRule>
  </conditionalFormatting>
  <conditionalFormatting sqref="J5:P5 S5:AB5">
    <cfRule type="cellIs" dxfId="2589" priority="32" operator="equal">
      <formula>"W"</formula>
    </cfRule>
    <cfRule type="cellIs" dxfId="2588" priority="33" operator="equal">
      <formula>"P"</formula>
    </cfRule>
  </conditionalFormatting>
  <conditionalFormatting sqref="J5:P5 S5:AB5">
    <cfRule type="cellIs" dxfId="2587" priority="31" operator="equal">
      <formula>"Q"</formula>
    </cfRule>
  </conditionalFormatting>
  <conditionalFormatting sqref="J5:P5 S5:AB5">
    <cfRule type="cellIs" dxfId="2586" priority="30" operator="equal">
      <formula>"N"</formula>
    </cfRule>
  </conditionalFormatting>
  <conditionalFormatting sqref="J5:P5 S5:AB5">
    <cfRule type="cellIs" dxfId="2585" priority="29" operator="equal">
      <formula>"V"</formula>
    </cfRule>
  </conditionalFormatting>
  <conditionalFormatting sqref="J5:P5 S5:AB5">
    <cfRule type="cellIs" dxfId="2584" priority="28" operator="equal">
      <formula>"L"</formula>
    </cfRule>
  </conditionalFormatting>
  <conditionalFormatting sqref="J5:P5 S5:AB5">
    <cfRule type="cellIs" dxfId="2583" priority="27" operator="equal">
      <formula>"N"</formula>
    </cfRule>
  </conditionalFormatting>
  <conditionalFormatting sqref="J5:P5 S5:AB5">
    <cfRule type="cellIs" dxfId="2582" priority="26" operator="equal">
      <formula>"N"</formula>
    </cfRule>
  </conditionalFormatting>
  <conditionalFormatting sqref="J5:P5 S5:AB5">
    <cfRule type="cellIs" dxfId="2581" priority="25" operator="equal">
      <formula>"대1"</formula>
    </cfRule>
  </conditionalFormatting>
  <conditionalFormatting sqref="J5:P5 S5:AB5">
    <cfRule type="cellIs" dxfId="2580" priority="24" operator="equal">
      <formula>"L"</formula>
    </cfRule>
  </conditionalFormatting>
  <conditionalFormatting sqref="AC5 Q5:R5">
    <cfRule type="cellIs" dxfId="2579" priority="22" operator="equal">
      <formula>"W"</formula>
    </cfRule>
    <cfRule type="cellIs" dxfId="2578" priority="23" operator="equal">
      <formula>"P"</formula>
    </cfRule>
  </conditionalFormatting>
  <conditionalFormatting sqref="AC5 Q5:R5">
    <cfRule type="cellIs" dxfId="2577" priority="16" operator="equal">
      <formula>"대"</formula>
    </cfRule>
  </conditionalFormatting>
  <conditionalFormatting sqref="AC5 Q5:R5">
    <cfRule type="cellIs" dxfId="2576" priority="14" operator="equal">
      <formula>"대1"</formula>
    </cfRule>
  </conditionalFormatting>
  <conditionalFormatting sqref="AC5 Q5:R5">
    <cfRule type="cellIs" dxfId="2575" priority="13" operator="equal">
      <formula>"L"</formula>
    </cfRule>
  </conditionalFormatting>
  <conditionalFormatting sqref="C5:I5">
    <cfRule type="cellIs" dxfId="2574" priority="12" operator="equal">
      <formula>"대"</formula>
    </cfRule>
  </conditionalFormatting>
  <conditionalFormatting sqref="K17:K18">
    <cfRule type="cellIs" dxfId="2573" priority="9" operator="equal">
      <formula>"W"</formula>
    </cfRule>
    <cfRule type="cellIs" dxfId="2572" priority="10" operator="equal">
      <formula>"P"</formula>
    </cfRule>
  </conditionalFormatting>
  <conditionalFormatting sqref="K17:K18">
    <cfRule type="cellIs" dxfId="2571" priority="8" operator="equal">
      <formula>"N"</formula>
    </cfRule>
  </conditionalFormatting>
  <conditionalFormatting sqref="K17:K18">
    <cfRule type="cellIs" dxfId="2570" priority="7" operator="equal">
      <formula>"V"</formula>
    </cfRule>
  </conditionalFormatting>
  <conditionalFormatting sqref="K17:K18">
    <cfRule type="cellIs" dxfId="2569" priority="6" operator="equal">
      <formula>"L"</formula>
    </cfRule>
  </conditionalFormatting>
  <conditionalFormatting sqref="K17:K18">
    <cfRule type="cellIs" dxfId="2568" priority="5" operator="equal">
      <formula>"N"</formula>
    </cfRule>
  </conditionalFormatting>
  <conditionalFormatting sqref="K17:K18">
    <cfRule type="cellIs" dxfId="2567" priority="4" operator="equal">
      <formula>"대"</formula>
    </cfRule>
  </conditionalFormatting>
  <conditionalFormatting sqref="K17:K18">
    <cfRule type="cellIs" dxfId="2566" priority="3" operator="equal">
      <formula>"N"</formula>
    </cfRule>
  </conditionalFormatting>
  <conditionalFormatting sqref="K17:K18">
    <cfRule type="cellIs" dxfId="2565" priority="2" operator="equal">
      <formula>"Q"</formula>
    </cfRule>
  </conditionalFormatting>
  <conditionalFormatting sqref="K17:K18">
    <cfRule type="cellIs" dxfId="2564" priority="1" operator="equal">
      <formula>"대1"</formula>
    </cfRule>
  </conditionalFormatting>
  <pageMargins left="0.25" right="0.25" top="0.75" bottom="0.75" header="0.3" footer="0.3"/>
  <pageSetup paperSize="9" scale="67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B39"/>
  <sheetViews>
    <sheetView zoomScale="95" zoomScaleNormal="95" workbookViewId="0">
      <selection activeCell="AD23" sqref="AD23"/>
    </sheetView>
  </sheetViews>
  <sheetFormatPr defaultColWidth="3.875" defaultRowHeight="15.75" customHeight="1" x14ac:dyDescent="0.3"/>
  <cols>
    <col min="1" max="1" width="3.375" style="4" customWidth="1"/>
    <col min="2" max="2" width="9.75" style="4" customWidth="1"/>
    <col min="3" max="8" width="3.875" style="4"/>
    <col min="9" max="9" width="3.875" style="4" customWidth="1"/>
    <col min="10" max="10" width="3.875" style="4"/>
    <col min="11" max="11" width="3.5" style="4" bestFit="1" customWidth="1"/>
    <col min="12" max="44" width="3.875" style="4"/>
    <col min="45" max="45" width="3.375" style="4" customWidth="1"/>
    <col min="46" max="46" width="12.25" style="4" customWidth="1"/>
    <col min="47" max="16384" width="3.875" style="4"/>
  </cols>
  <sheetData>
    <row r="1" spans="1:54" ht="23.25" customHeight="1" x14ac:dyDescent="0.3">
      <c r="A1" s="1"/>
      <c r="B1" s="1081" t="s">
        <v>67</v>
      </c>
      <c r="C1" s="252">
        <v>24</v>
      </c>
      <c r="D1" s="223">
        <v>25</v>
      </c>
      <c r="E1" s="338">
        <v>26</v>
      </c>
      <c r="F1" s="223">
        <v>27</v>
      </c>
      <c r="G1" s="223">
        <v>28</v>
      </c>
      <c r="H1" s="225">
        <v>29</v>
      </c>
      <c r="I1" s="190">
        <v>30</v>
      </c>
      <c r="J1" s="125">
        <v>1</v>
      </c>
      <c r="K1" s="2">
        <v>2</v>
      </c>
      <c r="L1" s="116">
        <v>3</v>
      </c>
      <c r="M1" s="2">
        <v>4</v>
      </c>
      <c r="N1" s="197">
        <v>5</v>
      </c>
      <c r="O1" s="2">
        <v>6</v>
      </c>
      <c r="P1" s="151">
        <v>7</v>
      </c>
      <c r="Q1" s="178">
        <v>8</v>
      </c>
      <c r="R1" s="116">
        <v>9</v>
      </c>
      <c r="S1" s="2">
        <v>10</v>
      </c>
      <c r="T1" s="213">
        <v>11</v>
      </c>
      <c r="U1" s="2">
        <v>12</v>
      </c>
      <c r="V1" s="116">
        <v>13</v>
      </c>
      <c r="W1" s="3">
        <v>14</v>
      </c>
      <c r="X1" s="183">
        <v>15</v>
      </c>
      <c r="Y1" s="2">
        <v>16</v>
      </c>
      <c r="Z1" s="376">
        <v>17</v>
      </c>
      <c r="AA1" s="2">
        <v>18</v>
      </c>
      <c r="AB1" s="116">
        <v>19</v>
      </c>
      <c r="AC1" s="2">
        <v>20</v>
      </c>
      <c r="AD1" s="190">
        <v>21</v>
      </c>
      <c r="AE1" s="222">
        <v>22</v>
      </c>
      <c r="AF1" s="351">
        <v>23</v>
      </c>
      <c r="AG1" s="108">
        <v>24</v>
      </c>
      <c r="AH1" s="223">
        <v>25</v>
      </c>
      <c r="AI1" s="419">
        <v>26</v>
      </c>
      <c r="AJ1" s="197">
        <v>27</v>
      </c>
      <c r="AK1" s="190">
        <v>28</v>
      </c>
      <c r="AL1" s="268">
        <v>29</v>
      </c>
      <c r="AM1" s="223">
        <v>30</v>
      </c>
      <c r="AN1" s="377">
        <v>31</v>
      </c>
      <c r="AO1" s="225">
        <v>1</v>
      </c>
      <c r="AP1" s="108">
        <v>2</v>
      </c>
      <c r="AQ1" s="223">
        <v>3</v>
      </c>
      <c r="AR1" s="190">
        <v>4</v>
      </c>
      <c r="AS1" s="232"/>
      <c r="AT1" s="1087" t="s">
        <v>584</v>
      </c>
      <c r="AU1" s="1083" t="s">
        <v>1</v>
      </c>
      <c r="AV1" s="1083" t="s">
        <v>83</v>
      </c>
      <c r="AW1" s="1085" t="s">
        <v>2</v>
      </c>
      <c r="AX1" s="1077" t="s">
        <v>44</v>
      </c>
      <c r="AY1" s="1077" t="s">
        <v>27</v>
      </c>
      <c r="AZ1" s="1077" t="s">
        <v>29</v>
      </c>
      <c r="BA1" s="1079" t="s">
        <v>31</v>
      </c>
      <c r="BB1" s="206"/>
    </row>
    <row r="2" spans="1:54" ht="23.25" customHeight="1" x14ac:dyDescent="0.3">
      <c r="A2" s="5"/>
      <c r="B2" s="1082"/>
      <c r="C2" s="253" t="s">
        <v>3</v>
      </c>
      <c r="D2" s="6" t="s">
        <v>4</v>
      </c>
      <c r="E2" s="296" t="s">
        <v>5</v>
      </c>
      <c r="F2" s="8" t="s">
        <v>6</v>
      </c>
      <c r="G2" s="8" t="s">
        <v>7</v>
      </c>
      <c r="H2" s="10" t="s">
        <v>8</v>
      </c>
      <c r="I2" s="155" t="s">
        <v>9</v>
      </c>
      <c r="J2" s="175" t="s">
        <v>3</v>
      </c>
      <c r="K2" s="10" t="s">
        <v>4</v>
      </c>
      <c r="L2" s="6" t="s">
        <v>5</v>
      </c>
      <c r="M2" s="6" t="s">
        <v>6</v>
      </c>
      <c r="N2" s="113" t="s">
        <v>474</v>
      </c>
      <c r="O2" s="6" t="s">
        <v>8</v>
      </c>
      <c r="P2" s="9" t="s">
        <v>9</v>
      </c>
      <c r="Q2" s="179" t="s">
        <v>3</v>
      </c>
      <c r="R2" s="6" t="s">
        <v>10</v>
      </c>
      <c r="S2" s="6" t="s">
        <v>5</v>
      </c>
      <c r="T2" s="6" t="s">
        <v>6</v>
      </c>
      <c r="U2" s="6" t="s">
        <v>7</v>
      </c>
      <c r="V2" s="7" t="s">
        <v>8</v>
      </c>
      <c r="W2" s="9" t="s">
        <v>9</v>
      </c>
      <c r="X2" s="109" t="s">
        <v>3</v>
      </c>
      <c r="Y2" s="10" t="s">
        <v>4</v>
      </c>
      <c r="Z2" s="6" t="s">
        <v>5</v>
      </c>
      <c r="AA2" s="8" t="s">
        <v>6</v>
      </c>
      <c r="AB2" s="10" t="s">
        <v>7</v>
      </c>
      <c r="AC2" s="7" t="s">
        <v>8</v>
      </c>
      <c r="AD2" s="191" t="s">
        <v>9</v>
      </c>
      <c r="AE2" s="248" t="s">
        <v>3</v>
      </c>
      <c r="AF2" s="7" t="s">
        <v>4</v>
      </c>
      <c r="AG2" s="10" t="s">
        <v>5</v>
      </c>
      <c r="AH2" s="10" t="s">
        <v>6</v>
      </c>
      <c r="AI2" s="8" t="s">
        <v>7</v>
      </c>
      <c r="AJ2" s="127" t="s">
        <v>8</v>
      </c>
      <c r="AK2" s="191" t="s">
        <v>9</v>
      </c>
      <c r="AL2" s="175" t="s">
        <v>3</v>
      </c>
      <c r="AM2" s="7" t="s">
        <v>4</v>
      </c>
      <c r="AN2" s="94" t="s">
        <v>5</v>
      </c>
      <c r="AO2" s="10" t="s">
        <v>6</v>
      </c>
      <c r="AP2" s="8" t="s">
        <v>7</v>
      </c>
      <c r="AQ2" s="301" t="s">
        <v>8</v>
      </c>
      <c r="AR2" s="191" t="s">
        <v>9</v>
      </c>
      <c r="AS2" s="182"/>
      <c r="AT2" s="1088"/>
      <c r="AU2" s="1084"/>
      <c r="AV2" s="1084"/>
      <c r="AW2" s="1086"/>
      <c r="AX2" s="1078"/>
      <c r="AY2" s="1078"/>
      <c r="AZ2" s="1078"/>
      <c r="BA2" s="1080"/>
      <c r="BB2" s="207"/>
    </row>
    <row r="3" spans="1:54" s="24" customFormat="1" ht="15.75" customHeight="1" x14ac:dyDescent="0.3">
      <c r="A3" s="11"/>
      <c r="B3" s="12"/>
      <c r="C3" s="254"/>
      <c r="D3" s="13"/>
      <c r="E3" s="18"/>
      <c r="F3" s="13"/>
      <c r="G3" s="13"/>
      <c r="H3" s="93" t="s">
        <v>24</v>
      </c>
      <c r="I3" s="156" t="s">
        <v>24</v>
      </c>
      <c r="J3" s="176" t="s">
        <v>493</v>
      </c>
      <c r="K3" s="93"/>
      <c r="L3" s="13"/>
      <c r="M3" s="13"/>
      <c r="N3" s="177" t="s">
        <v>25</v>
      </c>
      <c r="O3" s="13" t="s">
        <v>24</v>
      </c>
      <c r="P3" s="106" t="s">
        <v>24</v>
      </c>
      <c r="Q3" s="93"/>
      <c r="R3" s="13"/>
      <c r="S3" s="13"/>
      <c r="T3" s="13"/>
      <c r="U3" s="13"/>
      <c r="V3" s="13" t="s">
        <v>24</v>
      </c>
      <c r="W3" s="106" t="s">
        <v>24</v>
      </c>
      <c r="X3" s="176"/>
      <c r="Y3" s="93"/>
      <c r="Z3" s="13"/>
      <c r="AA3" s="13"/>
      <c r="AB3" s="93"/>
      <c r="AC3" s="13" t="s">
        <v>24</v>
      </c>
      <c r="AD3" s="156" t="s">
        <v>24</v>
      </c>
      <c r="AE3" s="176"/>
      <c r="AF3" s="13"/>
      <c r="AG3" s="93"/>
      <c r="AH3" s="93"/>
      <c r="AI3" s="13"/>
      <c r="AJ3" s="93" t="s">
        <v>25</v>
      </c>
      <c r="AK3" s="156" t="s">
        <v>24</v>
      </c>
      <c r="AL3" s="176" t="s">
        <v>25</v>
      </c>
      <c r="AM3" s="13"/>
      <c r="AN3" s="95"/>
      <c r="AO3" s="93"/>
      <c r="AP3" s="13"/>
      <c r="AQ3" s="93" t="s">
        <v>24</v>
      </c>
      <c r="AR3" s="156" t="s">
        <v>24</v>
      </c>
      <c r="AS3" s="180"/>
      <c r="AT3" s="22"/>
      <c r="AU3" s="19"/>
      <c r="AV3" s="20"/>
      <c r="AW3" s="21"/>
      <c r="AX3" s="101"/>
      <c r="AY3" s="101"/>
      <c r="AZ3" s="101"/>
      <c r="BA3" s="23"/>
      <c r="BB3" s="208"/>
    </row>
    <row r="4" spans="1:54" s="62" customFormat="1" ht="19.5" customHeight="1" x14ac:dyDescent="0.3">
      <c r="A4" s="56"/>
      <c r="B4" s="115" t="s">
        <v>587</v>
      </c>
      <c r="C4" s="58"/>
      <c r="D4" s="48"/>
      <c r="E4" s="46"/>
      <c r="F4" s="48"/>
      <c r="G4" s="48"/>
      <c r="H4" s="46" t="s">
        <v>531</v>
      </c>
      <c r="I4" s="405" t="s">
        <v>531</v>
      </c>
      <c r="J4" s="37" t="s">
        <v>64</v>
      </c>
      <c r="K4" s="37" t="s">
        <v>549</v>
      </c>
      <c r="L4" s="37" t="s">
        <v>549</v>
      </c>
      <c r="M4" s="37" t="s">
        <v>549</v>
      </c>
      <c r="N4" s="37" t="s">
        <v>571</v>
      </c>
      <c r="O4" s="37" t="s">
        <v>533</v>
      </c>
      <c r="P4" s="38" t="s">
        <v>533</v>
      </c>
      <c r="Q4" s="37" t="s">
        <v>533</v>
      </c>
      <c r="R4" s="37" t="s">
        <v>45</v>
      </c>
      <c r="S4" s="37" t="s">
        <v>55</v>
      </c>
      <c r="T4" s="37" t="s">
        <v>17</v>
      </c>
      <c r="U4" s="37" t="s">
        <v>17</v>
      </c>
      <c r="V4" s="37" t="s">
        <v>55</v>
      </c>
      <c r="W4" s="38" t="s">
        <v>17</v>
      </c>
      <c r="X4" s="36" t="s">
        <v>17</v>
      </c>
      <c r="Y4" s="402" t="s">
        <v>17</v>
      </c>
      <c r="Z4" s="37" t="s">
        <v>17</v>
      </c>
      <c r="AA4" s="37" t="s">
        <v>574</v>
      </c>
      <c r="AB4" s="110" t="s">
        <v>546</v>
      </c>
      <c r="AC4" s="128" t="s">
        <v>531</v>
      </c>
      <c r="AD4" s="399" t="s">
        <v>531</v>
      </c>
      <c r="AE4" s="58" t="s">
        <v>533</v>
      </c>
      <c r="AF4" s="48" t="s">
        <v>533</v>
      </c>
      <c r="AG4" s="46" t="s">
        <v>29</v>
      </c>
      <c r="AH4" s="46" t="s">
        <v>533</v>
      </c>
      <c r="AI4" s="48" t="s">
        <v>533</v>
      </c>
      <c r="AJ4" s="46" t="s">
        <v>571</v>
      </c>
      <c r="AK4" s="405" t="s">
        <v>531</v>
      </c>
      <c r="AL4" s="58" t="s">
        <v>608</v>
      </c>
      <c r="AM4" s="48" t="s">
        <v>533</v>
      </c>
      <c r="AN4" s="378" t="s">
        <v>613</v>
      </c>
      <c r="AO4" s="46" t="s">
        <v>549</v>
      </c>
      <c r="AP4" s="48" t="s">
        <v>656</v>
      </c>
      <c r="AQ4" s="46" t="s">
        <v>27</v>
      </c>
      <c r="AR4" s="405" t="s">
        <v>612</v>
      </c>
      <c r="AS4" s="148"/>
      <c r="AT4" s="385"/>
      <c r="AU4" s="31">
        <f>COUNTIF(J4:AN4,"N")</f>
        <v>0</v>
      </c>
      <c r="AV4" s="193">
        <f>SUM(COUNTIF(J4:AN4,"*P*"))</f>
        <v>1</v>
      </c>
      <c r="AW4" s="194">
        <f>SUM(COUNTIF(J4:AN4,"*Q*"))</f>
        <v>1</v>
      </c>
      <c r="AX4" s="73">
        <f>SUM(COUNTIF(J4:AN4,"*V*"))</f>
        <v>0</v>
      </c>
      <c r="AY4" s="32">
        <f>SUM(COUNTIF(C4:AR4,"*D*"))</f>
        <v>12</v>
      </c>
      <c r="AZ4" s="32">
        <f>SUM(COUNTIF(C4:AR4,"*E*"))</f>
        <v>9</v>
      </c>
      <c r="BA4" s="199">
        <f>SUM(COUNTIF(C4:AR4,"*J*"))</f>
        <v>0</v>
      </c>
      <c r="BB4" s="251"/>
    </row>
    <row r="5" spans="1:54" s="43" customFormat="1" ht="19.5" customHeight="1" x14ac:dyDescent="0.3">
      <c r="A5" s="56">
        <v>1</v>
      </c>
      <c r="B5" s="115" t="s">
        <v>586</v>
      </c>
      <c r="C5" s="58" t="s">
        <v>18</v>
      </c>
      <c r="D5" s="48" t="s">
        <v>57</v>
      </c>
      <c r="E5" s="46" t="s">
        <v>90</v>
      </c>
      <c r="F5" s="48" t="s">
        <v>1</v>
      </c>
      <c r="G5" s="48" t="s">
        <v>1</v>
      </c>
      <c r="H5" s="46" t="s">
        <v>55</v>
      </c>
      <c r="I5" s="405" t="s">
        <v>55</v>
      </c>
      <c r="J5" s="37" t="s">
        <v>17</v>
      </c>
      <c r="K5" s="37" t="s">
        <v>17</v>
      </c>
      <c r="L5" s="37" t="s">
        <v>17</v>
      </c>
      <c r="M5" s="128" t="s">
        <v>531</v>
      </c>
      <c r="N5" s="128" t="s">
        <v>64</v>
      </c>
      <c r="O5" s="128" t="s">
        <v>55</v>
      </c>
      <c r="P5" s="38" t="s">
        <v>1</v>
      </c>
      <c r="Q5" s="37" t="s">
        <v>1</v>
      </c>
      <c r="R5" s="37" t="s">
        <v>35</v>
      </c>
      <c r="S5" s="37" t="s">
        <v>55</v>
      </c>
      <c r="T5" s="37" t="s">
        <v>654</v>
      </c>
      <c r="U5" s="37" t="s">
        <v>18</v>
      </c>
      <c r="V5" s="37" t="s">
        <v>18</v>
      </c>
      <c r="W5" s="38" t="s">
        <v>18</v>
      </c>
      <c r="X5" s="36" t="s">
        <v>533</v>
      </c>
      <c r="Y5" s="402" t="s">
        <v>40</v>
      </c>
      <c r="Z5" s="37" t="s">
        <v>1</v>
      </c>
      <c r="AA5" s="37" t="s">
        <v>1</v>
      </c>
      <c r="AB5" s="402" t="s">
        <v>41</v>
      </c>
      <c r="AC5" s="37" t="s">
        <v>55</v>
      </c>
      <c r="AD5" s="399" t="s">
        <v>35</v>
      </c>
      <c r="AE5" s="58" t="s">
        <v>17</v>
      </c>
      <c r="AF5" s="48" t="s">
        <v>17</v>
      </c>
      <c r="AG5" s="46" t="s">
        <v>17</v>
      </c>
      <c r="AH5" s="46" t="s">
        <v>65</v>
      </c>
      <c r="AI5" s="48" t="s">
        <v>55</v>
      </c>
      <c r="AJ5" s="46" t="s">
        <v>1</v>
      </c>
      <c r="AK5" s="405" t="s">
        <v>1</v>
      </c>
      <c r="AL5" s="58" t="s">
        <v>64</v>
      </c>
      <c r="AM5" s="48" t="s">
        <v>531</v>
      </c>
      <c r="AN5" s="99" t="s">
        <v>533</v>
      </c>
      <c r="AO5" s="46" t="s">
        <v>533</v>
      </c>
      <c r="AP5" s="48" t="s">
        <v>18</v>
      </c>
      <c r="AQ5" s="46" t="s">
        <v>18</v>
      </c>
      <c r="AR5" s="405" t="s">
        <v>55</v>
      </c>
      <c r="AS5" s="148"/>
      <c r="AT5" s="73"/>
      <c r="AU5" s="31">
        <f t="shared" ref="AU5:AU18" si="0">COUNTIF(J5:AN5,"N")</f>
        <v>6</v>
      </c>
      <c r="AV5" s="193">
        <f t="shared" ref="AV5:AV18" si="1">SUM(COUNTIF(J5:AN5,"*P*"))</f>
        <v>1</v>
      </c>
      <c r="AW5" s="194">
        <f t="shared" ref="AW5:AW18" si="2">SUM(COUNTIF(J5:AN5,"*Q*"))</f>
        <v>1</v>
      </c>
      <c r="AX5" s="73">
        <f t="shared" ref="AX5:AX18" si="3">SUM(COUNTIF(J5:AN5,"*V*"))</f>
        <v>0</v>
      </c>
      <c r="AY5" s="32">
        <f t="shared" ref="AY5:AY18" si="4">SUM(COUNTIF(C5:AR5,"*D*"))</f>
        <v>6</v>
      </c>
      <c r="AZ5" s="32">
        <f t="shared" ref="AZ5:AZ18" si="5">SUM(COUNTIF(C5:AR5,"*E*"))</f>
        <v>10</v>
      </c>
      <c r="BA5" s="199">
        <f t="shared" ref="BA5:BA18" si="6">SUM(COUNTIF(C5:AR5,"*J*"))</f>
        <v>0</v>
      </c>
      <c r="BB5" s="230"/>
    </row>
    <row r="6" spans="1:54" s="43" customFormat="1" ht="19.5" customHeight="1" x14ac:dyDescent="0.3">
      <c r="A6" s="44">
        <v>3</v>
      </c>
      <c r="B6" s="35" t="s">
        <v>224</v>
      </c>
      <c r="C6" s="58" t="s">
        <v>462</v>
      </c>
      <c r="D6" s="48" t="s">
        <v>18</v>
      </c>
      <c r="E6" s="46" t="s">
        <v>18</v>
      </c>
      <c r="F6" s="48" t="s">
        <v>18</v>
      </c>
      <c r="G6" s="48" t="s">
        <v>18</v>
      </c>
      <c r="H6" s="46" t="s">
        <v>57</v>
      </c>
      <c r="I6" s="405" t="s">
        <v>55</v>
      </c>
      <c r="J6" s="37" t="s">
        <v>1</v>
      </c>
      <c r="K6" s="37" t="s">
        <v>115</v>
      </c>
      <c r="L6" s="37" t="s">
        <v>478</v>
      </c>
      <c r="M6" s="37" t="s">
        <v>510</v>
      </c>
      <c r="N6" s="37" t="s">
        <v>507</v>
      </c>
      <c r="O6" s="37" t="s">
        <v>477</v>
      </c>
      <c r="P6" s="38" t="s">
        <v>477</v>
      </c>
      <c r="Q6" s="402" t="s">
        <v>449</v>
      </c>
      <c r="R6" s="37" t="s">
        <v>40</v>
      </c>
      <c r="S6" s="37" t="s">
        <v>41</v>
      </c>
      <c r="T6" s="37" t="s">
        <v>530</v>
      </c>
      <c r="U6" s="37" t="s">
        <v>530</v>
      </c>
      <c r="V6" s="37" t="s">
        <v>478</v>
      </c>
      <c r="W6" s="38" t="s">
        <v>478</v>
      </c>
      <c r="X6" s="36" t="s">
        <v>24</v>
      </c>
      <c r="Y6" s="402" t="s">
        <v>508</v>
      </c>
      <c r="Z6" s="37" t="s">
        <v>482</v>
      </c>
      <c r="AA6" s="37" t="s">
        <v>482</v>
      </c>
      <c r="AB6" s="402" t="s">
        <v>29</v>
      </c>
      <c r="AC6" s="37" t="s">
        <v>478</v>
      </c>
      <c r="AD6" s="399" t="s">
        <v>502</v>
      </c>
      <c r="AE6" s="58" t="s">
        <v>530</v>
      </c>
      <c r="AF6" s="48" t="s">
        <v>582</v>
      </c>
      <c r="AG6" s="46" t="s">
        <v>444</v>
      </c>
      <c r="AH6" s="46" t="s">
        <v>30</v>
      </c>
      <c r="AI6" s="48" t="s">
        <v>549</v>
      </c>
      <c r="AJ6" s="46" t="s">
        <v>477</v>
      </c>
      <c r="AK6" s="405" t="s">
        <v>549</v>
      </c>
      <c r="AL6" s="58" t="s">
        <v>52</v>
      </c>
      <c r="AM6" s="48" t="s">
        <v>30</v>
      </c>
      <c r="AN6" s="99" t="s">
        <v>502</v>
      </c>
      <c r="AO6" s="46" t="s">
        <v>502</v>
      </c>
      <c r="AP6" s="48" t="s">
        <v>510</v>
      </c>
      <c r="AQ6" s="46" t="s">
        <v>531</v>
      </c>
      <c r="AR6" s="405" t="s">
        <v>482</v>
      </c>
      <c r="AS6" s="148"/>
      <c r="AT6" s="385"/>
      <c r="AU6" s="31">
        <f t="shared" si="0"/>
        <v>7</v>
      </c>
      <c r="AV6" s="193">
        <f t="shared" si="1"/>
        <v>1</v>
      </c>
      <c r="AW6" s="194">
        <f t="shared" si="2"/>
        <v>1</v>
      </c>
      <c r="AX6" s="73">
        <f t="shared" si="3"/>
        <v>0</v>
      </c>
      <c r="AY6" s="32">
        <f t="shared" si="4"/>
        <v>9</v>
      </c>
      <c r="AZ6" s="32">
        <f t="shared" si="5"/>
        <v>9</v>
      </c>
      <c r="BA6" s="199">
        <f t="shared" si="6"/>
        <v>0</v>
      </c>
      <c r="BB6" s="230"/>
    </row>
    <row r="7" spans="1:54" s="43" customFormat="1" ht="19.5" customHeight="1" x14ac:dyDescent="0.3">
      <c r="A7" s="44">
        <v>4</v>
      </c>
      <c r="B7" s="35" t="s">
        <v>12</v>
      </c>
      <c r="C7" s="58" t="s">
        <v>1</v>
      </c>
      <c r="D7" s="48" t="s">
        <v>55</v>
      </c>
      <c r="E7" s="46" t="s">
        <v>55</v>
      </c>
      <c r="F7" s="48" t="s">
        <v>17</v>
      </c>
      <c r="G7" s="48" t="s">
        <v>17</v>
      </c>
      <c r="H7" s="46" t="s">
        <v>17</v>
      </c>
      <c r="I7" s="405" t="s">
        <v>17</v>
      </c>
      <c r="J7" s="37" t="s">
        <v>52</v>
      </c>
      <c r="K7" s="37" t="s">
        <v>510</v>
      </c>
      <c r="L7" s="37" t="s">
        <v>502</v>
      </c>
      <c r="M7" s="37" t="s">
        <v>530</v>
      </c>
      <c r="N7" s="128" t="s">
        <v>52</v>
      </c>
      <c r="O7" s="128" t="s">
        <v>478</v>
      </c>
      <c r="P7" s="38" t="s">
        <v>482</v>
      </c>
      <c r="Q7" s="402" t="s">
        <v>482</v>
      </c>
      <c r="R7" s="37" t="s">
        <v>482</v>
      </c>
      <c r="S7" s="37" t="s">
        <v>482</v>
      </c>
      <c r="T7" s="37" t="s">
        <v>478</v>
      </c>
      <c r="U7" s="37" t="s">
        <v>478</v>
      </c>
      <c r="V7" s="37" t="s">
        <v>502</v>
      </c>
      <c r="W7" s="38" t="s">
        <v>530</v>
      </c>
      <c r="X7" s="37" t="s">
        <v>40</v>
      </c>
      <c r="Y7" s="402" t="s">
        <v>478</v>
      </c>
      <c r="Z7" s="37" t="s">
        <v>24</v>
      </c>
      <c r="AA7" s="37" t="s">
        <v>535</v>
      </c>
      <c r="AB7" s="402" t="s">
        <v>477</v>
      </c>
      <c r="AC7" s="37" t="s">
        <v>541</v>
      </c>
      <c r="AD7" s="399" t="s">
        <v>27</v>
      </c>
      <c r="AE7" s="58" t="s">
        <v>546</v>
      </c>
      <c r="AF7" s="48" t="s">
        <v>502</v>
      </c>
      <c r="AG7" s="297" t="s">
        <v>530</v>
      </c>
      <c r="AH7" s="46" t="s">
        <v>583</v>
      </c>
      <c r="AI7" s="48" t="s">
        <v>478</v>
      </c>
      <c r="AJ7" s="46" t="s">
        <v>29</v>
      </c>
      <c r="AK7" s="405" t="s">
        <v>482</v>
      </c>
      <c r="AL7" s="58" t="s">
        <v>482</v>
      </c>
      <c r="AM7" s="48" t="s">
        <v>29</v>
      </c>
      <c r="AN7" s="360" t="s">
        <v>647</v>
      </c>
      <c r="AO7" s="46" t="s">
        <v>27</v>
      </c>
      <c r="AP7" s="48" t="s">
        <v>651</v>
      </c>
      <c r="AQ7" s="46" t="s">
        <v>651</v>
      </c>
      <c r="AR7" s="405" t="s">
        <v>478</v>
      </c>
      <c r="AS7" s="148"/>
      <c r="AT7" s="73"/>
      <c r="AU7" s="31">
        <f t="shared" si="0"/>
        <v>6</v>
      </c>
      <c r="AV7" s="193">
        <f t="shared" si="1"/>
        <v>1</v>
      </c>
      <c r="AW7" s="194">
        <f t="shared" si="2"/>
        <v>1</v>
      </c>
      <c r="AX7" s="73">
        <f t="shared" si="3"/>
        <v>0</v>
      </c>
      <c r="AY7" s="32">
        <f t="shared" si="4"/>
        <v>9</v>
      </c>
      <c r="AZ7" s="32">
        <f t="shared" si="5"/>
        <v>8</v>
      </c>
      <c r="BA7" s="199">
        <f t="shared" si="6"/>
        <v>0</v>
      </c>
      <c r="BB7" s="117"/>
    </row>
    <row r="8" spans="1:54" s="43" customFormat="1" ht="19.5" customHeight="1" x14ac:dyDescent="0.3">
      <c r="A8" s="210">
        <v>5</v>
      </c>
      <c r="B8" s="50" t="s">
        <v>13</v>
      </c>
      <c r="C8" s="154" t="s">
        <v>72</v>
      </c>
      <c r="D8" s="15" t="s">
        <v>1</v>
      </c>
      <c r="E8" s="14" t="s">
        <v>1</v>
      </c>
      <c r="F8" s="15" t="s">
        <v>55</v>
      </c>
      <c r="G8" s="15" t="s">
        <v>55</v>
      </c>
      <c r="H8" s="14" t="s">
        <v>18</v>
      </c>
      <c r="I8" s="201" t="s">
        <v>18</v>
      </c>
      <c r="J8" s="36" t="s">
        <v>508</v>
      </c>
      <c r="K8" s="402" t="s">
        <v>482</v>
      </c>
      <c r="L8" s="402" t="s">
        <v>478</v>
      </c>
      <c r="M8" s="402" t="s">
        <v>30</v>
      </c>
      <c r="N8" s="402" t="s">
        <v>502</v>
      </c>
      <c r="O8" s="402" t="s">
        <v>502</v>
      </c>
      <c r="P8" s="38" t="s">
        <v>510</v>
      </c>
      <c r="Q8" s="402" t="s">
        <v>35</v>
      </c>
      <c r="R8" s="37" t="s">
        <v>477</v>
      </c>
      <c r="S8" s="37" t="s">
        <v>507</v>
      </c>
      <c r="T8" s="37" t="s">
        <v>27</v>
      </c>
      <c r="U8" s="37" t="s">
        <v>29</v>
      </c>
      <c r="V8" s="37" t="s">
        <v>29</v>
      </c>
      <c r="W8" s="38" t="s">
        <v>478</v>
      </c>
      <c r="X8" s="402" t="s">
        <v>502</v>
      </c>
      <c r="Y8" s="37" t="s">
        <v>530</v>
      </c>
      <c r="Z8" s="37" t="s">
        <v>40</v>
      </c>
      <c r="AA8" s="37" t="s">
        <v>478</v>
      </c>
      <c r="AB8" s="37" t="s">
        <v>482</v>
      </c>
      <c r="AC8" s="37" t="s">
        <v>482</v>
      </c>
      <c r="AD8" s="399" t="s">
        <v>482</v>
      </c>
      <c r="AE8" s="36" t="s">
        <v>482</v>
      </c>
      <c r="AF8" s="37" t="s">
        <v>41</v>
      </c>
      <c r="AG8" s="402" t="s">
        <v>27</v>
      </c>
      <c r="AH8" s="402" t="s">
        <v>530</v>
      </c>
      <c r="AI8" s="37" t="s">
        <v>502</v>
      </c>
      <c r="AJ8" s="402" t="s">
        <v>571</v>
      </c>
      <c r="AK8" s="399" t="s">
        <v>478</v>
      </c>
      <c r="AL8" s="36" t="s">
        <v>507</v>
      </c>
      <c r="AM8" s="37" t="s">
        <v>27</v>
      </c>
      <c r="AN8" s="97" t="s">
        <v>29</v>
      </c>
      <c r="AO8" s="402" t="s">
        <v>29</v>
      </c>
      <c r="AP8" s="37" t="s">
        <v>478</v>
      </c>
      <c r="AQ8" s="402" t="s">
        <v>478</v>
      </c>
      <c r="AR8" s="399" t="s">
        <v>651</v>
      </c>
      <c r="AS8" s="147"/>
      <c r="AT8" s="73"/>
      <c r="AU8" s="31">
        <f t="shared" si="0"/>
        <v>6</v>
      </c>
      <c r="AV8" s="193">
        <f t="shared" si="1"/>
        <v>1</v>
      </c>
      <c r="AW8" s="194">
        <f t="shared" si="2"/>
        <v>1</v>
      </c>
      <c r="AX8" s="73">
        <f t="shared" si="3"/>
        <v>0</v>
      </c>
      <c r="AY8" s="32">
        <f t="shared" si="4"/>
        <v>7</v>
      </c>
      <c r="AZ8" s="32">
        <f t="shared" si="5"/>
        <v>12</v>
      </c>
      <c r="BA8" s="199">
        <f t="shared" si="6"/>
        <v>0</v>
      </c>
      <c r="BB8" s="229"/>
    </row>
    <row r="9" spans="1:54" s="43" customFormat="1" ht="19.5" customHeight="1" x14ac:dyDescent="0.3">
      <c r="A9" s="49">
        <v>2</v>
      </c>
      <c r="B9" s="185" t="s">
        <v>14</v>
      </c>
      <c r="C9" s="36" t="s">
        <v>17</v>
      </c>
      <c r="D9" s="37" t="s">
        <v>17</v>
      </c>
      <c r="E9" s="402" t="s">
        <v>17</v>
      </c>
      <c r="F9" s="37" t="s">
        <v>18</v>
      </c>
      <c r="G9" s="37" t="s">
        <v>55</v>
      </c>
      <c r="H9" s="402" t="s">
        <v>1</v>
      </c>
      <c r="I9" s="399" t="s">
        <v>1</v>
      </c>
      <c r="J9" s="104" t="s">
        <v>52</v>
      </c>
      <c r="K9" s="64" t="s">
        <v>478</v>
      </c>
      <c r="L9" s="64" t="s">
        <v>508</v>
      </c>
      <c r="M9" s="64" t="s">
        <v>482</v>
      </c>
      <c r="N9" s="189" t="s">
        <v>508</v>
      </c>
      <c r="O9" s="189" t="s">
        <v>482</v>
      </c>
      <c r="P9" s="65" t="s">
        <v>478</v>
      </c>
      <c r="Q9" s="403" t="s">
        <v>574</v>
      </c>
      <c r="R9" s="64" t="s">
        <v>530</v>
      </c>
      <c r="S9" s="64" t="s">
        <v>502</v>
      </c>
      <c r="T9" s="64" t="s">
        <v>35</v>
      </c>
      <c r="U9" s="64" t="s">
        <v>478</v>
      </c>
      <c r="V9" s="64" t="s">
        <v>477</v>
      </c>
      <c r="W9" s="192" t="s">
        <v>30</v>
      </c>
      <c r="X9" s="104" t="s">
        <v>477</v>
      </c>
      <c r="Y9" s="403" t="s">
        <v>642</v>
      </c>
      <c r="Z9" s="64" t="s">
        <v>30</v>
      </c>
      <c r="AA9" s="64" t="s">
        <v>24</v>
      </c>
      <c r="AB9" s="403" t="s">
        <v>502</v>
      </c>
      <c r="AC9" s="64" t="s">
        <v>502</v>
      </c>
      <c r="AD9" s="65" t="s">
        <v>478</v>
      </c>
      <c r="AE9" s="104" t="s">
        <v>546</v>
      </c>
      <c r="AF9" s="64" t="s">
        <v>29</v>
      </c>
      <c r="AG9" s="403" t="s">
        <v>29</v>
      </c>
      <c r="AH9" s="403" t="s">
        <v>533</v>
      </c>
      <c r="AI9" s="64" t="s">
        <v>29</v>
      </c>
      <c r="AJ9" s="403" t="s">
        <v>52</v>
      </c>
      <c r="AK9" s="192" t="s">
        <v>531</v>
      </c>
      <c r="AL9" s="104" t="s">
        <v>20</v>
      </c>
      <c r="AM9" s="64" t="s">
        <v>502</v>
      </c>
      <c r="AN9" s="100" t="s">
        <v>24</v>
      </c>
      <c r="AO9" s="403" t="s">
        <v>478</v>
      </c>
      <c r="AP9" s="64" t="s">
        <v>549</v>
      </c>
      <c r="AQ9" s="403" t="s">
        <v>549</v>
      </c>
      <c r="AR9" s="192" t="s">
        <v>507</v>
      </c>
      <c r="AS9" s="147"/>
      <c r="AT9" s="73"/>
      <c r="AU9" s="31">
        <f t="shared" si="0"/>
        <v>6</v>
      </c>
      <c r="AV9" s="193">
        <f t="shared" si="1"/>
        <v>1</v>
      </c>
      <c r="AW9" s="194">
        <f t="shared" si="2"/>
        <v>1</v>
      </c>
      <c r="AX9" s="73">
        <f t="shared" si="3"/>
        <v>0</v>
      </c>
      <c r="AY9" s="32">
        <f t="shared" si="4"/>
        <v>11</v>
      </c>
      <c r="AZ9" s="32">
        <f t="shared" si="5"/>
        <v>9</v>
      </c>
      <c r="BA9" s="199">
        <f t="shared" si="6"/>
        <v>0</v>
      </c>
      <c r="BB9" s="130"/>
    </row>
    <row r="10" spans="1:54" s="43" customFormat="1" ht="19.5" customHeight="1" x14ac:dyDescent="0.3">
      <c r="A10" s="56">
        <v>1</v>
      </c>
      <c r="B10" s="212" t="s">
        <v>16</v>
      </c>
      <c r="C10" s="58" t="s">
        <v>1</v>
      </c>
      <c r="D10" s="48" t="s">
        <v>1</v>
      </c>
      <c r="E10" s="46" t="s">
        <v>72</v>
      </c>
      <c r="F10" s="48" t="s">
        <v>55</v>
      </c>
      <c r="G10" s="48" t="s">
        <v>18</v>
      </c>
      <c r="H10" s="46" t="s">
        <v>18</v>
      </c>
      <c r="I10" s="405" t="s">
        <v>55</v>
      </c>
      <c r="J10" s="48" t="s">
        <v>507</v>
      </c>
      <c r="K10" s="48" t="s">
        <v>477</v>
      </c>
      <c r="L10" s="48" t="s">
        <v>29</v>
      </c>
      <c r="M10" s="48" t="s">
        <v>478</v>
      </c>
      <c r="N10" s="48" t="s">
        <v>25</v>
      </c>
      <c r="O10" s="48" t="s">
        <v>20</v>
      </c>
      <c r="P10" s="47" t="s">
        <v>465</v>
      </c>
      <c r="Q10" s="48" t="s">
        <v>40</v>
      </c>
      <c r="R10" s="48" t="s">
        <v>35</v>
      </c>
      <c r="S10" s="48" t="s">
        <v>477</v>
      </c>
      <c r="T10" s="363" t="s">
        <v>63</v>
      </c>
      <c r="U10" s="48" t="s">
        <v>549</v>
      </c>
      <c r="V10" s="171" t="s">
        <v>642</v>
      </c>
      <c r="W10" s="167" t="s">
        <v>24</v>
      </c>
      <c r="X10" s="48" t="s">
        <v>674</v>
      </c>
      <c r="Y10" s="48" t="s">
        <v>20</v>
      </c>
      <c r="Z10" s="380" t="s">
        <v>20</v>
      </c>
      <c r="AA10" s="48" t="s">
        <v>24</v>
      </c>
      <c r="AB10" s="46" t="s">
        <v>24</v>
      </c>
      <c r="AC10" s="48" t="s">
        <v>30</v>
      </c>
      <c r="AD10" s="405" t="s">
        <v>30</v>
      </c>
      <c r="AE10" s="58" t="s">
        <v>45</v>
      </c>
      <c r="AF10" s="122" t="s">
        <v>489</v>
      </c>
      <c r="AG10" s="46" t="s">
        <v>20</v>
      </c>
      <c r="AH10" s="46" t="s">
        <v>20</v>
      </c>
      <c r="AI10" s="48" t="s">
        <v>478</v>
      </c>
      <c r="AJ10" s="166" t="s">
        <v>493</v>
      </c>
      <c r="AK10" s="405" t="s">
        <v>649</v>
      </c>
      <c r="AL10" s="58" t="s">
        <v>649</v>
      </c>
      <c r="AM10" s="48" t="s">
        <v>35</v>
      </c>
      <c r="AN10" s="99" t="s">
        <v>27</v>
      </c>
      <c r="AO10" s="46" t="s">
        <v>646</v>
      </c>
      <c r="AP10" s="48" t="s">
        <v>20</v>
      </c>
      <c r="AQ10" s="46" t="s">
        <v>40</v>
      </c>
      <c r="AR10" s="405" t="s">
        <v>24</v>
      </c>
      <c r="AS10" s="148"/>
      <c r="AT10" s="73"/>
      <c r="AU10" s="31">
        <f t="shared" si="0"/>
        <v>6</v>
      </c>
      <c r="AV10" s="193">
        <f t="shared" si="1"/>
        <v>1</v>
      </c>
      <c r="AW10" s="194">
        <f t="shared" si="2"/>
        <v>1</v>
      </c>
      <c r="AX10" s="73">
        <f t="shared" si="3"/>
        <v>0</v>
      </c>
      <c r="AY10" s="32">
        <f t="shared" si="4"/>
        <v>10</v>
      </c>
      <c r="AZ10" s="32">
        <f t="shared" si="5"/>
        <v>3</v>
      </c>
      <c r="BA10" s="199">
        <f t="shared" si="6"/>
        <v>0</v>
      </c>
      <c r="BB10" s="117"/>
    </row>
    <row r="11" spans="1:54" s="43" customFormat="1" ht="19.5" customHeight="1" x14ac:dyDescent="0.3">
      <c r="A11" s="49">
        <v>3</v>
      </c>
      <c r="B11" s="119" t="s">
        <v>105</v>
      </c>
      <c r="C11" s="58" t="s">
        <v>57</v>
      </c>
      <c r="D11" s="48" t="s">
        <v>17</v>
      </c>
      <c r="E11" s="46" t="s">
        <v>17</v>
      </c>
      <c r="F11" s="48" t="s">
        <v>55</v>
      </c>
      <c r="G11" s="48" t="s">
        <v>1</v>
      </c>
      <c r="H11" s="46" t="s">
        <v>1</v>
      </c>
      <c r="I11" s="405" t="s">
        <v>55</v>
      </c>
      <c r="J11" s="37" t="s">
        <v>571</v>
      </c>
      <c r="K11" s="37" t="s">
        <v>29</v>
      </c>
      <c r="L11" s="37" t="s">
        <v>482</v>
      </c>
      <c r="M11" s="37" t="s">
        <v>482</v>
      </c>
      <c r="N11" s="37" t="s">
        <v>482</v>
      </c>
      <c r="O11" s="37" t="s">
        <v>478</v>
      </c>
      <c r="P11" s="38" t="s">
        <v>478</v>
      </c>
      <c r="Q11" s="402" t="s">
        <v>40</v>
      </c>
      <c r="R11" s="37" t="s">
        <v>27</v>
      </c>
      <c r="S11" s="37" t="s">
        <v>466</v>
      </c>
      <c r="T11" s="37" t="s">
        <v>20</v>
      </c>
      <c r="U11" s="37" t="s">
        <v>24</v>
      </c>
      <c r="V11" s="37" t="s">
        <v>24</v>
      </c>
      <c r="W11" s="38" t="s">
        <v>29</v>
      </c>
      <c r="X11" s="36" t="s">
        <v>29</v>
      </c>
      <c r="Y11" s="402" t="s">
        <v>29</v>
      </c>
      <c r="Z11" s="37" t="s">
        <v>41</v>
      </c>
      <c r="AA11" s="37" t="s">
        <v>20</v>
      </c>
      <c r="AB11" s="402" t="s">
        <v>20</v>
      </c>
      <c r="AC11" s="37" t="s">
        <v>478</v>
      </c>
      <c r="AD11" s="399" t="s">
        <v>24</v>
      </c>
      <c r="AE11" s="58" t="s">
        <v>30</v>
      </c>
      <c r="AF11" s="48" t="s">
        <v>649</v>
      </c>
      <c r="AG11" s="46" t="s">
        <v>27</v>
      </c>
      <c r="AH11" s="46" t="s">
        <v>27</v>
      </c>
      <c r="AI11" s="48" t="s">
        <v>669</v>
      </c>
      <c r="AJ11" s="46" t="s">
        <v>649</v>
      </c>
      <c r="AK11" s="405" t="s">
        <v>668</v>
      </c>
      <c r="AL11" s="58" t="s">
        <v>659</v>
      </c>
      <c r="AM11" s="171" t="s">
        <v>66</v>
      </c>
      <c r="AN11" s="250" t="s">
        <v>24</v>
      </c>
      <c r="AO11" s="166" t="s">
        <v>24</v>
      </c>
      <c r="AP11" s="48" t="s">
        <v>31</v>
      </c>
      <c r="AQ11" s="46" t="s">
        <v>650</v>
      </c>
      <c r="AR11" s="405" t="s">
        <v>650</v>
      </c>
      <c r="AS11" s="148"/>
      <c r="AT11" s="73"/>
      <c r="AU11" s="31">
        <f t="shared" si="0"/>
        <v>6</v>
      </c>
      <c r="AV11" s="193">
        <f t="shared" si="1"/>
        <v>1</v>
      </c>
      <c r="AW11" s="194">
        <f t="shared" si="2"/>
        <v>1</v>
      </c>
      <c r="AX11" s="73">
        <f t="shared" si="3"/>
        <v>0</v>
      </c>
      <c r="AY11" s="32">
        <f>SUM(COUNTIF(C11:AR11,"*D*"))</f>
        <v>8</v>
      </c>
      <c r="AZ11" s="32">
        <f t="shared" si="5"/>
        <v>9</v>
      </c>
      <c r="BA11" s="199">
        <f t="shared" si="6"/>
        <v>1</v>
      </c>
      <c r="BB11" s="117"/>
    </row>
    <row r="12" spans="1:54" s="62" customFormat="1" ht="19.5" customHeight="1" x14ac:dyDescent="0.3">
      <c r="A12" s="49">
        <v>2</v>
      </c>
      <c r="B12" s="119" t="s">
        <v>106</v>
      </c>
      <c r="C12" s="58" t="s">
        <v>17</v>
      </c>
      <c r="D12" s="48" t="s">
        <v>617</v>
      </c>
      <c r="E12" s="46" t="s">
        <v>1</v>
      </c>
      <c r="F12" s="48" t="s">
        <v>1</v>
      </c>
      <c r="G12" s="48" t="s">
        <v>55</v>
      </c>
      <c r="H12" s="46" t="s">
        <v>55</v>
      </c>
      <c r="I12" s="405" t="s">
        <v>18</v>
      </c>
      <c r="J12" s="402" t="s">
        <v>482</v>
      </c>
      <c r="K12" s="37" t="s">
        <v>24</v>
      </c>
      <c r="L12" s="37" t="s">
        <v>27</v>
      </c>
      <c r="M12" s="37" t="s">
        <v>477</v>
      </c>
      <c r="N12" s="37" t="s">
        <v>477</v>
      </c>
      <c r="O12" s="37" t="s">
        <v>477</v>
      </c>
      <c r="P12" s="399" t="s">
        <v>24</v>
      </c>
      <c r="Q12" s="402" t="s">
        <v>20</v>
      </c>
      <c r="R12" s="37" t="s">
        <v>20</v>
      </c>
      <c r="S12" s="37" t="s">
        <v>40</v>
      </c>
      <c r="T12" s="37" t="s">
        <v>24</v>
      </c>
      <c r="U12" s="37" t="s">
        <v>477</v>
      </c>
      <c r="V12" s="128" t="s">
        <v>24</v>
      </c>
      <c r="W12" s="399" t="s">
        <v>20</v>
      </c>
      <c r="X12" s="402" t="s">
        <v>20</v>
      </c>
      <c r="Y12" s="128" t="s">
        <v>675</v>
      </c>
      <c r="Z12" s="128" t="s">
        <v>24</v>
      </c>
      <c r="AA12" s="128" t="s">
        <v>30</v>
      </c>
      <c r="AB12" s="402" t="s">
        <v>477</v>
      </c>
      <c r="AC12" s="37" t="s">
        <v>29</v>
      </c>
      <c r="AD12" s="399" t="s">
        <v>24</v>
      </c>
      <c r="AE12" s="58" t="s">
        <v>20</v>
      </c>
      <c r="AF12" s="48" t="s">
        <v>20</v>
      </c>
      <c r="AG12" s="46" t="s">
        <v>66</v>
      </c>
      <c r="AH12" s="46" t="s">
        <v>35</v>
      </c>
      <c r="AI12" s="48" t="s">
        <v>27</v>
      </c>
      <c r="AJ12" s="46" t="s">
        <v>29</v>
      </c>
      <c r="AK12" s="405" t="s">
        <v>650</v>
      </c>
      <c r="AL12" s="58" t="s">
        <v>25</v>
      </c>
      <c r="AM12" s="48" t="s">
        <v>20</v>
      </c>
      <c r="AN12" s="99" t="s">
        <v>466</v>
      </c>
      <c r="AO12" s="46" t="s">
        <v>676</v>
      </c>
      <c r="AP12" s="48" t="s">
        <v>24</v>
      </c>
      <c r="AQ12" s="46" t="s">
        <v>35</v>
      </c>
      <c r="AR12" s="405" t="s">
        <v>27</v>
      </c>
      <c r="AS12" s="148"/>
      <c r="AT12" s="73"/>
      <c r="AU12" s="31">
        <f t="shared" si="0"/>
        <v>8</v>
      </c>
      <c r="AV12" s="193">
        <f t="shared" si="1"/>
        <v>1</v>
      </c>
      <c r="AW12" s="194">
        <f t="shared" si="2"/>
        <v>1</v>
      </c>
      <c r="AX12" s="73">
        <f t="shared" si="3"/>
        <v>0</v>
      </c>
      <c r="AY12" s="32">
        <f t="shared" si="4"/>
        <v>10</v>
      </c>
      <c r="AZ12" s="32">
        <f t="shared" si="5"/>
        <v>5</v>
      </c>
      <c r="BA12" s="199">
        <f t="shared" si="6"/>
        <v>0</v>
      </c>
      <c r="BB12" s="117"/>
    </row>
    <row r="13" spans="1:54" s="43" customFormat="1" ht="19.5" customHeight="1" x14ac:dyDescent="0.3">
      <c r="A13" s="44">
        <v>4</v>
      </c>
      <c r="B13" s="119" t="s">
        <v>99</v>
      </c>
      <c r="C13" s="51" t="s">
        <v>18</v>
      </c>
      <c r="D13" s="39" t="s">
        <v>18</v>
      </c>
      <c r="E13" s="52" t="s">
        <v>57</v>
      </c>
      <c r="F13" s="39" t="s">
        <v>17</v>
      </c>
      <c r="G13" s="39" t="s">
        <v>17</v>
      </c>
      <c r="H13" s="52" t="s">
        <v>55</v>
      </c>
      <c r="I13" s="401" t="s">
        <v>1</v>
      </c>
      <c r="J13" s="39" t="s">
        <v>1</v>
      </c>
      <c r="K13" s="39" t="s">
        <v>24</v>
      </c>
      <c r="L13" s="39" t="s">
        <v>24</v>
      </c>
      <c r="M13" s="39" t="s">
        <v>31</v>
      </c>
      <c r="N13" s="39" t="s">
        <v>31</v>
      </c>
      <c r="O13" s="39" t="s">
        <v>482</v>
      </c>
      <c r="P13" s="45" t="s">
        <v>482</v>
      </c>
      <c r="Q13" s="52" t="s">
        <v>29</v>
      </c>
      <c r="R13" s="39" t="s">
        <v>40</v>
      </c>
      <c r="S13" s="39" t="s">
        <v>24</v>
      </c>
      <c r="T13" s="39" t="s">
        <v>27</v>
      </c>
      <c r="U13" s="39" t="s">
        <v>20</v>
      </c>
      <c r="V13" s="39" t="s">
        <v>20</v>
      </c>
      <c r="W13" s="45" t="s">
        <v>24</v>
      </c>
      <c r="X13" s="51" t="s">
        <v>655</v>
      </c>
      <c r="Y13" s="52" t="s">
        <v>27</v>
      </c>
      <c r="Z13" s="39" t="s">
        <v>29</v>
      </c>
      <c r="AA13" s="39" t="s">
        <v>29</v>
      </c>
      <c r="AB13" s="52" t="s">
        <v>478</v>
      </c>
      <c r="AC13" s="39" t="s">
        <v>20</v>
      </c>
      <c r="AD13" s="45" t="s">
        <v>20</v>
      </c>
      <c r="AE13" s="51" t="s">
        <v>43</v>
      </c>
      <c r="AF13" s="39" t="s">
        <v>84</v>
      </c>
      <c r="AG13" s="52" t="s">
        <v>66</v>
      </c>
      <c r="AH13" s="52" t="s">
        <v>649</v>
      </c>
      <c r="AI13" s="39" t="s">
        <v>20</v>
      </c>
      <c r="AJ13" s="52" t="s">
        <v>20</v>
      </c>
      <c r="AK13" s="401" t="s">
        <v>666</v>
      </c>
      <c r="AL13" s="51" t="s">
        <v>25</v>
      </c>
      <c r="AM13" s="39" t="s">
        <v>647</v>
      </c>
      <c r="AN13" s="98" t="s">
        <v>649</v>
      </c>
      <c r="AO13" s="52" t="s">
        <v>670</v>
      </c>
      <c r="AP13" s="39" t="s">
        <v>647</v>
      </c>
      <c r="AQ13" s="52" t="s">
        <v>20</v>
      </c>
      <c r="AR13" s="401" t="s">
        <v>645</v>
      </c>
      <c r="AS13" s="147"/>
      <c r="AT13" s="73"/>
      <c r="AU13" s="31">
        <f t="shared" si="0"/>
        <v>7</v>
      </c>
      <c r="AV13" s="193">
        <f t="shared" si="1"/>
        <v>1</v>
      </c>
      <c r="AW13" s="194">
        <f t="shared" si="2"/>
        <v>1</v>
      </c>
      <c r="AX13" s="73">
        <f t="shared" si="3"/>
        <v>0</v>
      </c>
      <c r="AY13" s="32">
        <f t="shared" si="4"/>
        <v>7</v>
      </c>
      <c r="AZ13" s="32">
        <f t="shared" si="5"/>
        <v>7</v>
      </c>
      <c r="BA13" s="199">
        <f t="shared" si="6"/>
        <v>2</v>
      </c>
      <c r="BB13" s="117"/>
    </row>
    <row r="14" spans="1:54" s="62" customFormat="1" ht="19.5" customHeight="1" x14ac:dyDescent="0.3">
      <c r="A14" s="56">
        <v>5</v>
      </c>
      <c r="B14" s="278" t="s">
        <v>289</v>
      </c>
      <c r="C14" s="36" t="s">
        <v>17</v>
      </c>
      <c r="D14" s="37" t="s">
        <v>17</v>
      </c>
      <c r="E14" s="402" t="s">
        <v>18</v>
      </c>
      <c r="F14" s="37" t="s">
        <v>55</v>
      </c>
      <c r="G14" s="37" t="s">
        <v>55</v>
      </c>
      <c r="H14" s="402" t="s">
        <v>17</v>
      </c>
      <c r="I14" s="399" t="s">
        <v>17</v>
      </c>
      <c r="J14" s="37" t="s">
        <v>52</v>
      </c>
      <c r="K14" s="37" t="s">
        <v>20</v>
      </c>
      <c r="L14" s="37" t="s">
        <v>20</v>
      </c>
      <c r="M14" s="37" t="s">
        <v>473</v>
      </c>
      <c r="N14" s="364" t="s">
        <v>25</v>
      </c>
      <c r="O14" s="37" t="s">
        <v>24</v>
      </c>
      <c r="P14" s="38" t="s">
        <v>477</v>
      </c>
      <c r="Q14" s="402" t="s">
        <v>27</v>
      </c>
      <c r="R14" s="37" t="s">
        <v>29</v>
      </c>
      <c r="S14" s="402" t="s">
        <v>508</v>
      </c>
      <c r="T14" s="37" t="s">
        <v>24</v>
      </c>
      <c r="U14" s="37" t="s">
        <v>478</v>
      </c>
      <c r="V14" s="37" t="s">
        <v>31</v>
      </c>
      <c r="W14" s="38" t="s">
        <v>20</v>
      </c>
      <c r="X14" s="36" t="s">
        <v>20</v>
      </c>
      <c r="Y14" s="402" t="s">
        <v>40</v>
      </c>
      <c r="Z14" s="37" t="s">
        <v>35</v>
      </c>
      <c r="AA14" s="37" t="s">
        <v>549</v>
      </c>
      <c r="AB14" s="402" t="s">
        <v>643</v>
      </c>
      <c r="AC14" s="37" t="s">
        <v>30</v>
      </c>
      <c r="AD14" s="38" t="s">
        <v>31</v>
      </c>
      <c r="AE14" s="36" t="s">
        <v>41</v>
      </c>
      <c r="AF14" s="121" t="s">
        <v>61</v>
      </c>
      <c r="AG14" s="110" t="s">
        <v>607</v>
      </c>
      <c r="AH14" s="110" t="s">
        <v>476</v>
      </c>
      <c r="AI14" s="110" t="s">
        <v>476</v>
      </c>
      <c r="AJ14" s="110" t="s">
        <v>25</v>
      </c>
      <c r="AK14" s="120" t="s">
        <v>476</v>
      </c>
      <c r="AL14" s="110" t="s">
        <v>493</v>
      </c>
      <c r="AM14" s="110" t="s">
        <v>476</v>
      </c>
      <c r="AN14" s="110" t="s">
        <v>476</v>
      </c>
      <c r="AO14" s="110" t="s">
        <v>476</v>
      </c>
      <c r="AP14" s="110" t="s">
        <v>45</v>
      </c>
      <c r="AQ14" s="110" t="s">
        <v>24</v>
      </c>
      <c r="AR14" s="170" t="s">
        <v>469</v>
      </c>
      <c r="AS14" s="361" t="s">
        <v>585</v>
      </c>
      <c r="AT14" s="73"/>
      <c r="AU14" s="31">
        <f t="shared" si="0"/>
        <v>4</v>
      </c>
      <c r="AV14" s="193">
        <f t="shared" si="1"/>
        <v>1</v>
      </c>
      <c r="AW14" s="194">
        <f t="shared" si="2"/>
        <v>1</v>
      </c>
      <c r="AX14" s="73">
        <f t="shared" si="3"/>
        <v>0</v>
      </c>
      <c r="AY14" s="32">
        <f t="shared" si="4"/>
        <v>9</v>
      </c>
      <c r="AZ14" s="32">
        <f t="shared" si="5"/>
        <v>3</v>
      </c>
      <c r="BA14" s="199">
        <f t="shared" si="6"/>
        <v>2</v>
      </c>
      <c r="BB14" s="117"/>
    </row>
    <row r="15" spans="1:54" s="62" customFormat="1" ht="19.5" customHeight="1" x14ac:dyDescent="0.3">
      <c r="A15" s="215">
        <v>6</v>
      </c>
      <c r="B15" s="278" t="s">
        <v>290</v>
      </c>
      <c r="C15" s="51" t="s">
        <v>77</v>
      </c>
      <c r="D15" s="39" t="s">
        <v>55</v>
      </c>
      <c r="E15" s="52" t="s">
        <v>17</v>
      </c>
      <c r="F15" s="39" t="s">
        <v>18</v>
      </c>
      <c r="G15" s="39" t="s">
        <v>18</v>
      </c>
      <c r="H15" s="52" t="s">
        <v>18</v>
      </c>
      <c r="I15" s="401" t="s">
        <v>55</v>
      </c>
      <c r="J15" s="39" t="s">
        <v>519</v>
      </c>
      <c r="K15" s="39" t="s">
        <v>619</v>
      </c>
      <c r="L15" s="39" t="s">
        <v>40</v>
      </c>
      <c r="M15" s="39" t="s">
        <v>20</v>
      </c>
      <c r="N15" s="52" t="s">
        <v>20</v>
      </c>
      <c r="O15" s="39" t="s">
        <v>24</v>
      </c>
      <c r="P15" s="45" t="s">
        <v>471</v>
      </c>
      <c r="Q15" s="39" t="s">
        <v>27</v>
      </c>
      <c r="R15" s="39" t="s">
        <v>507</v>
      </c>
      <c r="S15" s="52" t="s">
        <v>507</v>
      </c>
      <c r="T15" s="52" t="s">
        <v>29</v>
      </c>
      <c r="U15" s="39" t="s">
        <v>531</v>
      </c>
      <c r="V15" s="39" t="s">
        <v>24</v>
      </c>
      <c r="W15" s="45" t="s">
        <v>29</v>
      </c>
      <c r="X15" s="39" t="s">
        <v>41</v>
      </c>
      <c r="Y15" s="39" t="s">
        <v>20</v>
      </c>
      <c r="Z15" s="39" t="s">
        <v>20</v>
      </c>
      <c r="AA15" s="39" t="s">
        <v>35</v>
      </c>
      <c r="AB15" s="39" t="s">
        <v>24</v>
      </c>
      <c r="AC15" s="39" t="s">
        <v>29</v>
      </c>
      <c r="AD15" s="45" t="s">
        <v>29</v>
      </c>
      <c r="AE15" s="51" t="s">
        <v>650</v>
      </c>
      <c r="AF15" s="39" t="s">
        <v>652</v>
      </c>
      <c r="AG15" s="52" t="s">
        <v>677</v>
      </c>
      <c r="AH15" s="52" t="s">
        <v>651</v>
      </c>
      <c r="AI15" s="39" t="s">
        <v>651</v>
      </c>
      <c r="AJ15" s="52" t="s">
        <v>673</v>
      </c>
      <c r="AK15" s="401" t="s">
        <v>647</v>
      </c>
      <c r="AL15" s="51" t="s">
        <v>653</v>
      </c>
      <c r="AM15" s="39" t="s">
        <v>650</v>
      </c>
      <c r="AN15" s="98" t="s">
        <v>650</v>
      </c>
      <c r="AO15" s="52" t="s">
        <v>650</v>
      </c>
      <c r="AP15" s="39" t="s">
        <v>29</v>
      </c>
      <c r="AQ15" s="52" t="s">
        <v>655</v>
      </c>
      <c r="AR15" s="401" t="s">
        <v>35</v>
      </c>
      <c r="AS15" s="148"/>
      <c r="AT15" s="73"/>
      <c r="AU15" s="31">
        <f t="shared" si="0"/>
        <v>6</v>
      </c>
      <c r="AV15" s="193">
        <f t="shared" si="1"/>
        <v>1</v>
      </c>
      <c r="AW15" s="194">
        <f t="shared" si="2"/>
        <v>1</v>
      </c>
      <c r="AX15" s="73">
        <f t="shared" si="3"/>
        <v>0</v>
      </c>
      <c r="AY15" s="32">
        <f t="shared" si="4"/>
        <v>4</v>
      </c>
      <c r="AZ15" s="32">
        <f t="shared" si="5"/>
        <v>14</v>
      </c>
      <c r="BA15" s="199">
        <f t="shared" si="6"/>
        <v>2</v>
      </c>
      <c r="BB15" s="117"/>
    </row>
    <row r="16" spans="1:54" s="62" customFormat="1" ht="19.5" customHeight="1" x14ac:dyDescent="0.3">
      <c r="A16" s="56"/>
      <c r="B16" s="278" t="s">
        <v>463</v>
      </c>
      <c r="C16" s="51" t="s">
        <v>18</v>
      </c>
      <c r="D16" s="39" t="s">
        <v>18</v>
      </c>
      <c r="E16" s="52" t="s">
        <v>18</v>
      </c>
      <c r="F16" s="39" t="s">
        <v>55</v>
      </c>
      <c r="G16" s="39" t="s">
        <v>55</v>
      </c>
      <c r="H16" s="52" t="s">
        <v>17</v>
      </c>
      <c r="I16" s="401" t="s">
        <v>17</v>
      </c>
      <c r="J16" s="51" t="s">
        <v>52</v>
      </c>
      <c r="K16" s="39" t="s">
        <v>20</v>
      </c>
      <c r="L16" s="39" t="s">
        <v>20</v>
      </c>
      <c r="M16" s="39" t="s">
        <v>531</v>
      </c>
      <c r="N16" s="52" t="s">
        <v>509</v>
      </c>
      <c r="O16" s="39" t="s">
        <v>529</v>
      </c>
      <c r="P16" s="45" t="s">
        <v>529</v>
      </c>
      <c r="Q16" s="52" t="s">
        <v>29</v>
      </c>
      <c r="R16" s="39" t="s">
        <v>40</v>
      </c>
      <c r="S16" s="39" t="s">
        <v>478</v>
      </c>
      <c r="T16" s="52" t="s">
        <v>549</v>
      </c>
      <c r="U16" s="39" t="s">
        <v>533</v>
      </c>
      <c r="V16" s="39" t="s">
        <v>533</v>
      </c>
      <c r="W16" s="45" t="s">
        <v>478</v>
      </c>
      <c r="X16" s="52" t="s">
        <v>30</v>
      </c>
      <c r="Y16" s="39" t="s">
        <v>29</v>
      </c>
      <c r="Z16" s="39" t="s">
        <v>29</v>
      </c>
      <c r="AA16" s="39" t="s">
        <v>660</v>
      </c>
      <c r="AB16" s="39" t="s">
        <v>650</v>
      </c>
      <c r="AC16" s="39" t="s">
        <v>675</v>
      </c>
      <c r="AD16" s="45" t="s">
        <v>647</v>
      </c>
      <c r="AE16" s="52" t="s">
        <v>651</v>
      </c>
      <c r="AF16" s="39" t="s">
        <v>651</v>
      </c>
      <c r="AG16" s="52" t="s">
        <v>66</v>
      </c>
      <c r="AH16" s="52" t="s">
        <v>647</v>
      </c>
      <c r="AI16" s="39" t="s">
        <v>649</v>
      </c>
      <c r="AJ16" s="52" t="s">
        <v>663</v>
      </c>
      <c r="AK16" s="401" t="s">
        <v>658</v>
      </c>
      <c r="AL16" s="52" t="s">
        <v>673</v>
      </c>
      <c r="AM16" s="39" t="s">
        <v>649</v>
      </c>
      <c r="AN16" s="98" t="s">
        <v>649</v>
      </c>
      <c r="AO16" s="52" t="s">
        <v>651</v>
      </c>
      <c r="AP16" s="39" t="s">
        <v>651</v>
      </c>
      <c r="AQ16" s="52" t="s">
        <v>647</v>
      </c>
      <c r="AR16" s="401" t="s">
        <v>647</v>
      </c>
      <c r="AS16" s="147"/>
      <c r="AT16" s="73"/>
      <c r="AU16" s="31">
        <f t="shared" si="0"/>
        <v>4</v>
      </c>
      <c r="AV16" s="193">
        <f t="shared" si="1"/>
        <v>1</v>
      </c>
      <c r="AW16" s="194">
        <f t="shared" si="2"/>
        <v>1</v>
      </c>
      <c r="AX16" s="73">
        <f t="shared" si="3"/>
        <v>0</v>
      </c>
      <c r="AY16" s="32">
        <f t="shared" si="4"/>
        <v>7</v>
      </c>
      <c r="AZ16" s="32">
        <f t="shared" si="5"/>
        <v>10</v>
      </c>
      <c r="BA16" s="199">
        <f t="shared" si="6"/>
        <v>4</v>
      </c>
      <c r="BB16" s="117"/>
    </row>
    <row r="17" spans="1:54" s="62" customFormat="1" ht="19.5" customHeight="1" x14ac:dyDescent="0.3">
      <c r="A17" s="56"/>
      <c r="B17" s="400" t="s">
        <v>464</v>
      </c>
      <c r="C17" s="104" t="s">
        <v>57</v>
      </c>
      <c r="D17" s="64" t="s">
        <v>73</v>
      </c>
      <c r="E17" s="403" t="s">
        <v>55</v>
      </c>
      <c r="F17" s="64" t="s">
        <v>17</v>
      </c>
      <c r="G17" s="64" t="s">
        <v>17</v>
      </c>
      <c r="H17" s="403" t="s">
        <v>55</v>
      </c>
      <c r="I17" s="192" t="s">
        <v>18</v>
      </c>
      <c r="J17" s="104" t="s">
        <v>52</v>
      </c>
      <c r="K17" s="64" t="s">
        <v>30</v>
      </c>
      <c r="L17" s="64" t="s">
        <v>27</v>
      </c>
      <c r="M17" s="64" t="s">
        <v>20</v>
      </c>
      <c r="N17" s="64" t="s">
        <v>20</v>
      </c>
      <c r="O17" s="64" t="s">
        <v>478</v>
      </c>
      <c r="P17" s="65" t="s">
        <v>478</v>
      </c>
      <c r="Q17" s="403" t="s">
        <v>478</v>
      </c>
      <c r="R17" s="64" t="s">
        <v>482</v>
      </c>
      <c r="S17" s="64" t="s">
        <v>482</v>
      </c>
      <c r="T17" s="403" t="s">
        <v>482</v>
      </c>
      <c r="U17" s="64" t="s">
        <v>478</v>
      </c>
      <c r="V17" s="64" t="s">
        <v>30</v>
      </c>
      <c r="W17" s="65" t="s">
        <v>30</v>
      </c>
      <c r="X17" s="403" t="s">
        <v>533</v>
      </c>
      <c r="Y17" s="64" t="s">
        <v>40</v>
      </c>
      <c r="Z17" s="64" t="s">
        <v>644</v>
      </c>
      <c r="AA17" s="64" t="s">
        <v>651</v>
      </c>
      <c r="AB17" s="64" t="s">
        <v>651</v>
      </c>
      <c r="AC17" s="64" t="s">
        <v>678</v>
      </c>
      <c r="AD17" s="65" t="s">
        <v>24</v>
      </c>
      <c r="AE17" s="403" t="s">
        <v>27</v>
      </c>
      <c r="AF17" s="64" t="s">
        <v>649</v>
      </c>
      <c r="AG17" s="403" t="s">
        <v>650</v>
      </c>
      <c r="AH17" s="64" t="s">
        <v>650</v>
      </c>
      <c r="AI17" s="64" t="s">
        <v>650</v>
      </c>
      <c r="AJ17" s="403" t="s">
        <v>673</v>
      </c>
      <c r="AK17" s="65" t="s">
        <v>664</v>
      </c>
      <c r="AL17" s="403" t="s">
        <v>31</v>
      </c>
      <c r="AM17" s="64" t="s">
        <v>20</v>
      </c>
      <c r="AN17" s="100" t="s">
        <v>651</v>
      </c>
      <c r="AO17" s="403" t="s">
        <v>647</v>
      </c>
      <c r="AP17" s="64" t="s">
        <v>661</v>
      </c>
      <c r="AQ17" s="403" t="s">
        <v>671</v>
      </c>
      <c r="AR17" s="65" t="s">
        <v>658</v>
      </c>
      <c r="AS17" s="147"/>
      <c r="AT17" s="73"/>
      <c r="AU17" s="31">
        <f t="shared" si="0"/>
        <v>6</v>
      </c>
      <c r="AV17" s="193">
        <f t="shared" si="1"/>
        <v>1</v>
      </c>
      <c r="AW17" s="194">
        <f t="shared" si="2"/>
        <v>1</v>
      </c>
      <c r="AX17" s="73">
        <f t="shared" si="3"/>
        <v>0</v>
      </c>
      <c r="AY17" s="32">
        <f t="shared" si="4"/>
        <v>9</v>
      </c>
      <c r="AZ17" s="32">
        <f t="shared" si="5"/>
        <v>8</v>
      </c>
      <c r="BA17" s="199">
        <f t="shared" si="6"/>
        <v>3</v>
      </c>
      <c r="BB17" s="117"/>
    </row>
    <row r="18" spans="1:54" s="62" customFormat="1" ht="19.5" customHeight="1" x14ac:dyDescent="0.3">
      <c r="A18" s="56"/>
      <c r="B18" s="63" t="s">
        <v>633</v>
      </c>
      <c r="C18" s="104"/>
      <c r="D18" s="64"/>
      <c r="E18" s="403"/>
      <c r="F18" s="64"/>
      <c r="G18" s="64"/>
      <c r="H18" s="403"/>
      <c r="I18" s="192"/>
      <c r="J18" s="104"/>
      <c r="K18" s="64"/>
      <c r="L18" s="64"/>
      <c r="M18" s="64"/>
      <c r="N18" s="64"/>
      <c r="O18" s="64"/>
      <c r="P18" s="65"/>
      <c r="Q18" s="403"/>
      <c r="R18" s="64"/>
      <c r="S18" s="64" t="s">
        <v>625</v>
      </c>
      <c r="T18" s="403" t="s">
        <v>626</v>
      </c>
      <c r="U18" s="64" t="s">
        <v>627</v>
      </c>
      <c r="V18" s="64" t="s">
        <v>626</v>
      </c>
      <c r="W18" s="65" t="s">
        <v>628</v>
      </c>
      <c r="X18" s="403" t="s">
        <v>628</v>
      </c>
      <c r="Y18" s="64" t="s">
        <v>41</v>
      </c>
      <c r="Z18" s="64" t="s">
        <v>35</v>
      </c>
      <c r="AA18" s="64" t="s">
        <v>627</v>
      </c>
      <c r="AB18" s="64" t="s">
        <v>627</v>
      </c>
      <c r="AC18" s="64" t="s">
        <v>29</v>
      </c>
      <c r="AD18" s="65" t="s">
        <v>35</v>
      </c>
      <c r="AE18" s="403" t="s">
        <v>662</v>
      </c>
      <c r="AF18" s="64" t="s">
        <v>679</v>
      </c>
      <c r="AG18" s="403" t="s">
        <v>66</v>
      </c>
      <c r="AH18" s="64" t="s">
        <v>40</v>
      </c>
      <c r="AI18" s="64" t="s">
        <v>27</v>
      </c>
      <c r="AJ18" s="403" t="s">
        <v>628</v>
      </c>
      <c r="AK18" s="65" t="s">
        <v>35</v>
      </c>
      <c r="AL18" s="403" t="s">
        <v>634</v>
      </c>
      <c r="AM18" s="64" t="s">
        <v>672</v>
      </c>
      <c r="AN18" s="100" t="s">
        <v>650</v>
      </c>
      <c r="AO18" s="403" t="s">
        <v>626</v>
      </c>
      <c r="AP18" s="64" t="s">
        <v>27</v>
      </c>
      <c r="AQ18" s="403" t="s">
        <v>637</v>
      </c>
      <c r="AR18" s="65" t="s">
        <v>637</v>
      </c>
      <c r="AS18" s="188"/>
      <c r="AT18" s="72"/>
      <c r="AU18" s="31">
        <f t="shared" si="0"/>
        <v>0</v>
      </c>
      <c r="AV18" s="193">
        <f t="shared" si="1"/>
        <v>1</v>
      </c>
      <c r="AW18" s="194">
        <f t="shared" si="2"/>
        <v>1</v>
      </c>
      <c r="AX18" s="73">
        <f t="shared" si="3"/>
        <v>0</v>
      </c>
      <c r="AY18" s="32">
        <f t="shared" si="4"/>
        <v>8</v>
      </c>
      <c r="AZ18" s="32">
        <f t="shared" si="5"/>
        <v>8</v>
      </c>
      <c r="BA18" s="199">
        <f t="shared" si="6"/>
        <v>0</v>
      </c>
      <c r="BB18" s="404"/>
    </row>
    <row r="19" spans="1:54" s="34" customFormat="1" ht="15.75" customHeight="1" x14ac:dyDescent="0.3">
      <c r="A19" s="25"/>
      <c r="B19" s="74" t="s">
        <v>17</v>
      </c>
      <c r="C19" s="76">
        <f>COUNTIF(C4:C17,"D")</f>
        <v>3</v>
      </c>
      <c r="D19" s="76">
        <f t="shared" ref="D19:AR19" si="7">COUNTIF(D4:D17,"D")</f>
        <v>3</v>
      </c>
      <c r="E19" s="76">
        <f t="shared" si="7"/>
        <v>3</v>
      </c>
      <c r="F19" s="76">
        <f t="shared" si="7"/>
        <v>3</v>
      </c>
      <c r="G19" s="76">
        <f t="shared" si="7"/>
        <v>3</v>
      </c>
      <c r="H19" s="76">
        <f t="shared" si="7"/>
        <v>3</v>
      </c>
      <c r="I19" s="76">
        <f t="shared" si="7"/>
        <v>3</v>
      </c>
      <c r="J19" s="76">
        <f t="shared" si="7"/>
        <v>2</v>
      </c>
      <c r="K19" s="76">
        <f t="shared" si="7"/>
        <v>4</v>
      </c>
      <c r="L19" s="76">
        <f t="shared" si="7"/>
        <v>4</v>
      </c>
      <c r="M19" s="76">
        <f t="shared" si="7"/>
        <v>3</v>
      </c>
      <c r="N19" s="76">
        <f t="shared" si="7"/>
        <v>2</v>
      </c>
      <c r="O19" s="76">
        <f t="shared" si="7"/>
        <v>2</v>
      </c>
      <c r="P19" s="76">
        <f t="shared" si="7"/>
        <v>2</v>
      </c>
      <c r="Q19" s="76">
        <f t="shared" si="7"/>
        <v>3</v>
      </c>
      <c r="R19" s="76">
        <f t="shared" si="7"/>
        <v>3</v>
      </c>
      <c r="S19" s="76">
        <f t="shared" si="7"/>
        <v>3</v>
      </c>
      <c r="T19" s="76">
        <f t="shared" si="7"/>
        <v>4</v>
      </c>
      <c r="U19" s="76">
        <f t="shared" si="7"/>
        <v>3</v>
      </c>
      <c r="V19" s="76">
        <f t="shared" si="7"/>
        <v>3</v>
      </c>
      <c r="W19" s="76">
        <f t="shared" si="7"/>
        <v>3</v>
      </c>
      <c r="X19" s="76">
        <f t="shared" si="7"/>
        <v>3</v>
      </c>
      <c r="Y19" s="76">
        <f t="shared" si="7"/>
        <v>3</v>
      </c>
      <c r="Z19" s="76">
        <f>COUNTIF(Z4:Z17,"D")</f>
        <v>3</v>
      </c>
      <c r="AA19" s="76">
        <f t="shared" si="7"/>
        <v>3</v>
      </c>
      <c r="AB19" s="76">
        <f t="shared" si="7"/>
        <v>3</v>
      </c>
      <c r="AC19" s="76">
        <f t="shared" si="7"/>
        <v>3</v>
      </c>
      <c r="AD19" s="76">
        <f t="shared" si="7"/>
        <v>2</v>
      </c>
      <c r="AE19" s="76">
        <f t="shared" si="7"/>
        <v>3</v>
      </c>
      <c r="AF19" s="76">
        <f t="shared" si="7"/>
        <v>3</v>
      </c>
      <c r="AG19" s="76">
        <f t="shared" si="7"/>
        <v>3</v>
      </c>
      <c r="AH19" s="76">
        <f t="shared" si="7"/>
        <v>3</v>
      </c>
      <c r="AI19" s="76">
        <f t="shared" si="7"/>
        <v>3</v>
      </c>
      <c r="AJ19" s="76">
        <f t="shared" si="7"/>
        <v>2</v>
      </c>
      <c r="AK19" s="76">
        <f t="shared" si="7"/>
        <v>2</v>
      </c>
      <c r="AL19" s="76">
        <f t="shared" si="7"/>
        <v>2</v>
      </c>
      <c r="AM19" s="76">
        <f t="shared" si="7"/>
        <v>3</v>
      </c>
      <c r="AN19" s="76">
        <f>COUNTIF(AN4:AN17,"D")</f>
        <v>3</v>
      </c>
      <c r="AO19" s="76">
        <f>COUNTIF(AO4:AO17,"D")</f>
        <v>3</v>
      </c>
      <c r="AP19" s="76">
        <f t="shared" si="7"/>
        <v>2</v>
      </c>
      <c r="AQ19" s="76">
        <f t="shared" si="7"/>
        <v>2</v>
      </c>
      <c r="AR19" s="76">
        <f t="shared" si="7"/>
        <v>2</v>
      </c>
      <c r="AS19" s="76"/>
      <c r="AT19" s="236"/>
      <c r="AU19" s="233"/>
      <c r="AV19" s="233"/>
      <c r="AW19" s="235"/>
      <c r="AX19" s="235"/>
      <c r="AY19" s="235"/>
      <c r="AZ19" s="235"/>
      <c r="BA19" s="235"/>
      <c r="BB19" s="79"/>
    </row>
    <row r="20" spans="1:54" ht="15.75" customHeight="1" x14ac:dyDescent="0.3">
      <c r="A20" s="5"/>
      <c r="B20" s="77" t="s">
        <v>18</v>
      </c>
      <c r="C20" s="143">
        <f>COUNTIF(C4:C17,"E")</f>
        <v>3</v>
      </c>
      <c r="D20" s="143">
        <f t="shared" ref="D20:AR20" si="8">COUNTIF(D4:D17,"E")</f>
        <v>3</v>
      </c>
      <c r="E20" s="143">
        <f t="shared" si="8"/>
        <v>3</v>
      </c>
      <c r="F20" s="143">
        <f t="shared" si="8"/>
        <v>3</v>
      </c>
      <c r="G20" s="143">
        <f t="shared" si="8"/>
        <v>3</v>
      </c>
      <c r="H20" s="143">
        <f t="shared" si="8"/>
        <v>3</v>
      </c>
      <c r="I20" s="143">
        <f t="shared" si="8"/>
        <v>3</v>
      </c>
      <c r="J20" s="143">
        <f t="shared" si="8"/>
        <v>2</v>
      </c>
      <c r="K20" s="143">
        <f t="shared" si="8"/>
        <v>2</v>
      </c>
      <c r="L20" s="143">
        <f t="shared" si="8"/>
        <v>3</v>
      </c>
      <c r="M20" s="143">
        <f t="shared" si="8"/>
        <v>2</v>
      </c>
      <c r="N20" s="143">
        <f t="shared" si="8"/>
        <v>2</v>
      </c>
      <c r="O20" s="143">
        <f t="shared" si="8"/>
        <v>3</v>
      </c>
      <c r="P20" s="143">
        <f t="shared" si="8"/>
        <v>3</v>
      </c>
      <c r="Q20" s="143">
        <f t="shared" si="8"/>
        <v>4</v>
      </c>
      <c r="R20" s="143">
        <f t="shared" si="8"/>
        <v>3</v>
      </c>
      <c r="S20" s="143">
        <f>COUNTIF(S4:S17,"E")</f>
        <v>3</v>
      </c>
      <c r="T20" s="143">
        <f t="shared" si="8"/>
        <v>3</v>
      </c>
      <c r="U20" s="143">
        <f t="shared" si="8"/>
        <v>3</v>
      </c>
      <c r="V20" s="143">
        <f t="shared" si="8"/>
        <v>3</v>
      </c>
      <c r="W20" s="143">
        <f t="shared" si="8"/>
        <v>3</v>
      </c>
      <c r="X20" s="143">
        <f t="shared" si="8"/>
        <v>3</v>
      </c>
      <c r="Y20" s="143">
        <f t="shared" si="8"/>
        <v>3</v>
      </c>
      <c r="Z20" s="143">
        <f>COUNTIF(Z4:Z17,"E")</f>
        <v>3</v>
      </c>
      <c r="AA20" s="143">
        <f t="shared" si="8"/>
        <v>3</v>
      </c>
      <c r="AB20" s="143">
        <f t="shared" si="8"/>
        <v>3</v>
      </c>
      <c r="AC20" s="143">
        <f t="shared" si="8"/>
        <v>3</v>
      </c>
      <c r="AD20" s="143">
        <f t="shared" si="8"/>
        <v>2</v>
      </c>
      <c r="AE20" s="143">
        <f t="shared" si="8"/>
        <v>3</v>
      </c>
      <c r="AF20" s="143">
        <f t="shared" si="8"/>
        <v>3</v>
      </c>
      <c r="AG20" s="143">
        <f t="shared" si="8"/>
        <v>3</v>
      </c>
      <c r="AH20" s="143">
        <f t="shared" si="8"/>
        <v>3</v>
      </c>
      <c r="AI20" s="143">
        <f t="shared" si="8"/>
        <v>3</v>
      </c>
      <c r="AJ20" s="143">
        <f t="shared" si="8"/>
        <v>2</v>
      </c>
      <c r="AK20" s="143">
        <f t="shared" si="8"/>
        <v>2</v>
      </c>
      <c r="AL20" s="143">
        <f>COUNTIF(AL4:AL17,"E")</f>
        <v>2</v>
      </c>
      <c r="AM20" s="143">
        <f t="shared" si="8"/>
        <v>3</v>
      </c>
      <c r="AN20" s="143">
        <f>COUNTIF(AN4:AN17,"E")</f>
        <v>3</v>
      </c>
      <c r="AO20" s="143">
        <f t="shared" si="8"/>
        <v>3</v>
      </c>
      <c r="AP20" s="143">
        <f t="shared" si="8"/>
        <v>2</v>
      </c>
      <c r="AQ20" s="143">
        <f t="shared" si="8"/>
        <v>2</v>
      </c>
      <c r="AR20" s="143">
        <f t="shared" si="8"/>
        <v>2</v>
      </c>
      <c r="AS20" s="143"/>
      <c r="AT20" s="89"/>
      <c r="AU20" s="234"/>
      <c r="AV20" s="234"/>
      <c r="AW20" s="82"/>
      <c r="AX20" s="82"/>
      <c r="AY20" s="82"/>
      <c r="AZ20" s="82"/>
      <c r="BA20" s="82"/>
      <c r="BB20" s="78"/>
    </row>
    <row r="21" spans="1:54" ht="15.75" customHeight="1" x14ac:dyDescent="0.3">
      <c r="A21" s="5"/>
      <c r="B21" s="77" t="s">
        <v>1</v>
      </c>
      <c r="C21" s="144">
        <f>COUNTIF(C4:C17,"N")</f>
        <v>2</v>
      </c>
      <c r="D21" s="144">
        <f t="shared" ref="D21:AR21" si="9">COUNTIF(D4:D17,"N")</f>
        <v>2</v>
      </c>
      <c r="E21" s="144">
        <f t="shared" si="9"/>
        <v>2</v>
      </c>
      <c r="F21" s="144">
        <f t="shared" si="9"/>
        <v>2</v>
      </c>
      <c r="G21" s="144">
        <f t="shared" si="9"/>
        <v>2</v>
      </c>
      <c r="H21" s="144">
        <f t="shared" si="9"/>
        <v>2</v>
      </c>
      <c r="I21" s="144">
        <f t="shared" si="9"/>
        <v>2</v>
      </c>
      <c r="J21" s="144">
        <f t="shared" si="9"/>
        <v>2</v>
      </c>
      <c r="K21" s="144">
        <f t="shared" si="9"/>
        <v>3</v>
      </c>
      <c r="L21" s="144">
        <f t="shared" si="9"/>
        <v>3</v>
      </c>
      <c r="M21" s="144">
        <f t="shared" si="9"/>
        <v>3</v>
      </c>
      <c r="N21" s="144">
        <f t="shared" si="9"/>
        <v>3</v>
      </c>
      <c r="O21" s="144">
        <f t="shared" si="9"/>
        <v>2</v>
      </c>
      <c r="P21" s="144">
        <f t="shared" si="9"/>
        <v>2</v>
      </c>
      <c r="Q21" s="144">
        <f t="shared" si="9"/>
        <v>2</v>
      </c>
      <c r="R21" s="144">
        <f t="shared" si="9"/>
        <v>2</v>
      </c>
      <c r="S21" s="144">
        <f>COUNTIF(S4:S17,"N")</f>
        <v>2</v>
      </c>
      <c r="T21" s="144">
        <f t="shared" si="9"/>
        <v>2</v>
      </c>
      <c r="U21" s="144">
        <f t="shared" si="9"/>
        <v>2</v>
      </c>
      <c r="V21" s="144">
        <f t="shared" si="9"/>
        <v>2</v>
      </c>
      <c r="W21" s="144">
        <f t="shared" si="9"/>
        <v>3</v>
      </c>
      <c r="X21" s="144">
        <f t="shared" si="9"/>
        <v>3</v>
      </c>
      <c r="Y21" s="144">
        <f t="shared" si="9"/>
        <v>3</v>
      </c>
      <c r="Z21" s="144">
        <f t="shared" si="9"/>
        <v>3</v>
      </c>
      <c r="AA21" s="144">
        <f t="shared" si="9"/>
        <v>3</v>
      </c>
      <c r="AB21" s="144">
        <f t="shared" si="9"/>
        <v>3</v>
      </c>
      <c r="AC21" s="144">
        <f t="shared" si="9"/>
        <v>2</v>
      </c>
      <c r="AD21" s="144">
        <f t="shared" si="9"/>
        <v>2</v>
      </c>
      <c r="AE21" s="144">
        <f t="shared" si="9"/>
        <v>3</v>
      </c>
      <c r="AF21" s="144">
        <f>COUNTIF(AF4:AF17,"N")</f>
        <v>3</v>
      </c>
      <c r="AG21" s="144">
        <f t="shared" si="9"/>
        <v>2</v>
      </c>
      <c r="AH21" s="144">
        <f t="shared" si="9"/>
        <v>3</v>
      </c>
      <c r="AI21" s="144">
        <f t="shared" si="9"/>
        <v>3</v>
      </c>
      <c r="AJ21" s="144">
        <f t="shared" si="9"/>
        <v>2</v>
      </c>
      <c r="AK21" s="144">
        <f t="shared" si="9"/>
        <v>2</v>
      </c>
      <c r="AL21" s="144">
        <f t="shared" si="9"/>
        <v>2</v>
      </c>
      <c r="AM21" s="144">
        <f t="shared" si="9"/>
        <v>3</v>
      </c>
      <c r="AN21" s="144">
        <f t="shared" si="9"/>
        <v>3</v>
      </c>
      <c r="AO21" s="144">
        <f t="shared" si="9"/>
        <v>3</v>
      </c>
      <c r="AP21" s="144">
        <f t="shared" si="9"/>
        <v>3</v>
      </c>
      <c r="AQ21" s="144">
        <f t="shared" si="9"/>
        <v>2</v>
      </c>
      <c r="AR21" s="144">
        <f t="shared" si="9"/>
        <v>2</v>
      </c>
      <c r="AS21" s="144"/>
      <c r="AT21" s="89"/>
      <c r="AU21" s="234"/>
      <c r="AV21" s="234"/>
      <c r="AW21" s="82"/>
      <c r="AX21" s="82"/>
      <c r="AY21" s="82"/>
      <c r="AZ21" s="82"/>
      <c r="BA21" s="82"/>
      <c r="BB21" s="79"/>
    </row>
    <row r="22" spans="1:54" ht="15.75" customHeight="1" thickBot="1" x14ac:dyDescent="0.35">
      <c r="A22" s="80"/>
      <c r="B22" s="81" t="s">
        <v>19</v>
      </c>
      <c r="C22" s="107">
        <f>COUNTIF(C4:C17,"J")</f>
        <v>0</v>
      </c>
      <c r="D22" s="107">
        <f t="shared" ref="D22:AR22" si="10">COUNTIF(D4:D17,"J")</f>
        <v>0</v>
      </c>
      <c r="E22" s="107">
        <f t="shared" si="10"/>
        <v>0</v>
      </c>
      <c r="F22" s="107">
        <f t="shared" si="10"/>
        <v>0</v>
      </c>
      <c r="G22" s="107">
        <f t="shared" si="10"/>
        <v>0</v>
      </c>
      <c r="H22" s="107">
        <f t="shared" si="10"/>
        <v>0</v>
      </c>
      <c r="I22" s="107">
        <f t="shared" si="10"/>
        <v>0</v>
      </c>
      <c r="J22" s="107">
        <f t="shared" si="10"/>
        <v>1</v>
      </c>
      <c r="K22" s="107">
        <f t="shared" si="10"/>
        <v>1</v>
      </c>
      <c r="L22" s="107">
        <f t="shared" si="10"/>
        <v>0</v>
      </c>
      <c r="M22" s="107">
        <f t="shared" si="10"/>
        <v>1</v>
      </c>
      <c r="N22" s="107">
        <f t="shared" si="10"/>
        <v>1</v>
      </c>
      <c r="O22" s="107">
        <f t="shared" si="10"/>
        <v>1</v>
      </c>
      <c r="P22" s="107">
        <f t="shared" si="10"/>
        <v>1</v>
      </c>
      <c r="Q22" s="107">
        <f t="shared" si="10"/>
        <v>0</v>
      </c>
      <c r="R22" s="107">
        <f t="shared" si="10"/>
        <v>0</v>
      </c>
      <c r="S22" s="107">
        <f t="shared" si="10"/>
        <v>0</v>
      </c>
      <c r="T22" s="107">
        <f t="shared" si="10"/>
        <v>0</v>
      </c>
      <c r="U22" s="107">
        <f t="shared" si="10"/>
        <v>0</v>
      </c>
      <c r="V22" s="107">
        <f t="shared" si="10"/>
        <v>1</v>
      </c>
      <c r="W22" s="107">
        <f>COUNTIF(W4:W17,"J")</f>
        <v>0</v>
      </c>
      <c r="X22" s="107">
        <f t="shared" si="10"/>
        <v>0</v>
      </c>
      <c r="Y22" s="107">
        <f t="shared" si="10"/>
        <v>0</v>
      </c>
      <c r="Z22" s="107">
        <f t="shared" si="10"/>
        <v>0</v>
      </c>
      <c r="AA22" s="107">
        <f t="shared" si="10"/>
        <v>0</v>
      </c>
      <c r="AB22" s="107">
        <f t="shared" si="10"/>
        <v>0</v>
      </c>
      <c r="AC22" s="107">
        <f t="shared" si="10"/>
        <v>0</v>
      </c>
      <c r="AD22" s="107">
        <f t="shared" si="10"/>
        <v>1</v>
      </c>
      <c r="AE22" s="107">
        <f t="shared" si="10"/>
        <v>0</v>
      </c>
      <c r="AF22" s="107">
        <f t="shared" si="10"/>
        <v>0</v>
      </c>
      <c r="AG22" s="107">
        <f t="shared" si="10"/>
        <v>0</v>
      </c>
      <c r="AH22" s="107">
        <f t="shared" si="10"/>
        <v>0</v>
      </c>
      <c r="AI22" s="107">
        <f t="shared" si="10"/>
        <v>0</v>
      </c>
      <c r="AJ22" s="107">
        <f t="shared" si="10"/>
        <v>1</v>
      </c>
      <c r="AK22" s="107">
        <f t="shared" si="10"/>
        <v>1</v>
      </c>
      <c r="AL22" s="107">
        <f t="shared" si="10"/>
        <v>1</v>
      </c>
      <c r="AM22" s="107">
        <f t="shared" si="10"/>
        <v>0</v>
      </c>
      <c r="AN22" s="107">
        <f t="shared" si="10"/>
        <v>0</v>
      </c>
      <c r="AO22" s="107">
        <f t="shared" si="10"/>
        <v>0</v>
      </c>
      <c r="AP22" s="107">
        <f t="shared" si="10"/>
        <v>1</v>
      </c>
      <c r="AQ22" s="107">
        <f t="shared" si="10"/>
        <v>1</v>
      </c>
      <c r="AR22" s="107">
        <f t="shared" si="10"/>
        <v>1</v>
      </c>
      <c r="AS22" s="107"/>
      <c r="AT22" s="239"/>
      <c r="AU22" s="237"/>
      <c r="AV22" s="237"/>
      <c r="AW22" s="238"/>
      <c r="AX22" s="238"/>
      <c r="AY22" s="238"/>
      <c r="AZ22" s="238"/>
      <c r="BA22" s="238"/>
      <c r="BB22" s="107"/>
    </row>
    <row r="23" spans="1:54" s="326" customFormat="1" ht="24.75" customHeight="1" x14ac:dyDescent="0.3">
      <c r="A23" s="366" t="s">
        <v>75</v>
      </c>
      <c r="B23" s="367"/>
      <c r="C23" s="367"/>
      <c r="D23" s="367"/>
      <c r="E23" s="368"/>
      <c r="F23" s="367"/>
      <c r="G23" s="367"/>
      <c r="H23" s="367"/>
      <c r="I23" s="367"/>
      <c r="J23" s="367"/>
      <c r="K23" s="367"/>
      <c r="L23" s="365"/>
      <c r="M23" s="365"/>
      <c r="N23" s="369" t="s">
        <v>620</v>
      </c>
      <c r="O23" s="365"/>
      <c r="P23" s="365"/>
      <c r="Q23" s="365"/>
      <c r="R23" s="365"/>
      <c r="S23" s="365"/>
      <c r="T23" s="370" t="s">
        <v>491</v>
      </c>
      <c r="U23" s="365"/>
      <c r="V23" s="365"/>
      <c r="W23" s="365"/>
      <c r="X23" s="365"/>
      <c r="Y23" s="365"/>
      <c r="Z23" s="379" t="s">
        <v>616</v>
      </c>
      <c r="AA23" s="365"/>
      <c r="AB23" s="365"/>
      <c r="AC23" s="365"/>
      <c r="AD23" s="365"/>
      <c r="AE23" s="365"/>
      <c r="AF23" s="375" t="s">
        <v>599</v>
      </c>
      <c r="AG23" s="365"/>
      <c r="AH23" s="365"/>
      <c r="AI23" s="365"/>
      <c r="AJ23" s="367"/>
      <c r="AK23" s="367"/>
      <c r="AL23" s="367"/>
      <c r="AM23" s="367"/>
      <c r="AN23" s="379" t="s">
        <v>638</v>
      </c>
      <c r="AO23" s="367"/>
      <c r="AP23" s="367"/>
      <c r="AQ23" s="367"/>
      <c r="AR23" s="367"/>
    </row>
    <row r="24" spans="1:54" s="43" customFormat="1" ht="21" customHeight="1" x14ac:dyDescent="0.3">
      <c r="A24" s="56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408" t="s">
        <v>680</v>
      </c>
      <c r="AJ24" s="62"/>
      <c r="AK24" s="62"/>
      <c r="AL24" s="62"/>
      <c r="AM24" s="62"/>
      <c r="AN24" s="62"/>
      <c r="AO24" s="62"/>
      <c r="AP24" s="62"/>
      <c r="AQ24" s="62"/>
      <c r="AR24" s="62"/>
    </row>
    <row r="25" spans="1:54" ht="19.5" customHeight="1" x14ac:dyDescent="0.3"/>
    <row r="26" spans="1:54" ht="19.5" customHeight="1" x14ac:dyDescent="0.3"/>
    <row r="27" spans="1:54" s="84" customFormat="1" ht="19.5" customHeight="1" x14ac:dyDescent="0.3">
      <c r="A27" s="91"/>
    </row>
    <row r="28" spans="1:54" ht="19.5" customHeight="1" x14ac:dyDescent="0.3"/>
    <row r="29" spans="1:54" ht="19.5" customHeight="1" x14ac:dyDescent="0.3"/>
    <row r="30" spans="1:54" ht="19.5" customHeight="1" x14ac:dyDescent="0.3"/>
    <row r="31" spans="1:54" ht="19.5" customHeight="1" x14ac:dyDescent="0.3"/>
    <row r="32" spans="1:54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</sheetData>
  <mergeCells count="9">
    <mergeCell ref="AY1:AY2"/>
    <mergeCell ref="AZ1:AZ2"/>
    <mergeCell ref="BA1:BA2"/>
    <mergeCell ref="B1:B2"/>
    <mergeCell ref="AT1:AT2"/>
    <mergeCell ref="AU1:AU2"/>
    <mergeCell ref="AV1:AV2"/>
    <mergeCell ref="AW1:AW2"/>
    <mergeCell ref="AX1:AX2"/>
  </mergeCells>
  <phoneticPr fontId="3" type="noConversion"/>
  <conditionalFormatting sqref="BB3 BB12:BB18 AC3:AS3 V12:AS12">
    <cfRule type="cellIs" dxfId="2563" priority="228" operator="equal">
      <formula>"N"</formula>
    </cfRule>
    <cfRule type="cellIs" dxfId="2562" priority="229" operator="equal">
      <formula>"L"</formula>
    </cfRule>
    <cfRule type="cellIs" dxfId="2561" priority="230" operator="equal">
      <formula>"Q"</formula>
    </cfRule>
  </conditionalFormatting>
  <conditionalFormatting sqref="U11:AK11 U7:W7 AC10:AK10 AD4:AK4 V12:AK12 AD8:AK9 C4:I4 C7:I9 J3:AK3 J13:AK13 Y7:AK7 M16:AK17 BB3:BB18 K16:L16 AL3:AS4 AL15:AS17 J15:AK15 J14:AS14 AL7:AS13 AS5:AS6 J16:J18 M18:AS18">
    <cfRule type="cellIs" dxfId="2560" priority="226" operator="equal">
      <formula>"W"</formula>
    </cfRule>
    <cfRule type="cellIs" dxfId="2559" priority="227" operator="equal">
      <formula>"P"</formula>
    </cfRule>
  </conditionalFormatting>
  <conditionalFormatting sqref="U11:AK11 U7:W7 AC10:AK10 AD4:AK4 V12:AK12 AD8:AK9 C4:I4 C7:I9 AC3:AK3 J13:AK13 Y7:AK7 M16:AK17 BB3:BB18 K16:L16 AL3:AS4 AL15:AS17 J15:AK15 J14:AS14 AL7:AS13 AS5:AS6 J16:J18 M18:AS18">
    <cfRule type="cellIs" dxfId="2558" priority="225" operator="equal">
      <formula>"N"</formula>
    </cfRule>
  </conditionalFormatting>
  <conditionalFormatting sqref="U11:AK11 U7:W7 AC10:AK10 AD4:AK4 V12:AK12 AD8:AK9 C4:I4 C7:I9 J3:AK3 J13:AK13 Y7:AK7 M16:AK17 BB3:BB18 K16:L16 AL3:AS4 AL15:AS17 J15:AK15 J14:AS14 AL7:AS13 AS5:AS6 J16:J18 M18:AS18">
    <cfRule type="cellIs" dxfId="2557" priority="224" operator="equal">
      <formula>"V"</formula>
    </cfRule>
  </conditionalFormatting>
  <conditionalFormatting sqref="U11:AK11 U7:W7 AC10:AK10 AD4:AK4 V12:AK12 AD8:AK9 C4:I4 C7:I9 C3:AK3 J13:AK13 Y7:AK7 M16:AK17 BB3:BB18 K16:L16 AL3:AS4 AL15:AS17 J15:AK15 J14:AS14 AL7:AS13 AS5:AS6 J16:J18 M18:AS18">
    <cfRule type="cellIs" dxfId="2556" priority="223" operator="equal">
      <formula>"L"</formula>
    </cfRule>
  </conditionalFormatting>
  <conditionalFormatting sqref="U11:AK11 U7:W7 AC10:AK10 AD4:AK4 V12:AK12 AD8:AK9 C4:I4 C7:I9 AC3:AK3 J13:AK13 Y7:AK7 M16:AK17 BB3:BB18 K16:L16 AL3:AS4 AL15:AS17 J15:AK15 J14:AS14 AL7:AS13 AS5:AS6 J16:J18 M18:AS18">
    <cfRule type="cellIs" dxfId="2555" priority="222" operator="equal">
      <formula>"N"</formula>
    </cfRule>
  </conditionalFormatting>
  <conditionalFormatting sqref="BB9 BB4 X13:Y17 J13:L15 M17:W17 K16:L16 Z17:AR17 AD9:AS9 AD4:AS4 J16:J18 M18:AR18">
    <cfRule type="cellIs" dxfId="2554" priority="221" operator="equal">
      <formula>"대"</formula>
    </cfRule>
  </conditionalFormatting>
  <conditionalFormatting sqref="BB9 J13:L15 X13:Y17 BB3:BB4 AC3:AK3 AD4:AK4 M17:W17 K16:L16 Z17:AR17 AD9:AS9 AL3:AS4 J16:J18 M18:AR18">
    <cfRule type="cellIs" dxfId="2553" priority="220" operator="equal">
      <formula>"N"</formula>
    </cfRule>
  </conditionalFormatting>
  <conditionalFormatting sqref="BB3 U11:AK11 U7:W7 AC10:AK10 V12:AK12 AD8:AK8 BB5:BB8 C7:I8 Z13:AK13 Y7:AK7 BB10:BB18 AC3:AS3 AL10:AS13 AL7:AS8 AS5:AS6 M13:W18 Z14:AS18">
    <cfRule type="cellIs" dxfId="2552" priority="219" operator="equal">
      <formula>"N"</formula>
    </cfRule>
  </conditionalFormatting>
  <conditionalFormatting sqref="U11:AK11 U7:W7 AC10:AK10 AD4:AK4 AD8:AK9 BB13:BB18 C4:I4 C7:I9 AC3:AK3 Y7:AK7 M16:AK17 BB3:BB11 K16:L16 AL3:AS4 AL15:AS17 J15:AK15 J13:AS14 AL7:AS11 AS5:AS6 J16:J18 M18:AS18">
    <cfRule type="cellIs" dxfId="2551" priority="218" operator="equal">
      <formula>"Q"</formula>
    </cfRule>
  </conditionalFormatting>
  <conditionalFormatting sqref="J10:O10 Q10:V10 U11:AK11 U7:W7 X10:AK10 V12:AK12 AD8:AK9 C4:I4 C7:I9 J13:AK13 Y7:AK7 M16:AK17 BB4:BB18 K16:L16 AD4:AS4 AL15:AS17 J15:AK15 J14:AS14 AL7:AS13 AS5:AS6 J16:J18 M18:AS18">
    <cfRule type="cellIs" dxfId="2550" priority="217" operator="equal">
      <formula>"대1"</formula>
    </cfRule>
  </conditionalFormatting>
  <conditionalFormatting sqref="D3:I3">
    <cfRule type="cellIs" dxfId="2549" priority="215" operator="equal">
      <formula>"W"</formula>
    </cfRule>
    <cfRule type="cellIs" dxfId="2548" priority="216" operator="equal">
      <formula>"P"</formula>
    </cfRule>
  </conditionalFormatting>
  <conditionalFormatting sqref="D3:I3">
    <cfRule type="cellIs" dxfId="2547" priority="214" operator="equal">
      <formula>"V"</formula>
    </cfRule>
  </conditionalFormatting>
  <conditionalFormatting sqref="J10:O10 Q10:V10 X10:AB10">
    <cfRule type="cellIs" dxfId="2546" priority="213" operator="equal">
      <formula>"L"</formula>
    </cfRule>
  </conditionalFormatting>
  <conditionalFormatting sqref="J10:O10 Q10:V10 X10:AB10">
    <cfRule type="cellIs" dxfId="2545" priority="210" operator="equal">
      <formula>"N"</formula>
    </cfRule>
    <cfRule type="cellIs" dxfId="2544" priority="211" operator="equal">
      <formula>"L"</formula>
    </cfRule>
    <cfRule type="cellIs" dxfId="2543" priority="212" operator="equal">
      <formula>"Q"</formula>
    </cfRule>
  </conditionalFormatting>
  <conditionalFormatting sqref="J10:O10 Q10:V10 X10:AB10">
    <cfRule type="cellIs" dxfId="2542" priority="208" operator="equal">
      <formula>"W"</formula>
    </cfRule>
    <cfRule type="cellIs" dxfId="2541" priority="209" operator="equal">
      <formula>"P"</formula>
    </cfRule>
  </conditionalFormatting>
  <conditionalFormatting sqref="J10:O10 Q10:V10 X10:AB10">
    <cfRule type="cellIs" dxfId="2540" priority="207" operator="equal">
      <formula>"N"</formula>
    </cfRule>
  </conditionalFormatting>
  <conditionalFormatting sqref="J10:O10 Q10:V10 X10:AB10">
    <cfRule type="cellIs" dxfId="2539" priority="206" operator="equal">
      <formula>"V"</formula>
    </cfRule>
  </conditionalFormatting>
  <conditionalFormatting sqref="J10:O10 Q10:V10 X10:AB10">
    <cfRule type="cellIs" dxfId="2538" priority="205" operator="equal">
      <formula>"L"</formula>
    </cfRule>
  </conditionalFormatting>
  <conditionalFormatting sqref="J10:O10 Q10:V10 X10:AB10">
    <cfRule type="cellIs" dxfId="2537" priority="204" operator="equal">
      <formula>"N"</formula>
    </cfRule>
  </conditionalFormatting>
  <conditionalFormatting sqref="J10:O10 Q10:V10 X10:AB10">
    <cfRule type="cellIs" dxfId="2536" priority="203" operator="equal">
      <formula>"N"</formula>
    </cfRule>
  </conditionalFormatting>
  <conditionalFormatting sqref="J10:O10 Q10:V10 X10:AB10">
    <cfRule type="cellIs" dxfId="2535" priority="202" operator="equal">
      <formula>"N"</formula>
    </cfRule>
  </conditionalFormatting>
  <conditionalFormatting sqref="R11:S11 V9 S7:T7 AC4 Q4:R4 Y8:AC8">
    <cfRule type="cellIs" dxfId="2534" priority="189" operator="equal">
      <formula>"Q"</formula>
    </cfRule>
  </conditionalFormatting>
  <conditionalFormatting sqref="R11:S11 V9 S7:T7 AC4 Q4:R4 Y8:AC8">
    <cfRule type="cellIs" dxfId="2533" priority="188" operator="equal">
      <formula>"N"</formula>
    </cfRule>
  </conditionalFormatting>
  <conditionalFormatting sqref="R11:S11 V9 S7:T7 AC4 Q4:R4 Y8:AC8">
    <cfRule type="cellIs" dxfId="2532" priority="187" operator="equal">
      <formula>"V"</formula>
    </cfRule>
  </conditionalFormatting>
  <conditionalFormatting sqref="R11:S11 V9 S7:T7 AC4 Q4:R4 Y8:AC8">
    <cfRule type="cellIs" dxfId="2531" priority="186" operator="equal">
      <formula>"L"</formula>
    </cfRule>
  </conditionalFormatting>
  <conditionalFormatting sqref="R11:S11 V9 S7:T7 AC4 Q4:R4 Y8:AC8">
    <cfRule type="cellIs" dxfId="2530" priority="185" operator="equal">
      <formula>"N"</formula>
    </cfRule>
  </conditionalFormatting>
  <conditionalFormatting sqref="R11:S11 S7:T7 AC4 Q4:R4 Y8:AC8 J15 V9:V18">
    <cfRule type="cellIs" dxfId="2529" priority="183" operator="equal">
      <formula>"N"</formula>
    </cfRule>
  </conditionalFormatting>
  <conditionalFormatting sqref="J4:P4 S4:AB4 J9:U9 J11:Q11 X9:AC9 P10 W10 K7:R7 J8:X8">
    <cfRule type="cellIs" dxfId="2528" priority="200" operator="equal">
      <formula>"W"</formula>
    </cfRule>
    <cfRule type="cellIs" dxfId="2527" priority="201" operator="equal">
      <formula>"P"</formula>
    </cfRule>
  </conditionalFormatting>
  <conditionalFormatting sqref="J4:P4 S4:AB4 J9:U9 J11:Q11 X9:AC9 P10 W10 K7:R7 J8:X8">
    <cfRule type="cellIs" dxfId="2526" priority="199" operator="equal">
      <formula>"Q"</formula>
    </cfRule>
  </conditionalFormatting>
  <conditionalFormatting sqref="J4:P4 S4:AB4 J9:U9 J11:Q11 X9:AC9 P10 W10 K7:R7 J8:X8">
    <cfRule type="cellIs" dxfId="2525" priority="198" operator="equal">
      <formula>"N"</formula>
    </cfRule>
  </conditionalFormatting>
  <conditionalFormatting sqref="J4:P4 S4:AB4 J9:U9 J11:Q11 X9:AC9 P10 W10 K7:R7 J8:X8">
    <cfRule type="cellIs" dxfId="2524" priority="197" operator="equal">
      <formula>"V"</formula>
    </cfRule>
  </conditionalFormatting>
  <conditionalFormatting sqref="J4:P4 S4:AB4 J9:U9 J11:Q11 X9:AC9 P10 W10 K7:R7 J8:X8">
    <cfRule type="cellIs" dxfId="2523" priority="196" operator="equal">
      <formula>"L"</formula>
    </cfRule>
  </conditionalFormatting>
  <conditionalFormatting sqref="J4:P4 S4:AB4 J9:U9 J11:Q11 X9:AC9 P10 W10 K7:R7 J8:X8">
    <cfRule type="cellIs" dxfId="2522" priority="195" operator="equal">
      <formula>"N"</formula>
    </cfRule>
  </conditionalFormatting>
  <conditionalFormatting sqref="J4:P4 S4:AB4 J9:U9 J11:Q11 X9:AC9 P10 W10 K7:R7 J8:X8 J14">
    <cfRule type="cellIs" dxfId="2521" priority="194" operator="equal">
      <formula>"N"</formula>
    </cfRule>
  </conditionalFormatting>
  <conditionalFormatting sqref="J4:P4 S4:AB4 J9:U9 J11:Q11 X9:AC9 P10 W10 K7:R7 J8:X8">
    <cfRule type="cellIs" dxfId="2520" priority="193" operator="equal">
      <formula>"대1"</formula>
    </cfRule>
  </conditionalFormatting>
  <conditionalFormatting sqref="J4:P4 S4:AB4 J9:U9 J11:Q11 X9:AC9 P10 W10 K7:R7 J8:X8">
    <cfRule type="cellIs" dxfId="2519" priority="192" operator="equal">
      <formula>"L"</formula>
    </cfRule>
  </conditionalFormatting>
  <conditionalFormatting sqref="T11">
    <cfRule type="cellIs" dxfId="2518" priority="153" operator="equal">
      <formula>"L"</formula>
    </cfRule>
  </conditionalFormatting>
  <conditionalFormatting sqref="R11:S11 V9 S7:T7 AC4 Q4:R4 Y8:AC8">
    <cfRule type="cellIs" dxfId="2517" priority="190" operator="equal">
      <formula>"W"</formula>
    </cfRule>
    <cfRule type="cellIs" dxfId="2516" priority="191" operator="equal">
      <formula>"P"</formula>
    </cfRule>
  </conditionalFormatting>
  <conditionalFormatting sqref="R11:S11 V9 S7:T7 AC4 Q4:R4 Y8:AC8">
    <cfRule type="cellIs" dxfId="2515" priority="184" operator="equal">
      <formula>"대"</formula>
    </cfRule>
  </conditionalFormatting>
  <conditionalFormatting sqref="R11:S11 V9 S7:T7 AC4 Q4:R4 Y8:AC8">
    <cfRule type="cellIs" dxfId="2514" priority="182" operator="equal">
      <formula>"대1"</formula>
    </cfRule>
  </conditionalFormatting>
  <conditionalFormatting sqref="R11:S11 V9 S7:T7 AC4 Q4:R4 Y8:AC8">
    <cfRule type="cellIs" dxfId="2513" priority="181" operator="equal">
      <formula>"L"</formula>
    </cfRule>
  </conditionalFormatting>
  <conditionalFormatting sqref="W9">
    <cfRule type="cellIs" dxfId="2512" priority="179" operator="equal">
      <formula>"W"</formula>
    </cfRule>
    <cfRule type="cellIs" dxfId="2511" priority="180" operator="equal">
      <formula>"P"</formula>
    </cfRule>
  </conditionalFormatting>
  <conditionalFormatting sqref="W9">
    <cfRule type="cellIs" dxfId="2510" priority="178" operator="equal">
      <formula>"Q"</formula>
    </cfRule>
  </conditionalFormatting>
  <conditionalFormatting sqref="W9">
    <cfRule type="cellIs" dxfId="2509" priority="177" operator="equal">
      <formula>"N"</formula>
    </cfRule>
  </conditionalFormatting>
  <conditionalFormatting sqref="W9">
    <cfRule type="cellIs" dxfId="2508" priority="176" operator="equal">
      <formula>"V"</formula>
    </cfRule>
  </conditionalFormatting>
  <conditionalFormatting sqref="W9">
    <cfRule type="cellIs" dxfId="2507" priority="175" operator="equal">
      <formula>"L"</formula>
    </cfRule>
  </conditionalFormatting>
  <conditionalFormatting sqref="W9">
    <cfRule type="cellIs" dxfId="2506" priority="174" operator="equal">
      <formula>"N"</formula>
    </cfRule>
  </conditionalFormatting>
  <conditionalFormatting sqref="W9">
    <cfRule type="cellIs" dxfId="2505" priority="173" operator="equal">
      <formula>"대"</formula>
    </cfRule>
  </conditionalFormatting>
  <conditionalFormatting sqref="W9">
    <cfRule type="cellIs" dxfId="2504" priority="172" operator="equal">
      <formula>"N"</formula>
    </cfRule>
  </conditionalFormatting>
  <conditionalFormatting sqref="W9">
    <cfRule type="cellIs" dxfId="2503" priority="171" operator="equal">
      <formula>"대1"</formula>
    </cfRule>
  </conditionalFormatting>
  <conditionalFormatting sqref="W9">
    <cfRule type="cellIs" dxfId="2502" priority="170" operator="equal">
      <formula>"L"</formula>
    </cfRule>
  </conditionalFormatting>
  <conditionalFormatting sqref="J7">
    <cfRule type="cellIs" dxfId="2501" priority="166" operator="equal">
      <formula>"N"</formula>
    </cfRule>
  </conditionalFormatting>
  <conditionalFormatting sqref="J7">
    <cfRule type="cellIs" dxfId="2500" priority="165" operator="equal">
      <formula>"V"</formula>
    </cfRule>
  </conditionalFormatting>
  <conditionalFormatting sqref="J7">
    <cfRule type="cellIs" dxfId="2499" priority="164" operator="equal">
      <formula>"L"</formula>
    </cfRule>
  </conditionalFormatting>
  <conditionalFormatting sqref="J7">
    <cfRule type="cellIs" dxfId="2498" priority="163" operator="equal">
      <formula>"N"</formula>
    </cfRule>
  </conditionalFormatting>
  <conditionalFormatting sqref="J7">
    <cfRule type="cellIs" dxfId="2497" priority="161" operator="equal">
      <formula>"N"</formula>
    </cfRule>
  </conditionalFormatting>
  <conditionalFormatting sqref="J7">
    <cfRule type="cellIs" dxfId="2496" priority="168" operator="equal">
      <formula>"W"</formula>
    </cfRule>
    <cfRule type="cellIs" dxfId="2495" priority="169" operator="equal">
      <formula>"P"</formula>
    </cfRule>
  </conditionalFormatting>
  <conditionalFormatting sqref="J7">
    <cfRule type="cellIs" dxfId="2494" priority="167" operator="equal">
      <formula>"Q"</formula>
    </cfRule>
  </conditionalFormatting>
  <conditionalFormatting sqref="J7">
    <cfRule type="cellIs" dxfId="2493" priority="162" operator="equal">
      <formula>"대"</formula>
    </cfRule>
  </conditionalFormatting>
  <conditionalFormatting sqref="J7">
    <cfRule type="cellIs" dxfId="2492" priority="160" operator="equal">
      <formula>"대1"</formula>
    </cfRule>
  </conditionalFormatting>
  <conditionalFormatting sqref="J7">
    <cfRule type="cellIs" dxfId="2491" priority="159" operator="equal">
      <formula>"L"</formula>
    </cfRule>
  </conditionalFormatting>
  <conditionalFormatting sqref="T11">
    <cfRule type="cellIs" dxfId="2490" priority="155" operator="equal">
      <formula>"N"</formula>
    </cfRule>
  </conditionalFormatting>
  <conditionalFormatting sqref="T11">
    <cfRule type="cellIs" dxfId="2489" priority="154" operator="equal">
      <formula>"V"</formula>
    </cfRule>
  </conditionalFormatting>
  <conditionalFormatting sqref="T11">
    <cfRule type="cellIs" dxfId="2488" priority="152" operator="equal">
      <formula>"N"</formula>
    </cfRule>
  </conditionalFormatting>
  <conditionalFormatting sqref="T11">
    <cfRule type="cellIs" dxfId="2487" priority="150" operator="equal">
      <formula>"N"</formula>
    </cfRule>
  </conditionalFormatting>
  <conditionalFormatting sqref="T11">
    <cfRule type="cellIs" dxfId="2486" priority="157" operator="equal">
      <formula>"W"</formula>
    </cfRule>
    <cfRule type="cellIs" dxfId="2485" priority="158" operator="equal">
      <formula>"P"</formula>
    </cfRule>
  </conditionalFormatting>
  <conditionalFormatting sqref="T11">
    <cfRule type="cellIs" dxfId="2484" priority="156" operator="equal">
      <formula>"Q"</formula>
    </cfRule>
  </conditionalFormatting>
  <conditionalFormatting sqref="T11">
    <cfRule type="cellIs" dxfId="2483" priority="151" operator="equal">
      <formula>"대"</formula>
    </cfRule>
  </conditionalFormatting>
  <conditionalFormatting sqref="T11">
    <cfRule type="cellIs" dxfId="2482" priority="149" operator="equal">
      <formula>"대1"</formula>
    </cfRule>
  </conditionalFormatting>
  <conditionalFormatting sqref="T11">
    <cfRule type="cellIs" dxfId="2481" priority="148" operator="equal">
      <formula>"L"</formula>
    </cfRule>
  </conditionalFormatting>
  <conditionalFormatting sqref="J12:T12">
    <cfRule type="cellIs" dxfId="2480" priority="145" operator="equal">
      <formula>"N"</formula>
    </cfRule>
    <cfRule type="cellIs" dxfId="2479" priority="146" operator="equal">
      <formula>"L"</formula>
    </cfRule>
    <cfRule type="cellIs" dxfId="2478" priority="147" operator="equal">
      <formula>"Q"</formula>
    </cfRule>
  </conditionalFormatting>
  <conditionalFormatting sqref="J12:T12">
    <cfRule type="cellIs" dxfId="2477" priority="143" operator="equal">
      <formula>"W"</formula>
    </cfRule>
    <cfRule type="cellIs" dxfId="2476" priority="144" operator="equal">
      <formula>"P"</formula>
    </cfRule>
  </conditionalFormatting>
  <conditionalFormatting sqref="J12:T12">
    <cfRule type="cellIs" dxfId="2475" priority="142" operator="equal">
      <formula>"N"</formula>
    </cfRule>
  </conditionalFormatting>
  <conditionalFormatting sqref="J12:T12">
    <cfRule type="cellIs" dxfId="2474" priority="141" operator="equal">
      <formula>"V"</formula>
    </cfRule>
  </conditionalFormatting>
  <conditionalFormatting sqref="J12:T12">
    <cfRule type="cellIs" dxfId="2473" priority="140" operator="equal">
      <formula>"L"</formula>
    </cfRule>
  </conditionalFormatting>
  <conditionalFormatting sqref="J12:T12">
    <cfRule type="cellIs" dxfId="2472" priority="139" operator="equal">
      <formula>"N"</formula>
    </cfRule>
  </conditionalFormatting>
  <conditionalFormatting sqref="J12:T12">
    <cfRule type="cellIs" dxfId="2471" priority="138" operator="equal">
      <formula>"N"</formula>
    </cfRule>
  </conditionalFormatting>
  <conditionalFormatting sqref="J12:T12">
    <cfRule type="cellIs" dxfId="2470" priority="137" operator="equal">
      <formula>"대1"</formula>
    </cfRule>
  </conditionalFormatting>
  <conditionalFormatting sqref="J12:T12">
    <cfRule type="cellIs" dxfId="2469" priority="136" operator="equal">
      <formula>"L"</formula>
    </cfRule>
  </conditionalFormatting>
  <conditionalFormatting sqref="U12">
    <cfRule type="cellIs" dxfId="2468" priority="130" operator="equal">
      <formula>"L"</formula>
    </cfRule>
  </conditionalFormatting>
  <conditionalFormatting sqref="C10:I13">
    <cfRule type="cellIs" dxfId="2467" priority="116" operator="equal">
      <formula>"L"</formula>
    </cfRule>
  </conditionalFormatting>
  <conditionalFormatting sqref="U12">
    <cfRule type="cellIs" dxfId="2466" priority="134" operator="equal">
      <formula>"W"</formula>
    </cfRule>
    <cfRule type="cellIs" dxfId="2465" priority="135" operator="equal">
      <formula>"P"</formula>
    </cfRule>
  </conditionalFormatting>
  <conditionalFormatting sqref="U12">
    <cfRule type="cellIs" dxfId="2464" priority="133" operator="equal">
      <formula>"Q"</formula>
    </cfRule>
  </conditionalFormatting>
  <conditionalFormatting sqref="U12">
    <cfRule type="cellIs" dxfId="2463" priority="132" operator="equal">
      <formula>"N"</formula>
    </cfRule>
  </conditionalFormatting>
  <conditionalFormatting sqref="U12">
    <cfRule type="cellIs" dxfId="2462" priority="131" operator="equal">
      <formula>"V"</formula>
    </cfRule>
  </conditionalFormatting>
  <conditionalFormatting sqref="U12">
    <cfRule type="cellIs" dxfId="2461" priority="129" operator="equal">
      <formula>"N"</formula>
    </cfRule>
  </conditionalFormatting>
  <conditionalFormatting sqref="U12">
    <cfRule type="cellIs" dxfId="2460" priority="128" operator="equal">
      <formula>"N"</formula>
    </cfRule>
  </conditionalFormatting>
  <conditionalFormatting sqref="U12">
    <cfRule type="cellIs" dxfId="2459" priority="127" operator="equal">
      <formula>"대1"</formula>
    </cfRule>
  </conditionalFormatting>
  <conditionalFormatting sqref="U12">
    <cfRule type="cellIs" dxfId="2458" priority="126" operator="equal">
      <formula>"L"</formula>
    </cfRule>
  </conditionalFormatting>
  <conditionalFormatting sqref="C14:I14 C17:I18">
    <cfRule type="cellIs" dxfId="2457" priority="103" operator="equal">
      <formula>"대1"</formula>
    </cfRule>
  </conditionalFormatting>
  <conditionalFormatting sqref="C9:I9 C4:I4">
    <cfRule type="cellIs" dxfId="2456" priority="125" operator="equal">
      <formula>"대"</formula>
    </cfRule>
  </conditionalFormatting>
  <conditionalFormatting sqref="C9:I9 C4:I4">
    <cfRule type="cellIs" dxfId="2455" priority="124" operator="equal">
      <formula>"N"</formula>
    </cfRule>
  </conditionalFormatting>
  <conditionalFormatting sqref="C12:I12">
    <cfRule type="cellIs" dxfId="2454" priority="121" operator="equal">
      <formula>"N"</formula>
    </cfRule>
    <cfRule type="cellIs" dxfId="2453" priority="122" operator="equal">
      <formula>"L"</formula>
    </cfRule>
    <cfRule type="cellIs" dxfId="2452" priority="123" operator="equal">
      <formula>"Q"</formula>
    </cfRule>
  </conditionalFormatting>
  <conditionalFormatting sqref="C10:I13">
    <cfRule type="cellIs" dxfId="2451" priority="119" operator="equal">
      <formula>"W"</formula>
    </cfRule>
    <cfRule type="cellIs" dxfId="2450" priority="120" operator="equal">
      <formula>"P"</formula>
    </cfRule>
  </conditionalFormatting>
  <conditionalFormatting sqref="C10:I13">
    <cfRule type="cellIs" dxfId="2449" priority="118" operator="equal">
      <formula>"N"</formula>
    </cfRule>
  </conditionalFormatting>
  <conditionalFormatting sqref="C10:I13">
    <cfRule type="cellIs" dxfId="2448" priority="117" operator="equal">
      <formula>"V"</formula>
    </cfRule>
  </conditionalFormatting>
  <conditionalFormatting sqref="C10:I13">
    <cfRule type="cellIs" dxfId="2447" priority="115" operator="equal">
      <formula>"N"</formula>
    </cfRule>
  </conditionalFormatting>
  <conditionalFormatting sqref="C10:I13">
    <cfRule type="cellIs" dxfId="2446" priority="114" operator="equal">
      <formula>"N"</formula>
    </cfRule>
  </conditionalFormatting>
  <conditionalFormatting sqref="C10:I11 C13:I13">
    <cfRule type="cellIs" dxfId="2445" priority="113" operator="equal">
      <formula>"Q"</formula>
    </cfRule>
  </conditionalFormatting>
  <conditionalFormatting sqref="C10:I13">
    <cfRule type="cellIs" dxfId="2444" priority="112" operator="equal">
      <formula>"대1"</formula>
    </cfRule>
  </conditionalFormatting>
  <conditionalFormatting sqref="C14:I14 C17:I18">
    <cfRule type="cellIs" dxfId="2443" priority="110" operator="equal">
      <formula>"W"</formula>
    </cfRule>
    <cfRule type="cellIs" dxfId="2442" priority="111" operator="equal">
      <formula>"P"</formula>
    </cfRule>
  </conditionalFormatting>
  <conditionalFormatting sqref="C14:I14 C17:I18">
    <cfRule type="cellIs" dxfId="2441" priority="109" operator="equal">
      <formula>"N"</formula>
    </cfRule>
  </conditionalFormatting>
  <conditionalFormatting sqref="C14:I14 C17:I18">
    <cfRule type="cellIs" dxfId="2440" priority="108" operator="equal">
      <formula>"V"</formula>
    </cfRule>
  </conditionalFormatting>
  <conditionalFormatting sqref="C14:I14 C17:I18">
    <cfRule type="cellIs" dxfId="2439" priority="107" operator="equal">
      <formula>"L"</formula>
    </cfRule>
  </conditionalFormatting>
  <conditionalFormatting sqref="C14:I14 C17:I18">
    <cfRule type="cellIs" dxfId="2438" priority="106" operator="equal">
      <formula>"N"</formula>
    </cfRule>
  </conditionalFormatting>
  <conditionalFormatting sqref="C14:I14 C17:I18">
    <cfRule type="cellIs" dxfId="2437" priority="105" operator="equal">
      <formula>"N"</formula>
    </cfRule>
  </conditionalFormatting>
  <conditionalFormatting sqref="C14:I14 C17:I18">
    <cfRule type="cellIs" dxfId="2436" priority="104" operator="equal">
      <formula>"Q"</formula>
    </cfRule>
  </conditionalFormatting>
  <conditionalFormatting sqref="K6:T6">
    <cfRule type="cellIs" dxfId="2435" priority="71" operator="equal">
      <formula>"Q"</formula>
    </cfRule>
  </conditionalFormatting>
  <conditionalFormatting sqref="C15:I16">
    <cfRule type="cellIs" dxfId="2434" priority="101" operator="equal">
      <formula>"W"</formula>
    </cfRule>
    <cfRule type="cellIs" dxfId="2433" priority="102" operator="equal">
      <formula>"P"</formula>
    </cfRule>
  </conditionalFormatting>
  <conditionalFormatting sqref="C15:I16">
    <cfRule type="cellIs" dxfId="2432" priority="100" operator="equal">
      <formula>"N"</formula>
    </cfRule>
  </conditionalFormatting>
  <conditionalFormatting sqref="C15:I16">
    <cfRule type="cellIs" dxfId="2431" priority="99" operator="equal">
      <formula>"V"</formula>
    </cfRule>
  </conditionalFormatting>
  <conditionalFormatting sqref="C15:I16">
    <cfRule type="cellIs" dxfId="2430" priority="98" operator="equal">
      <formula>"L"</formula>
    </cfRule>
  </conditionalFormatting>
  <conditionalFormatting sqref="C15:I16">
    <cfRule type="cellIs" dxfId="2429" priority="97" operator="equal">
      <formula>"N"</formula>
    </cfRule>
  </conditionalFormatting>
  <conditionalFormatting sqref="C15:I16">
    <cfRule type="cellIs" dxfId="2428" priority="96" operator="equal">
      <formula>"N"</formula>
    </cfRule>
  </conditionalFormatting>
  <conditionalFormatting sqref="C15:I16">
    <cfRule type="cellIs" dxfId="2427" priority="95" operator="equal">
      <formula>"Q"</formula>
    </cfRule>
  </conditionalFormatting>
  <conditionalFormatting sqref="C15:I16">
    <cfRule type="cellIs" dxfId="2426" priority="94" operator="equal">
      <formula>"대1"</formula>
    </cfRule>
  </conditionalFormatting>
  <conditionalFormatting sqref="X7">
    <cfRule type="cellIs" dxfId="2425" priority="91" operator="equal">
      <formula>"Q"</formula>
    </cfRule>
  </conditionalFormatting>
  <conditionalFormatting sqref="X7">
    <cfRule type="cellIs" dxfId="2424" priority="90" operator="equal">
      <formula>"N"</formula>
    </cfRule>
  </conditionalFormatting>
  <conditionalFormatting sqref="X7">
    <cfRule type="cellIs" dxfId="2423" priority="89" operator="equal">
      <formula>"V"</formula>
    </cfRule>
  </conditionalFormatting>
  <conditionalFormatting sqref="X7">
    <cfRule type="cellIs" dxfId="2422" priority="88" operator="equal">
      <formula>"L"</formula>
    </cfRule>
  </conditionalFormatting>
  <conditionalFormatting sqref="X7">
    <cfRule type="cellIs" dxfId="2421" priority="87" operator="equal">
      <formula>"N"</formula>
    </cfRule>
  </conditionalFormatting>
  <conditionalFormatting sqref="X7">
    <cfRule type="cellIs" dxfId="2420" priority="85" operator="equal">
      <formula>"N"</formula>
    </cfRule>
  </conditionalFormatting>
  <conditionalFormatting sqref="X7">
    <cfRule type="cellIs" dxfId="2419" priority="92" operator="equal">
      <formula>"W"</formula>
    </cfRule>
    <cfRule type="cellIs" dxfId="2418" priority="93" operator="equal">
      <formula>"P"</formula>
    </cfRule>
  </conditionalFormatting>
  <conditionalFormatting sqref="X7">
    <cfRule type="cellIs" dxfId="2417" priority="86" operator="equal">
      <formula>"대"</formula>
    </cfRule>
  </conditionalFormatting>
  <conditionalFormatting sqref="X7">
    <cfRule type="cellIs" dxfId="2416" priority="84" operator="equal">
      <formula>"대1"</formula>
    </cfRule>
  </conditionalFormatting>
  <conditionalFormatting sqref="X7">
    <cfRule type="cellIs" dxfId="2415" priority="83" operator="equal">
      <formula>"L"</formula>
    </cfRule>
  </conditionalFormatting>
  <conditionalFormatting sqref="C5:I5">
    <cfRule type="cellIs" dxfId="2414" priority="11" operator="equal">
      <formula>"N"</formula>
    </cfRule>
  </conditionalFormatting>
  <conditionalFormatting sqref="K6:T6">
    <cfRule type="cellIs" dxfId="2413" priority="64" operator="equal">
      <formula>"L"</formula>
    </cfRule>
  </conditionalFormatting>
  <conditionalFormatting sqref="W6:AR6">
    <cfRule type="cellIs" dxfId="2412" priority="81" operator="equal">
      <formula>"W"</formula>
    </cfRule>
    <cfRule type="cellIs" dxfId="2411" priority="82" operator="equal">
      <formula>"P"</formula>
    </cfRule>
  </conditionalFormatting>
  <conditionalFormatting sqref="W6:AR6">
    <cfRule type="cellIs" dxfId="2410" priority="80" operator="equal">
      <formula>"N"</formula>
    </cfRule>
  </conditionalFormatting>
  <conditionalFormatting sqref="W6:AR6">
    <cfRule type="cellIs" dxfId="2409" priority="79" operator="equal">
      <formula>"V"</formula>
    </cfRule>
  </conditionalFormatting>
  <conditionalFormatting sqref="W6:AR6">
    <cfRule type="cellIs" dxfId="2408" priority="78" operator="equal">
      <formula>"L"</formula>
    </cfRule>
  </conditionalFormatting>
  <conditionalFormatting sqref="W6:AR6">
    <cfRule type="cellIs" dxfId="2407" priority="77" operator="equal">
      <formula>"N"</formula>
    </cfRule>
  </conditionalFormatting>
  <conditionalFormatting sqref="W6:AR6">
    <cfRule type="cellIs" dxfId="2406" priority="76" operator="equal">
      <formula>"N"</formula>
    </cfRule>
  </conditionalFormatting>
  <conditionalFormatting sqref="W6:AR6">
    <cfRule type="cellIs" dxfId="2405" priority="75" operator="equal">
      <formula>"Q"</formula>
    </cfRule>
  </conditionalFormatting>
  <conditionalFormatting sqref="W6:AR6">
    <cfRule type="cellIs" dxfId="2404" priority="74" operator="equal">
      <formula>"대1"</formula>
    </cfRule>
  </conditionalFormatting>
  <conditionalFormatting sqref="U6:V6 J6">
    <cfRule type="cellIs" dxfId="2403" priority="62" operator="equal">
      <formula>"W"</formula>
    </cfRule>
    <cfRule type="cellIs" dxfId="2402" priority="63" operator="equal">
      <formula>"P"</formula>
    </cfRule>
  </conditionalFormatting>
  <conditionalFormatting sqref="C6:I6">
    <cfRule type="cellIs" dxfId="2401" priority="44" operator="equal">
      <formula>"대1"</formula>
    </cfRule>
  </conditionalFormatting>
  <conditionalFormatting sqref="U6:V6 J6">
    <cfRule type="cellIs" dxfId="2400" priority="61" operator="equal">
      <formula>"Q"</formula>
    </cfRule>
  </conditionalFormatting>
  <conditionalFormatting sqref="U6:V6 J6">
    <cfRule type="cellIs" dxfId="2399" priority="60" operator="equal">
      <formula>"N"</formula>
    </cfRule>
  </conditionalFormatting>
  <conditionalFormatting sqref="U6:V6 J6">
    <cfRule type="cellIs" dxfId="2398" priority="59" operator="equal">
      <formula>"V"</formula>
    </cfRule>
  </conditionalFormatting>
  <conditionalFormatting sqref="U6:V6 J6">
    <cfRule type="cellIs" dxfId="2397" priority="58" operator="equal">
      <formula>"L"</formula>
    </cfRule>
  </conditionalFormatting>
  <conditionalFormatting sqref="U6:V6 J6">
    <cfRule type="cellIs" dxfId="2396" priority="57" operator="equal">
      <formula>"N"</formula>
    </cfRule>
  </conditionalFormatting>
  <conditionalFormatting sqref="U6:V6 J6">
    <cfRule type="cellIs" dxfId="2395" priority="55" operator="equal">
      <formula>"N"</formula>
    </cfRule>
  </conditionalFormatting>
  <conditionalFormatting sqref="K6:T6">
    <cfRule type="cellIs" dxfId="2394" priority="72" operator="equal">
      <formula>"W"</formula>
    </cfRule>
    <cfRule type="cellIs" dxfId="2393" priority="73" operator="equal">
      <formula>"P"</formula>
    </cfRule>
  </conditionalFormatting>
  <conditionalFormatting sqref="K6:T6">
    <cfRule type="cellIs" dxfId="2392" priority="70" operator="equal">
      <formula>"N"</formula>
    </cfRule>
  </conditionalFormatting>
  <conditionalFormatting sqref="K6:T6">
    <cfRule type="cellIs" dxfId="2391" priority="69" operator="equal">
      <formula>"V"</formula>
    </cfRule>
  </conditionalFormatting>
  <conditionalFormatting sqref="K6:T6">
    <cfRule type="cellIs" dxfId="2390" priority="68" operator="equal">
      <formula>"L"</formula>
    </cfRule>
  </conditionalFormatting>
  <conditionalFormatting sqref="K6:T6">
    <cfRule type="cellIs" dxfId="2389" priority="67" operator="equal">
      <formula>"N"</formula>
    </cfRule>
  </conditionalFormatting>
  <conditionalFormatting sqref="K6:T6">
    <cfRule type="cellIs" dxfId="2388" priority="66" operator="equal">
      <formula>"N"</formula>
    </cfRule>
  </conditionalFormatting>
  <conditionalFormatting sqref="K6:T6">
    <cfRule type="cellIs" dxfId="2387" priority="65" operator="equal">
      <formula>"대1"</formula>
    </cfRule>
  </conditionalFormatting>
  <conditionalFormatting sqref="U6:V6 J6">
    <cfRule type="cellIs" dxfId="2386" priority="56" operator="equal">
      <formula>"대"</formula>
    </cfRule>
  </conditionalFormatting>
  <conditionalFormatting sqref="U6:V6 J6">
    <cfRule type="cellIs" dxfId="2385" priority="54" operator="equal">
      <formula>"대1"</formula>
    </cfRule>
  </conditionalFormatting>
  <conditionalFormatting sqref="U6:V6 J6">
    <cfRule type="cellIs" dxfId="2384" priority="53" operator="equal">
      <formula>"L"</formula>
    </cfRule>
  </conditionalFormatting>
  <conditionalFormatting sqref="C6:I6">
    <cfRule type="cellIs" dxfId="2383" priority="51" operator="equal">
      <formula>"W"</formula>
    </cfRule>
    <cfRule type="cellIs" dxfId="2382" priority="52" operator="equal">
      <formula>"P"</formula>
    </cfRule>
  </conditionalFormatting>
  <conditionalFormatting sqref="C6:I6">
    <cfRule type="cellIs" dxfId="2381" priority="50" operator="equal">
      <formula>"N"</formula>
    </cfRule>
  </conditionalFormatting>
  <conditionalFormatting sqref="C6:I6">
    <cfRule type="cellIs" dxfId="2380" priority="49" operator="equal">
      <formula>"V"</formula>
    </cfRule>
  </conditionalFormatting>
  <conditionalFormatting sqref="C6:I6">
    <cfRule type="cellIs" dxfId="2379" priority="48" operator="equal">
      <formula>"L"</formula>
    </cfRule>
  </conditionalFormatting>
  <conditionalFormatting sqref="C6:I6">
    <cfRule type="cellIs" dxfId="2378" priority="47" operator="equal">
      <formula>"N"</formula>
    </cfRule>
  </conditionalFormatting>
  <conditionalFormatting sqref="C6:I6">
    <cfRule type="cellIs" dxfId="2377" priority="46" operator="equal">
      <formula>"N"</formula>
    </cfRule>
  </conditionalFormatting>
  <conditionalFormatting sqref="C6:I6">
    <cfRule type="cellIs" dxfId="2376" priority="45" operator="equal">
      <formula>"Q"</formula>
    </cfRule>
  </conditionalFormatting>
  <conditionalFormatting sqref="C5:I5 AD5:AR5">
    <cfRule type="cellIs" dxfId="2375" priority="42" operator="equal">
      <formula>"W"</formula>
    </cfRule>
    <cfRule type="cellIs" dxfId="2374" priority="43" operator="equal">
      <formula>"P"</formula>
    </cfRule>
  </conditionalFormatting>
  <conditionalFormatting sqref="C5:I5 AD5:AR5">
    <cfRule type="cellIs" dxfId="2373" priority="41" operator="equal">
      <formula>"N"</formula>
    </cfRule>
  </conditionalFormatting>
  <conditionalFormatting sqref="C5:I5 AD5:AR5">
    <cfRule type="cellIs" dxfId="2372" priority="40" operator="equal">
      <formula>"V"</formula>
    </cfRule>
  </conditionalFormatting>
  <conditionalFormatting sqref="C5:I5 AD5:AR5">
    <cfRule type="cellIs" dxfId="2371" priority="39" operator="equal">
      <formula>"L"</formula>
    </cfRule>
  </conditionalFormatting>
  <conditionalFormatting sqref="C5:I5 AD5:AR5">
    <cfRule type="cellIs" dxfId="2370" priority="38" operator="equal">
      <formula>"N"</formula>
    </cfRule>
  </conditionalFormatting>
  <conditionalFormatting sqref="AD5:AR5">
    <cfRule type="cellIs" dxfId="2369" priority="37" operator="equal">
      <formula>"대"</formula>
    </cfRule>
  </conditionalFormatting>
  <conditionalFormatting sqref="AD5:AR5">
    <cfRule type="cellIs" dxfId="2368" priority="36" operator="equal">
      <formula>"N"</formula>
    </cfRule>
  </conditionalFormatting>
  <conditionalFormatting sqref="C5:I5 AD5:AR5">
    <cfRule type="cellIs" dxfId="2367" priority="35" operator="equal">
      <formula>"Q"</formula>
    </cfRule>
  </conditionalFormatting>
  <conditionalFormatting sqref="C5:I5 AD5:AR5">
    <cfRule type="cellIs" dxfId="2366" priority="34" operator="equal">
      <formula>"대1"</formula>
    </cfRule>
  </conditionalFormatting>
  <conditionalFormatting sqref="AC5 Q5:R5">
    <cfRule type="cellIs" dxfId="2365" priority="21" operator="equal">
      <formula>"Q"</formula>
    </cfRule>
  </conditionalFormatting>
  <conditionalFormatting sqref="AC5 Q5:R5">
    <cfRule type="cellIs" dxfId="2364" priority="20" operator="equal">
      <formula>"N"</formula>
    </cfRule>
  </conditionalFormatting>
  <conditionalFormatting sqref="AC5 Q5:R5">
    <cfRule type="cellIs" dxfId="2363" priority="19" operator="equal">
      <formula>"V"</formula>
    </cfRule>
  </conditionalFormatting>
  <conditionalFormatting sqref="AC5 Q5:R5">
    <cfRule type="cellIs" dxfId="2362" priority="18" operator="equal">
      <formula>"L"</formula>
    </cfRule>
  </conditionalFormatting>
  <conditionalFormatting sqref="AC5 Q5:R5">
    <cfRule type="cellIs" dxfId="2361" priority="17" operator="equal">
      <formula>"N"</formula>
    </cfRule>
  </conditionalFormatting>
  <conditionalFormatting sqref="AC5 Q5:R5">
    <cfRule type="cellIs" dxfId="2360" priority="15" operator="equal">
      <formula>"N"</formula>
    </cfRule>
  </conditionalFormatting>
  <conditionalFormatting sqref="J5:P5 S5:AB5">
    <cfRule type="cellIs" dxfId="2359" priority="32" operator="equal">
      <formula>"W"</formula>
    </cfRule>
    <cfRule type="cellIs" dxfId="2358" priority="33" operator="equal">
      <formula>"P"</formula>
    </cfRule>
  </conditionalFormatting>
  <conditionalFormatting sqref="J5:P5 S5:AB5">
    <cfRule type="cellIs" dxfId="2357" priority="31" operator="equal">
      <formula>"Q"</formula>
    </cfRule>
  </conditionalFormatting>
  <conditionalFormatting sqref="J5:P5 S5:AB5">
    <cfRule type="cellIs" dxfId="2356" priority="30" operator="equal">
      <formula>"N"</formula>
    </cfRule>
  </conditionalFormatting>
  <conditionalFormatting sqref="J5:P5 S5:AB5">
    <cfRule type="cellIs" dxfId="2355" priority="29" operator="equal">
      <formula>"V"</formula>
    </cfRule>
  </conditionalFormatting>
  <conditionalFormatting sqref="J5:P5 S5:AB5">
    <cfRule type="cellIs" dxfId="2354" priority="28" operator="equal">
      <formula>"L"</formula>
    </cfRule>
  </conditionalFormatting>
  <conditionalFormatting sqref="J5:P5 S5:AB5">
    <cfRule type="cellIs" dxfId="2353" priority="27" operator="equal">
      <formula>"N"</formula>
    </cfRule>
  </conditionalFormatting>
  <conditionalFormatting sqref="J5:P5 S5:AB5">
    <cfRule type="cellIs" dxfId="2352" priority="26" operator="equal">
      <formula>"N"</formula>
    </cfRule>
  </conditionalFormatting>
  <conditionalFormatting sqref="J5:P5 S5:AB5">
    <cfRule type="cellIs" dxfId="2351" priority="25" operator="equal">
      <formula>"대1"</formula>
    </cfRule>
  </conditionalFormatting>
  <conditionalFormatting sqref="J5:P5 S5:AB5">
    <cfRule type="cellIs" dxfId="2350" priority="24" operator="equal">
      <formula>"L"</formula>
    </cfRule>
  </conditionalFormatting>
  <conditionalFormatting sqref="AC5 Q5:R5">
    <cfRule type="cellIs" dxfId="2349" priority="22" operator="equal">
      <formula>"W"</formula>
    </cfRule>
    <cfRule type="cellIs" dxfId="2348" priority="23" operator="equal">
      <formula>"P"</formula>
    </cfRule>
  </conditionalFormatting>
  <conditionalFormatting sqref="AC5 Q5:R5">
    <cfRule type="cellIs" dxfId="2347" priority="16" operator="equal">
      <formula>"대"</formula>
    </cfRule>
  </conditionalFormatting>
  <conditionalFormatting sqref="AC5 Q5:R5">
    <cfRule type="cellIs" dxfId="2346" priority="14" operator="equal">
      <formula>"대1"</formula>
    </cfRule>
  </conditionalFormatting>
  <conditionalFormatting sqref="AC5 Q5:R5">
    <cfRule type="cellIs" dxfId="2345" priority="13" operator="equal">
      <formula>"L"</formula>
    </cfRule>
  </conditionalFormatting>
  <conditionalFormatting sqref="C5:I5">
    <cfRule type="cellIs" dxfId="2344" priority="12" operator="equal">
      <formula>"대"</formula>
    </cfRule>
  </conditionalFormatting>
  <conditionalFormatting sqref="K17:K18">
    <cfRule type="cellIs" dxfId="2343" priority="9" operator="equal">
      <formula>"W"</formula>
    </cfRule>
    <cfRule type="cellIs" dxfId="2342" priority="10" operator="equal">
      <formula>"P"</formula>
    </cfRule>
  </conditionalFormatting>
  <conditionalFormatting sqref="K17:K18">
    <cfRule type="cellIs" dxfId="2341" priority="8" operator="equal">
      <formula>"N"</formula>
    </cfRule>
  </conditionalFormatting>
  <conditionalFormatting sqref="K17:K18">
    <cfRule type="cellIs" dxfId="2340" priority="7" operator="equal">
      <formula>"V"</formula>
    </cfRule>
  </conditionalFormatting>
  <conditionalFormatting sqref="K17:K18">
    <cfRule type="cellIs" dxfId="2339" priority="6" operator="equal">
      <formula>"L"</formula>
    </cfRule>
  </conditionalFormatting>
  <conditionalFormatting sqref="K17:K18">
    <cfRule type="cellIs" dxfId="2338" priority="5" operator="equal">
      <formula>"N"</formula>
    </cfRule>
  </conditionalFormatting>
  <conditionalFormatting sqref="K17:K18">
    <cfRule type="cellIs" dxfId="2337" priority="4" operator="equal">
      <formula>"대"</formula>
    </cfRule>
  </conditionalFormatting>
  <conditionalFormatting sqref="K17:K18">
    <cfRule type="cellIs" dxfId="2336" priority="3" operator="equal">
      <formula>"N"</formula>
    </cfRule>
  </conditionalFormatting>
  <conditionalFormatting sqref="K17:K18">
    <cfRule type="cellIs" dxfId="2335" priority="2" operator="equal">
      <formula>"Q"</formula>
    </cfRule>
  </conditionalFormatting>
  <conditionalFormatting sqref="K17:K18">
    <cfRule type="cellIs" dxfId="2334" priority="1" operator="equal">
      <formula>"대1"</formula>
    </cfRule>
  </conditionalFormatting>
  <pageMargins left="0.25" right="0.25" top="0.75" bottom="0.75" header="0.3" footer="0.3"/>
  <pageSetup paperSize="9" scale="6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B39"/>
  <sheetViews>
    <sheetView zoomScale="95" zoomScaleNormal="95" workbookViewId="0">
      <pane xSplit="1" topLeftCell="B1" activePane="topRight" state="frozen"/>
      <selection pane="topRight" activeCell="AG27" sqref="AG27"/>
    </sheetView>
  </sheetViews>
  <sheetFormatPr defaultColWidth="3.875" defaultRowHeight="15.75" customHeight="1" x14ac:dyDescent="0.3"/>
  <cols>
    <col min="1" max="1" width="3.375" style="4" customWidth="1"/>
    <col min="2" max="2" width="9.75" style="4" customWidth="1"/>
    <col min="3" max="8" width="3.875" style="4"/>
    <col min="9" max="9" width="3.875" style="4" customWidth="1"/>
    <col min="10" max="10" width="3.875" style="4"/>
    <col min="11" max="11" width="3.5" style="4" bestFit="1" customWidth="1"/>
    <col min="12" max="44" width="3.875" style="4"/>
    <col min="45" max="45" width="3.375" style="4" customWidth="1"/>
    <col min="46" max="46" width="12.25" style="4" customWidth="1"/>
    <col min="47" max="16384" width="3.875" style="4"/>
  </cols>
  <sheetData>
    <row r="1" spans="1:54" ht="23.25" customHeight="1" x14ac:dyDescent="0.3">
      <c r="A1" s="1"/>
      <c r="B1" s="1081" t="s">
        <v>67</v>
      </c>
      <c r="C1" s="252">
        <v>24</v>
      </c>
      <c r="D1" s="223">
        <v>25</v>
      </c>
      <c r="E1" s="338">
        <v>26</v>
      </c>
      <c r="F1" s="223">
        <v>27</v>
      </c>
      <c r="G1" s="223">
        <v>28</v>
      </c>
      <c r="H1" s="225">
        <v>29</v>
      </c>
      <c r="I1" s="190">
        <v>30</v>
      </c>
      <c r="J1" s="125">
        <v>1</v>
      </c>
      <c r="K1" s="2">
        <v>2</v>
      </c>
      <c r="L1" s="116">
        <v>3</v>
      </c>
      <c r="M1" s="2">
        <v>4</v>
      </c>
      <c r="N1" s="197">
        <v>5</v>
      </c>
      <c r="O1" s="2">
        <v>6</v>
      </c>
      <c r="P1" s="151">
        <v>7</v>
      </c>
      <c r="Q1" s="178">
        <v>8</v>
      </c>
      <c r="R1" s="116">
        <v>9</v>
      </c>
      <c r="S1" s="2">
        <v>10</v>
      </c>
      <c r="T1" s="213">
        <v>11</v>
      </c>
      <c r="U1" s="2">
        <v>12</v>
      </c>
      <c r="V1" s="116">
        <v>13</v>
      </c>
      <c r="W1" s="3">
        <v>14</v>
      </c>
      <c r="X1" s="183">
        <v>15</v>
      </c>
      <c r="Y1" s="2">
        <v>16</v>
      </c>
      <c r="Z1" s="376">
        <v>17</v>
      </c>
      <c r="AA1" s="2">
        <v>18</v>
      </c>
      <c r="AB1" s="116">
        <v>19</v>
      </c>
      <c r="AC1" s="2">
        <v>20</v>
      </c>
      <c r="AD1" s="190">
        <v>21</v>
      </c>
      <c r="AE1" s="222">
        <v>22</v>
      </c>
      <c r="AF1" s="351">
        <v>23</v>
      </c>
      <c r="AG1" s="108">
        <v>24</v>
      </c>
      <c r="AH1" s="223">
        <v>25</v>
      </c>
      <c r="AI1" s="419">
        <v>26</v>
      </c>
      <c r="AJ1" s="197">
        <v>27</v>
      </c>
      <c r="AK1" s="190">
        <v>28</v>
      </c>
      <c r="AL1" s="268">
        <v>29</v>
      </c>
      <c r="AM1" s="223">
        <v>30</v>
      </c>
      <c r="AN1" s="377">
        <v>31</v>
      </c>
      <c r="AO1" s="225">
        <v>1</v>
      </c>
      <c r="AP1" s="108">
        <v>2</v>
      </c>
      <c r="AQ1" s="223">
        <v>3</v>
      </c>
      <c r="AR1" s="190">
        <v>4</v>
      </c>
      <c r="AS1" s="232"/>
      <c r="AT1" s="1087" t="s">
        <v>584</v>
      </c>
      <c r="AU1" s="1083" t="s">
        <v>1</v>
      </c>
      <c r="AV1" s="1083" t="s">
        <v>83</v>
      </c>
      <c r="AW1" s="1085" t="s">
        <v>2</v>
      </c>
      <c r="AX1" s="1077" t="s">
        <v>44</v>
      </c>
      <c r="AY1" s="1077" t="s">
        <v>27</v>
      </c>
      <c r="AZ1" s="1077" t="s">
        <v>29</v>
      </c>
      <c r="BA1" s="1079" t="s">
        <v>31</v>
      </c>
      <c r="BB1" s="206"/>
    </row>
    <row r="2" spans="1:54" ht="23.25" customHeight="1" x14ac:dyDescent="0.3">
      <c r="A2" s="5"/>
      <c r="B2" s="1082"/>
      <c r="C2" s="253" t="s">
        <v>3</v>
      </c>
      <c r="D2" s="6" t="s">
        <v>4</v>
      </c>
      <c r="E2" s="296" t="s">
        <v>5</v>
      </c>
      <c r="F2" s="8" t="s">
        <v>6</v>
      </c>
      <c r="G2" s="8" t="s">
        <v>7</v>
      </c>
      <c r="H2" s="10" t="s">
        <v>8</v>
      </c>
      <c r="I2" s="155" t="s">
        <v>9</v>
      </c>
      <c r="J2" s="175" t="s">
        <v>3</v>
      </c>
      <c r="K2" s="10" t="s">
        <v>4</v>
      </c>
      <c r="L2" s="6" t="s">
        <v>5</v>
      </c>
      <c r="M2" s="6" t="s">
        <v>6</v>
      </c>
      <c r="N2" s="113" t="s">
        <v>474</v>
      </c>
      <c r="O2" s="6" t="s">
        <v>8</v>
      </c>
      <c r="P2" s="9" t="s">
        <v>9</v>
      </c>
      <c r="Q2" s="179" t="s">
        <v>3</v>
      </c>
      <c r="R2" s="6" t="s">
        <v>10</v>
      </c>
      <c r="S2" s="6" t="s">
        <v>5</v>
      </c>
      <c r="T2" s="6" t="s">
        <v>6</v>
      </c>
      <c r="U2" s="6" t="s">
        <v>7</v>
      </c>
      <c r="V2" s="7" t="s">
        <v>8</v>
      </c>
      <c r="W2" s="9" t="s">
        <v>9</v>
      </c>
      <c r="X2" s="109" t="s">
        <v>3</v>
      </c>
      <c r="Y2" s="10" t="s">
        <v>4</v>
      </c>
      <c r="Z2" s="6" t="s">
        <v>5</v>
      </c>
      <c r="AA2" s="8" t="s">
        <v>6</v>
      </c>
      <c r="AB2" s="10" t="s">
        <v>7</v>
      </c>
      <c r="AC2" s="7" t="s">
        <v>8</v>
      </c>
      <c r="AD2" s="191" t="s">
        <v>9</v>
      </c>
      <c r="AE2" s="248" t="s">
        <v>3</v>
      </c>
      <c r="AF2" s="7" t="s">
        <v>4</v>
      </c>
      <c r="AG2" s="10" t="s">
        <v>5</v>
      </c>
      <c r="AH2" s="10" t="s">
        <v>6</v>
      </c>
      <c r="AI2" s="8" t="s">
        <v>7</v>
      </c>
      <c r="AJ2" s="127" t="s">
        <v>8</v>
      </c>
      <c r="AK2" s="191" t="s">
        <v>9</v>
      </c>
      <c r="AL2" s="175" t="s">
        <v>3</v>
      </c>
      <c r="AM2" s="7" t="s">
        <v>4</v>
      </c>
      <c r="AN2" s="94" t="s">
        <v>5</v>
      </c>
      <c r="AO2" s="10" t="s">
        <v>6</v>
      </c>
      <c r="AP2" s="8" t="s">
        <v>7</v>
      </c>
      <c r="AQ2" s="301" t="s">
        <v>8</v>
      </c>
      <c r="AR2" s="191" t="s">
        <v>9</v>
      </c>
      <c r="AS2" s="182"/>
      <c r="AT2" s="1088"/>
      <c r="AU2" s="1084"/>
      <c r="AV2" s="1084"/>
      <c r="AW2" s="1086"/>
      <c r="AX2" s="1078"/>
      <c r="AY2" s="1078"/>
      <c r="AZ2" s="1078"/>
      <c r="BA2" s="1080"/>
      <c r="BB2" s="207"/>
    </row>
    <row r="3" spans="1:54" s="24" customFormat="1" ht="15.75" customHeight="1" x14ac:dyDescent="0.3">
      <c r="A3" s="11"/>
      <c r="B3" s="12"/>
      <c r="C3" s="254"/>
      <c r="D3" s="13"/>
      <c r="E3" s="18"/>
      <c r="F3" s="13"/>
      <c r="G3" s="13"/>
      <c r="H3" s="93" t="s">
        <v>24</v>
      </c>
      <c r="I3" s="156" t="s">
        <v>24</v>
      </c>
      <c r="J3" s="176" t="s">
        <v>493</v>
      </c>
      <c r="K3" s="93"/>
      <c r="L3" s="13"/>
      <c r="M3" s="13"/>
      <c r="N3" s="177" t="s">
        <v>25</v>
      </c>
      <c r="O3" s="13" t="s">
        <v>24</v>
      </c>
      <c r="P3" s="106" t="s">
        <v>24</v>
      </c>
      <c r="Q3" s="93"/>
      <c r="R3" s="13"/>
      <c r="S3" s="13"/>
      <c r="T3" s="13"/>
      <c r="U3" s="13"/>
      <c r="V3" s="13" t="s">
        <v>24</v>
      </c>
      <c r="W3" s="106" t="s">
        <v>24</v>
      </c>
      <c r="X3" s="176"/>
      <c r="Y3" s="93"/>
      <c r="Z3" s="13"/>
      <c r="AA3" s="13"/>
      <c r="AB3" s="93"/>
      <c r="AC3" s="13" t="s">
        <v>24</v>
      </c>
      <c r="AD3" s="156" t="s">
        <v>24</v>
      </c>
      <c r="AE3" s="176"/>
      <c r="AF3" s="13"/>
      <c r="AG3" s="93"/>
      <c r="AH3" s="93"/>
      <c r="AI3" s="13"/>
      <c r="AJ3" s="93" t="s">
        <v>25</v>
      </c>
      <c r="AK3" s="156" t="s">
        <v>24</v>
      </c>
      <c r="AL3" s="176" t="s">
        <v>25</v>
      </c>
      <c r="AM3" s="13"/>
      <c r="AN3" s="95"/>
      <c r="AO3" s="93"/>
      <c r="AP3" s="13"/>
      <c r="AQ3" s="93" t="s">
        <v>24</v>
      </c>
      <c r="AR3" s="156" t="s">
        <v>24</v>
      </c>
      <c r="AS3" s="180"/>
      <c r="AT3" s="22"/>
      <c r="AU3" s="19"/>
      <c r="AV3" s="20"/>
      <c r="AW3" s="21"/>
      <c r="AX3" s="101"/>
      <c r="AY3" s="101"/>
      <c r="AZ3" s="101"/>
      <c r="BA3" s="23"/>
      <c r="BB3" s="208"/>
    </row>
    <row r="4" spans="1:54" s="62" customFormat="1" ht="19.5" customHeight="1" x14ac:dyDescent="0.3">
      <c r="A4" s="56"/>
      <c r="B4" s="115" t="s">
        <v>587</v>
      </c>
      <c r="C4" s="58"/>
      <c r="D4" s="48"/>
      <c r="E4" s="46"/>
      <c r="F4" s="48"/>
      <c r="G4" s="48"/>
      <c r="H4" s="46" t="s">
        <v>102</v>
      </c>
      <c r="I4" s="417" t="s">
        <v>102</v>
      </c>
      <c r="J4" s="37" t="s">
        <v>64</v>
      </c>
      <c r="K4" s="37" t="s">
        <v>101</v>
      </c>
      <c r="L4" s="37" t="s">
        <v>101</v>
      </c>
      <c r="M4" s="37" t="s">
        <v>101</v>
      </c>
      <c r="N4" s="37" t="s">
        <v>286</v>
      </c>
      <c r="O4" s="37" t="s">
        <v>100</v>
      </c>
      <c r="P4" s="38" t="s">
        <v>100</v>
      </c>
      <c r="Q4" s="37" t="s">
        <v>100</v>
      </c>
      <c r="R4" s="37" t="s">
        <v>45</v>
      </c>
      <c r="S4" s="37" t="s">
        <v>55</v>
      </c>
      <c r="T4" s="37" t="s">
        <v>17</v>
      </c>
      <c r="U4" s="37" t="s">
        <v>17</v>
      </c>
      <c r="V4" s="37" t="s">
        <v>55</v>
      </c>
      <c r="W4" s="38" t="s">
        <v>17</v>
      </c>
      <c r="X4" s="36" t="s">
        <v>17</v>
      </c>
      <c r="Y4" s="413" t="s">
        <v>17</v>
      </c>
      <c r="Z4" s="37" t="s">
        <v>17</v>
      </c>
      <c r="AA4" s="37" t="s">
        <v>271</v>
      </c>
      <c r="AB4" s="110" t="s">
        <v>104</v>
      </c>
      <c r="AC4" s="128" t="s">
        <v>102</v>
      </c>
      <c r="AD4" s="410" t="s">
        <v>102</v>
      </c>
      <c r="AE4" s="58" t="s">
        <v>100</v>
      </c>
      <c r="AF4" s="48" t="s">
        <v>100</v>
      </c>
      <c r="AG4" s="46" t="s">
        <v>29</v>
      </c>
      <c r="AH4" s="46" t="s">
        <v>100</v>
      </c>
      <c r="AI4" s="48" t="s">
        <v>100</v>
      </c>
      <c r="AJ4" s="46" t="s">
        <v>286</v>
      </c>
      <c r="AK4" s="417" t="s">
        <v>102</v>
      </c>
      <c r="AL4" s="58" t="s">
        <v>64</v>
      </c>
      <c r="AM4" s="48" t="s">
        <v>17</v>
      </c>
      <c r="AN4" s="378" t="s">
        <v>747</v>
      </c>
      <c r="AO4" s="46" t="s">
        <v>17</v>
      </c>
      <c r="AP4" s="48" t="s">
        <v>17</v>
      </c>
      <c r="AQ4" s="46" t="s">
        <v>17</v>
      </c>
      <c r="AR4" s="417" t="s">
        <v>55</v>
      </c>
      <c r="AS4" s="148"/>
      <c r="AT4" s="385"/>
      <c r="AU4" s="31">
        <f>COUNTIF(J4:AN4,"N")</f>
        <v>0</v>
      </c>
      <c r="AV4" s="193">
        <f>SUM(COUNTIF(J4:AN4,"*P*"))</f>
        <v>1</v>
      </c>
      <c r="AW4" s="194">
        <f>SUM(COUNTIF(J4:AN4,"*Q*"))</f>
        <v>1</v>
      </c>
      <c r="AX4" s="73">
        <f>SUM(COUNTIF(J4:AN4,"*V*"))</f>
        <v>0</v>
      </c>
      <c r="AY4" s="32">
        <f>SUM(COUNTIF(C4:AR4,"*D*"))</f>
        <v>13</v>
      </c>
      <c r="AZ4" s="32">
        <f>SUM(COUNTIF(C4:AR4,"*E*"))</f>
        <v>8</v>
      </c>
      <c r="BA4" s="199">
        <f>SUM(COUNTIF(C4:AR4,"*J*"))</f>
        <v>0</v>
      </c>
      <c r="BB4" s="251"/>
    </row>
    <row r="5" spans="1:54" s="43" customFormat="1" ht="19.5" customHeight="1" x14ac:dyDescent="0.3">
      <c r="A5" s="56">
        <v>1</v>
      </c>
      <c r="B5" s="115" t="s">
        <v>586</v>
      </c>
      <c r="C5" s="58" t="s">
        <v>18</v>
      </c>
      <c r="D5" s="48" t="s">
        <v>57</v>
      </c>
      <c r="E5" s="46" t="s">
        <v>90</v>
      </c>
      <c r="F5" s="48" t="s">
        <v>1</v>
      </c>
      <c r="G5" s="48" t="s">
        <v>1</v>
      </c>
      <c r="H5" s="46" t="s">
        <v>55</v>
      </c>
      <c r="I5" s="417" t="s">
        <v>55</v>
      </c>
      <c r="J5" s="37" t="s">
        <v>17</v>
      </c>
      <c r="K5" s="37" t="s">
        <v>17</v>
      </c>
      <c r="L5" s="37" t="s">
        <v>17</v>
      </c>
      <c r="M5" s="128" t="s">
        <v>102</v>
      </c>
      <c r="N5" s="128" t="s">
        <v>64</v>
      </c>
      <c r="O5" s="128" t="s">
        <v>55</v>
      </c>
      <c r="P5" s="38" t="s">
        <v>1</v>
      </c>
      <c r="Q5" s="37" t="s">
        <v>1</v>
      </c>
      <c r="R5" s="37" t="s">
        <v>35</v>
      </c>
      <c r="S5" s="37" t="s">
        <v>55</v>
      </c>
      <c r="T5" s="37" t="s">
        <v>654</v>
      </c>
      <c r="U5" s="37" t="s">
        <v>18</v>
      </c>
      <c r="V5" s="37" t="s">
        <v>18</v>
      </c>
      <c r="W5" s="38" t="s">
        <v>18</v>
      </c>
      <c r="X5" s="36" t="s">
        <v>100</v>
      </c>
      <c r="Y5" s="413" t="s">
        <v>40</v>
      </c>
      <c r="Z5" s="37" t="s">
        <v>1</v>
      </c>
      <c r="AA5" s="37" t="s">
        <v>1</v>
      </c>
      <c r="AB5" s="413" t="s">
        <v>41</v>
      </c>
      <c r="AC5" s="37" t="s">
        <v>55</v>
      </c>
      <c r="AD5" s="410" t="s">
        <v>35</v>
      </c>
      <c r="AE5" s="58" t="s">
        <v>17</v>
      </c>
      <c r="AF5" s="48" t="s">
        <v>17</v>
      </c>
      <c r="AG5" s="46" t="s">
        <v>17</v>
      </c>
      <c r="AH5" s="46" t="s">
        <v>65</v>
      </c>
      <c r="AI5" s="48" t="s">
        <v>55</v>
      </c>
      <c r="AJ5" s="46" t="s">
        <v>1</v>
      </c>
      <c r="AK5" s="417" t="s">
        <v>1</v>
      </c>
      <c r="AL5" s="58" t="s">
        <v>64</v>
      </c>
      <c r="AM5" s="48" t="s">
        <v>55</v>
      </c>
      <c r="AN5" s="99" t="s">
        <v>17</v>
      </c>
      <c r="AO5" s="46" t="s">
        <v>18</v>
      </c>
      <c r="AP5" s="48" t="s">
        <v>18</v>
      </c>
      <c r="AQ5" s="46" t="s">
        <v>18</v>
      </c>
      <c r="AR5" s="417" t="s">
        <v>55</v>
      </c>
      <c r="AS5" s="148"/>
      <c r="AT5" s="73"/>
      <c r="AU5" s="31">
        <f t="shared" ref="AU5:AU18" si="0">COUNTIF(J5:AN5,"N")</f>
        <v>6</v>
      </c>
      <c r="AV5" s="193">
        <f t="shared" ref="AV5:AV18" si="1">SUM(COUNTIF(J5:AN5,"*P*"))</f>
        <v>1</v>
      </c>
      <c r="AW5" s="194">
        <f t="shared" ref="AW5:AW18" si="2">SUM(COUNTIF(J5:AN5,"*Q*"))</f>
        <v>1</v>
      </c>
      <c r="AX5" s="73">
        <f t="shared" ref="AX5:AX18" si="3">SUM(COUNTIF(J5:AN5,"*V*"))</f>
        <v>0</v>
      </c>
      <c r="AY5" s="32">
        <f t="shared" ref="AY5:AY18" si="4">SUM(COUNTIF(C5:AR5,"*D*"))</f>
        <v>7</v>
      </c>
      <c r="AZ5" s="32">
        <f t="shared" ref="AZ5:AZ18" si="5">SUM(COUNTIF(C5:AR5,"*E*"))</f>
        <v>9</v>
      </c>
      <c r="BA5" s="199">
        <f t="shared" ref="BA5:BA18" si="6">SUM(COUNTIF(C5:AR5,"*J*"))</f>
        <v>0</v>
      </c>
      <c r="BB5" s="230"/>
    </row>
    <row r="6" spans="1:54" s="43" customFormat="1" ht="19.5" customHeight="1" x14ac:dyDescent="0.3">
      <c r="A6" s="44">
        <v>3</v>
      </c>
      <c r="B6" s="35" t="s">
        <v>224</v>
      </c>
      <c r="C6" s="58" t="s">
        <v>462</v>
      </c>
      <c r="D6" s="48" t="s">
        <v>18</v>
      </c>
      <c r="E6" s="46" t="s">
        <v>18</v>
      </c>
      <c r="F6" s="48" t="s">
        <v>18</v>
      </c>
      <c r="G6" s="48" t="s">
        <v>18</v>
      </c>
      <c r="H6" s="46" t="s">
        <v>57</v>
      </c>
      <c r="I6" s="417" t="s">
        <v>55</v>
      </c>
      <c r="J6" s="37" t="s">
        <v>1</v>
      </c>
      <c r="K6" s="37" t="s">
        <v>114</v>
      </c>
      <c r="L6" s="37" t="s">
        <v>478</v>
      </c>
      <c r="M6" s="37" t="s">
        <v>498</v>
      </c>
      <c r="N6" s="37" t="s">
        <v>492</v>
      </c>
      <c r="O6" s="37" t="s">
        <v>477</v>
      </c>
      <c r="P6" s="38" t="s">
        <v>477</v>
      </c>
      <c r="Q6" s="413" t="s">
        <v>442</v>
      </c>
      <c r="R6" s="37" t="s">
        <v>40</v>
      </c>
      <c r="S6" s="37" t="s">
        <v>41</v>
      </c>
      <c r="T6" s="37" t="s">
        <v>107</v>
      </c>
      <c r="U6" s="37" t="s">
        <v>107</v>
      </c>
      <c r="V6" s="37" t="s">
        <v>478</v>
      </c>
      <c r="W6" s="38" t="s">
        <v>478</v>
      </c>
      <c r="X6" s="36" t="s">
        <v>24</v>
      </c>
      <c r="Y6" s="413" t="s">
        <v>490</v>
      </c>
      <c r="Z6" s="37" t="s">
        <v>482</v>
      </c>
      <c r="AA6" s="37" t="s">
        <v>482</v>
      </c>
      <c r="AB6" s="413" t="s">
        <v>29</v>
      </c>
      <c r="AC6" s="37" t="s">
        <v>478</v>
      </c>
      <c r="AD6" s="410" t="s">
        <v>502</v>
      </c>
      <c r="AE6" s="58" t="s">
        <v>107</v>
      </c>
      <c r="AF6" s="48" t="s">
        <v>582</v>
      </c>
      <c r="AG6" s="46" t="s">
        <v>443</v>
      </c>
      <c r="AH6" s="46" t="s">
        <v>27</v>
      </c>
      <c r="AI6" s="48" t="s">
        <v>101</v>
      </c>
      <c r="AJ6" s="46" t="s">
        <v>477</v>
      </c>
      <c r="AK6" s="417" t="s">
        <v>101</v>
      </c>
      <c r="AL6" s="58" t="s">
        <v>64</v>
      </c>
      <c r="AM6" s="48" t="s">
        <v>17</v>
      </c>
      <c r="AN6" s="99" t="s">
        <v>1</v>
      </c>
      <c r="AO6" s="46" t="s">
        <v>1</v>
      </c>
      <c r="AP6" s="48" t="s">
        <v>55</v>
      </c>
      <c r="AQ6" s="46" t="s">
        <v>55</v>
      </c>
      <c r="AR6" s="417" t="s">
        <v>17</v>
      </c>
      <c r="AS6" s="148"/>
      <c r="AT6" s="385"/>
      <c r="AU6" s="31">
        <f t="shared" si="0"/>
        <v>7</v>
      </c>
      <c r="AV6" s="193">
        <f t="shared" si="1"/>
        <v>1</v>
      </c>
      <c r="AW6" s="194">
        <f t="shared" si="2"/>
        <v>1</v>
      </c>
      <c r="AX6" s="73">
        <f t="shared" si="3"/>
        <v>0</v>
      </c>
      <c r="AY6" s="32">
        <f t="shared" si="4"/>
        <v>10</v>
      </c>
      <c r="AZ6" s="32">
        <f t="shared" si="5"/>
        <v>8</v>
      </c>
      <c r="BA6" s="199">
        <f t="shared" si="6"/>
        <v>0</v>
      </c>
      <c r="BB6" s="230"/>
    </row>
    <row r="7" spans="1:54" s="43" customFormat="1" ht="19.5" customHeight="1" x14ac:dyDescent="0.3">
      <c r="A7" s="44">
        <v>4</v>
      </c>
      <c r="B7" s="35" t="s">
        <v>12</v>
      </c>
      <c r="C7" s="58" t="s">
        <v>1</v>
      </c>
      <c r="D7" s="48" t="s">
        <v>55</v>
      </c>
      <c r="E7" s="46" t="s">
        <v>55</v>
      </c>
      <c r="F7" s="48" t="s">
        <v>17</v>
      </c>
      <c r="G7" s="48" t="s">
        <v>17</v>
      </c>
      <c r="H7" s="46" t="s">
        <v>17</v>
      </c>
      <c r="I7" s="417" t="s">
        <v>17</v>
      </c>
      <c r="J7" s="37" t="s">
        <v>25</v>
      </c>
      <c r="K7" s="37" t="s">
        <v>498</v>
      </c>
      <c r="L7" s="37" t="s">
        <v>502</v>
      </c>
      <c r="M7" s="37" t="s">
        <v>107</v>
      </c>
      <c r="N7" s="128" t="s">
        <v>25</v>
      </c>
      <c r="O7" s="128" t="s">
        <v>478</v>
      </c>
      <c r="P7" s="38" t="s">
        <v>482</v>
      </c>
      <c r="Q7" s="413" t="s">
        <v>482</v>
      </c>
      <c r="R7" s="37" t="s">
        <v>482</v>
      </c>
      <c r="S7" s="37" t="s">
        <v>482</v>
      </c>
      <c r="T7" s="37" t="s">
        <v>478</v>
      </c>
      <c r="U7" s="37" t="s">
        <v>478</v>
      </c>
      <c r="V7" s="37" t="s">
        <v>502</v>
      </c>
      <c r="W7" s="38" t="s">
        <v>107</v>
      </c>
      <c r="X7" s="37" t="s">
        <v>40</v>
      </c>
      <c r="Y7" s="413" t="s">
        <v>478</v>
      </c>
      <c r="Z7" s="37" t="s">
        <v>24</v>
      </c>
      <c r="AA7" s="37" t="s">
        <v>535</v>
      </c>
      <c r="AB7" s="413" t="s">
        <v>477</v>
      </c>
      <c r="AC7" s="37" t="s">
        <v>541</v>
      </c>
      <c r="AD7" s="410" t="s">
        <v>27</v>
      </c>
      <c r="AE7" s="58" t="s">
        <v>104</v>
      </c>
      <c r="AF7" s="48" t="s">
        <v>502</v>
      </c>
      <c r="AG7" s="297" t="s">
        <v>107</v>
      </c>
      <c r="AH7" s="46" t="s">
        <v>583</v>
      </c>
      <c r="AI7" s="48" t="s">
        <v>478</v>
      </c>
      <c r="AJ7" s="46" t="s">
        <v>29</v>
      </c>
      <c r="AK7" s="417" t="s">
        <v>482</v>
      </c>
      <c r="AL7" s="58" t="s">
        <v>18</v>
      </c>
      <c r="AM7" s="48" t="s">
        <v>18</v>
      </c>
      <c r="AN7" s="360" t="s">
        <v>55</v>
      </c>
      <c r="AO7" s="46" t="s">
        <v>17</v>
      </c>
      <c r="AP7" s="48" t="s">
        <v>1</v>
      </c>
      <c r="AQ7" s="46" t="s">
        <v>1</v>
      </c>
      <c r="AR7" s="417" t="s">
        <v>55</v>
      </c>
      <c r="AS7" s="148"/>
      <c r="AT7" s="73"/>
      <c r="AU7" s="31">
        <f t="shared" si="0"/>
        <v>6</v>
      </c>
      <c r="AV7" s="193">
        <f t="shared" si="1"/>
        <v>1</v>
      </c>
      <c r="AW7" s="194">
        <f t="shared" si="2"/>
        <v>1</v>
      </c>
      <c r="AX7" s="73">
        <f t="shared" si="3"/>
        <v>0</v>
      </c>
      <c r="AY7" s="32">
        <f t="shared" si="4"/>
        <v>9</v>
      </c>
      <c r="AZ7" s="32">
        <f t="shared" si="5"/>
        <v>8</v>
      </c>
      <c r="BA7" s="199">
        <f t="shared" si="6"/>
        <v>0</v>
      </c>
      <c r="BB7" s="117"/>
    </row>
    <row r="8" spans="1:54" s="43" customFormat="1" ht="19.5" customHeight="1" x14ac:dyDescent="0.3">
      <c r="A8" s="210">
        <v>5</v>
      </c>
      <c r="B8" s="50" t="s">
        <v>13</v>
      </c>
      <c r="C8" s="154" t="s">
        <v>72</v>
      </c>
      <c r="D8" s="15" t="s">
        <v>1</v>
      </c>
      <c r="E8" s="14" t="s">
        <v>1</v>
      </c>
      <c r="F8" s="15" t="s">
        <v>55</v>
      </c>
      <c r="G8" s="15" t="s">
        <v>55</v>
      </c>
      <c r="H8" s="14" t="s">
        <v>18</v>
      </c>
      <c r="I8" s="201" t="s">
        <v>18</v>
      </c>
      <c r="J8" s="36" t="s">
        <v>490</v>
      </c>
      <c r="K8" s="413" t="s">
        <v>482</v>
      </c>
      <c r="L8" s="413" t="s">
        <v>478</v>
      </c>
      <c r="M8" s="413" t="s">
        <v>27</v>
      </c>
      <c r="N8" s="413" t="s">
        <v>502</v>
      </c>
      <c r="O8" s="413" t="s">
        <v>502</v>
      </c>
      <c r="P8" s="38" t="s">
        <v>498</v>
      </c>
      <c r="Q8" s="413" t="s">
        <v>35</v>
      </c>
      <c r="R8" s="37" t="s">
        <v>477</v>
      </c>
      <c r="S8" s="37" t="s">
        <v>492</v>
      </c>
      <c r="T8" s="37" t="s">
        <v>27</v>
      </c>
      <c r="U8" s="37" t="s">
        <v>29</v>
      </c>
      <c r="V8" s="37" t="s">
        <v>29</v>
      </c>
      <c r="W8" s="38" t="s">
        <v>478</v>
      </c>
      <c r="X8" s="413" t="s">
        <v>502</v>
      </c>
      <c r="Y8" s="37" t="s">
        <v>107</v>
      </c>
      <c r="Z8" s="37" t="s">
        <v>40</v>
      </c>
      <c r="AA8" s="37" t="s">
        <v>478</v>
      </c>
      <c r="AB8" s="37" t="s">
        <v>482</v>
      </c>
      <c r="AC8" s="37" t="s">
        <v>482</v>
      </c>
      <c r="AD8" s="410" t="s">
        <v>482</v>
      </c>
      <c r="AE8" s="36" t="s">
        <v>482</v>
      </c>
      <c r="AF8" s="37" t="s">
        <v>41</v>
      </c>
      <c r="AG8" s="413" t="s">
        <v>27</v>
      </c>
      <c r="AH8" s="413" t="s">
        <v>107</v>
      </c>
      <c r="AI8" s="37" t="s">
        <v>502</v>
      </c>
      <c r="AJ8" s="413" t="s">
        <v>286</v>
      </c>
      <c r="AK8" s="410" t="s">
        <v>478</v>
      </c>
      <c r="AL8" s="36" t="s">
        <v>17</v>
      </c>
      <c r="AM8" s="37" t="s">
        <v>18</v>
      </c>
      <c r="AN8" s="97" t="s">
        <v>18</v>
      </c>
      <c r="AO8" s="413" t="s">
        <v>18</v>
      </c>
      <c r="AP8" s="37" t="s">
        <v>55</v>
      </c>
      <c r="AQ8" s="413" t="s">
        <v>55</v>
      </c>
      <c r="AR8" s="410" t="s">
        <v>1</v>
      </c>
      <c r="AS8" s="147"/>
      <c r="AT8" s="73"/>
      <c r="AU8" s="31">
        <f t="shared" si="0"/>
        <v>6</v>
      </c>
      <c r="AV8" s="193">
        <f t="shared" si="1"/>
        <v>1</v>
      </c>
      <c r="AW8" s="194">
        <f t="shared" si="2"/>
        <v>1</v>
      </c>
      <c r="AX8" s="73">
        <f t="shared" si="3"/>
        <v>0</v>
      </c>
      <c r="AY8" s="32">
        <f t="shared" si="4"/>
        <v>6</v>
      </c>
      <c r="AZ8" s="32">
        <f t="shared" si="5"/>
        <v>13</v>
      </c>
      <c r="BA8" s="199">
        <f t="shared" si="6"/>
        <v>0</v>
      </c>
      <c r="BB8" s="229"/>
    </row>
    <row r="9" spans="1:54" s="43" customFormat="1" ht="19.5" customHeight="1" x14ac:dyDescent="0.3">
      <c r="A9" s="49">
        <v>2</v>
      </c>
      <c r="B9" s="185" t="s">
        <v>14</v>
      </c>
      <c r="C9" s="36" t="s">
        <v>17</v>
      </c>
      <c r="D9" s="37" t="s">
        <v>17</v>
      </c>
      <c r="E9" s="413" t="s">
        <v>17</v>
      </c>
      <c r="F9" s="37" t="s">
        <v>18</v>
      </c>
      <c r="G9" s="37" t="s">
        <v>55</v>
      </c>
      <c r="H9" s="413" t="s">
        <v>1</v>
      </c>
      <c r="I9" s="410" t="s">
        <v>1</v>
      </c>
      <c r="J9" s="104" t="s">
        <v>25</v>
      </c>
      <c r="K9" s="64" t="s">
        <v>478</v>
      </c>
      <c r="L9" s="64" t="s">
        <v>490</v>
      </c>
      <c r="M9" s="64" t="s">
        <v>482</v>
      </c>
      <c r="N9" s="189" t="s">
        <v>490</v>
      </c>
      <c r="O9" s="189" t="s">
        <v>482</v>
      </c>
      <c r="P9" s="65" t="s">
        <v>478</v>
      </c>
      <c r="Q9" s="414" t="s">
        <v>271</v>
      </c>
      <c r="R9" s="64" t="s">
        <v>107</v>
      </c>
      <c r="S9" s="64" t="s">
        <v>502</v>
      </c>
      <c r="T9" s="64" t="s">
        <v>35</v>
      </c>
      <c r="U9" s="64" t="s">
        <v>478</v>
      </c>
      <c r="V9" s="64" t="s">
        <v>477</v>
      </c>
      <c r="W9" s="192" t="s">
        <v>27</v>
      </c>
      <c r="X9" s="104" t="s">
        <v>477</v>
      </c>
      <c r="Y9" s="414" t="s">
        <v>642</v>
      </c>
      <c r="Z9" s="64" t="s">
        <v>27</v>
      </c>
      <c r="AA9" s="64" t="s">
        <v>24</v>
      </c>
      <c r="AB9" s="414" t="s">
        <v>502</v>
      </c>
      <c r="AC9" s="64" t="s">
        <v>502</v>
      </c>
      <c r="AD9" s="65" t="s">
        <v>478</v>
      </c>
      <c r="AE9" s="104" t="s">
        <v>104</v>
      </c>
      <c r="AF9" s="64" t="s">
        <v>65</v>
      </c>
      <c r="AG9" s="414" t="s">
        <v>29</v>
      </c>
      <c r="AH9" s="414" t="s">
        <v>100</v>
      </c>
      <c r="AI9" s="64" t="s">
        <v>29</v>
      </c>
      <c r="AJ9" s="414" t="s">
        <v>681</v>
      </c>
      <c r="AK9" s="192" t="s">
        <v>102</v>
      </c>
      <c r="AL9" s="104" t="s">
        <v>1</v>
      </c>
      <c r="AM9" s="64" t="s">
        <v>1</v>
      </c>
      <c r="AN9" s="100" t="s">
        <v>55</v>
      </c>
      <c r="AO9" s="414" t="s">
        <v>55</v>
      </c>
      <c r="AP9" s="64" t="s">
        <v>17</v>
      </c>
      <c r="AQ9" s="414" t="s">
        <v>17</v>
      </c>
      <c r="AR9" s="192" t="s">
        <v>18</v>
      </c>
      <c r="AS9" s="147"/>
      <c r="AT9" s="73"/>
      <c r="AU9" s="31">
        <f t="shared" si="0"/>
        <v>6</v>
      </c>
      <c r="AV9" s="193">
        <f t="shared" si="1"/>
        <v>1</v>
      </c>
      <c r="AW9" s="194">
        <f t="shared" si="2"/>
        <v>1</v>
      </c>
      <c r="AX9" s="73">
        <f t="shared" si="3"/>
        <v>0</v>
      </c>
      <c r="AY9" s="32">
        <f t="shared" si="4"/>
        <v>10</v>
      </c>
      <c r="AZ9" s="32">
        <f t="shared" si="5"/>
        <v>10</v>
      </c>
      <c r="BA9" s="199">
        <f t="shared" si="6"/>
        <v>0</v>
      </c>
      <c r="BB9" s="130"/>
    </row>
    <row r="10" spans="1:54" s="43" customFormat="1" ht="19.5" customHeight="1" x14ac:dyDescent="0.3">
      <c r="A10" s="56">
        <v>1</v>
      </c>
      <c r="B10" s="212" t="s">
        <v>16</v>
      </c>
      <c r="C10" s="58" t="s">
        <v>1</v>
      </c>
      <c r="D10" s="48" t="s">
        <v>1</v>
      </c>
      <c r="E10" s="46" t="s">
        <v>72</v>
      </c>
      <c r="F10" s="48" t="s">
        <v>55</v>
      </c>
      <c r="G10" s="48" t="s">
        <v>18</v>
      </c>
      <c r="H10" s="46" t="s">
        <v>18</v>
      </c>
      <c r="I10" s="417" t="s">
        <v>55</v>
      </c>
      <c r="J10" s="48" t="s">
        <v>492</v>
      </c>
      <c r="K10" s="48" t="s">
        <v>477</v>
      </c>
      <c r="L10" s="48" t="s">
        <v>29</v>
      </c>
      <c r="M10" s="48" t="s">
        <v>478</v>
      </c>
      <c r="N10" s="48" t="s">
        <v>25</v>
      </c>
      <c r="O10" s="48" t="s">
        <v>20</v>
      </c>
      <c r="P10" s="47" t="s">
        <v>465</v>
      </c>
      <c r="Q10" s="48" t="s">
        <v>40</v>
      </c>
      <c r="R10" s="48" t="s">
        <v>35</v>
      </c>
      <c r="S10" s="48" t="s">
        <v>477</v>
      </c>
      <c r="T10" s="363" t="s">
        <v>63</v>
      </c>
      <c r="U10" s="48" t="s">
        <v>101</v>
      </c>
      <c r="V10" s="171" t="s">
        <v>642</v>
      </c>
      <c r="W10" s="167" t="s">
        <v>24</v>
      </c>
      <c r="X10" s="48" t="s">
        <v>674</v>
      </c>
      <c r="Y10" s="48" t="s">
        <v>20</v>
      </c>
      <c r="Z10" s="380" t="s">
        <v>20</v>
      </c>
      <c r="AA10" s="48" t="s">
        <v>24</v>
      </c>
      <c r="AB10" s="46" t="s">
        <v>24</v>
      </c>
      <c r="AC10" s="48" t="s">
        <v>27</v>
      </c>
      <c r="AD10" s="417" t="s">
        <v>27</v>
      </c>
      <c r="AE10" s="58" t="s">
        <v>20</v>
      </c>
      <c r="AF10" s="122" t="s">
        <v>20</v>
      </c>
      <c r="AG10" s="166" t="s">
        <v>45</v>
      </c>
      <c r="AH10" s="166" t="s">
        <v>65</v>
      </c>
      <c r="AI10" s="171" t="s">
        <v>35</v>
      </c>
      <c r="AJ10" s="46" t="s">
        <v>27</v>
      </c>
      <c r="AK10" s="417" t="s">
        <v>650</v>
      </c>
      <c r="AL10" s="58" t="s">
        <v>18</v>
      </c>
      <c r="AM10" s="48" t="s">
        <v>55</v>
      </c>
      <c r="AN10" s="99" t="s">
        <v>18</v>
      </c>
      <c r="AO10" s="46" t="s">
        <v>1</v>
      </c>
      <c r="AP10" s="48" t="s">
        <v>1</v>
      </c>
      <c r="AQ10" s="46" t="s">
        <v>56</v>
      </c>
      <c r="AR10" s="417" t="s">
        <v>55</v>
      </c>
      <c r="AS10" s="148"/>
      <c r="AT10" s="73"/>
      <c r="AU10" s="31">
        <f t="shared" si="0"/>
        <v>6</v>
      </c>
      <c r="AV10" s="193">
        <f t="shared" si="1"/>
        <v>1</v>
      </c>
      <c r="AW10" s="194">
        <f t="shared" si="2"/>
        <v>1</v>
      </c>
      <c r="AX10" s="73">
        <f t="shared" si="3"/>
        <v>0</v>
      </c>
      <c r="AY10" s="32">
        <f t="shared" si="4"/>
        <v>8</v>
      </c>
      <c r="AZ10" s="32">
        <f t="shared" si="5"/>
        <v>6</v>
      </c>
      <c r="BA10" s="199">
        <f t="shared" si="6"/>
        <v>0</v>
      </c>
      <c r="BB10" s="117"/>
    </row>
    <row r="11" spans="1:54" s="43" customFormat="1" ht="19.5" customHeight="1" x14ac:dyDescent="0.3">
      <c r="A11" s="49">
        <v>3</v>
      </c>
      <c r="B11" s="119" t="s">
        <v>105</v>
      </c>
      <c r="C11" s="58" t="s">
        <v>57</v>
      </c>
      <c r="D11" s="48" t="s">
        <v>17</v>
      </c>
      <c r="E11" s="46" t="s">
        <v>17</v>
      </c>
      <c r="F11" s="48" t="s">
        <v>55</v>
      </c>
      <c r="G11" s="48" t="s">
        <v>1</v>
      </c>
      <c r="H11" s="46" t="s">
        <v>1</v>
      </c>
      <c r="I11" s="417" t="s">
        <v>55</v>
      </c>
      <c r="J11" s="37" t="s">
        <v>286</v>
      </c>
      <c r="K11" s="37" t="s">
        <v>29</v>
      </c>
      <c r="L11" s="37" t="s">
        <v>482</v>
      </c>
      <c r="M11" s="37" t="s">
        <v>482</v>
      </c>
      <c r="N11" s="37" t="s">
        <v>482</v>
      </c>
      <c r="O11" s="37" t="s">
        <v>478</v>
      </c>
      <c r="P11" s="38" t="s">
        <v>478</v>
      </c>
      <c r="Q11" s="413" t="s">
        <v>40</v>
      </c>
      <c r="R11" s="37" t="s">
        <v>27</v>
      </c>
      <c r="S11" s="37" t="s">
        <v>466</v>
      </c>
      <c r="T11" s="37" t="s">
        <v>20</v>
      </c>
      <c r="U11" s="37" t="s">
        <v>24</v>
      </c>
      <c r="V11" s="37" t="s">
        <v>24</v>
      </c>
      <c r="W11" s="38" t="s">
        <v>29</v>
      </c>
      <c r="X11" s="36" t="s">
        <v>29</v>
      </c>
      <c r="Y11" s="413" t="s">
        <v>29</v>
      </c>
      <c r="Z11" s="37" t="s">
        <v>41</v>
      </c>
      <c r="AA11" s="37" t="s">
        <v>20</v>
      </c>
      <c r="AB11" s="413" t="s">
        <v>20</v>
      </c>
      <c r="AC11" s="37" t="s">
        <v>478</v>
      </c>
      <c r="AD11" s="410" t="s">
        <v>24</v>
      </c>
      <c r="AE11" s="58" t="s">
        <v>65</v>
      </c>
      <c r="AF11" s="48" t="s">
        <v>649</v>
      </c>
      <c r="AG11" s="46" t="s">
        <v>27</v>
      </c>
      <c r="AH11" s="46" t="s">
        <v>27</v>
      </c>
      <c r="AI11" s="48" t="s">
        <v>665</v>
      </c>
      <c r="AJ11" s="46" t="s">
        <v>647</v>
      </c>
      <c r="AK11" s="417" t="s">
        <v>668</v>
      </c>
      <c r="AL11" s="58" t="s">
        <v>1</v>
      </c>
      <c r="AM11" s="171" t="s">
        <v>73</v>
      </c>
      <c r="AN11" s="250" t="s">
        <v>55</v>
      </c>
      <c r="AO11" s="166" t="s">
        <v>56</v>
      </c>
      <c r="AP11" s="48" t="s">
        <v>19</v>
      </c>
      <c r="AQ11" s="46" t="s">
        <v>55</v>
      </c>
      <c r="AR11" s="417" t="s">
        <v>17</v>
      </c>
      <c r="AS11" s="148"/>
      <c r="AT11" s="73"/>
      <c r="AU11" s="31">
        <f t="shared" si="0"/>
        <v>6</v>
      </c>
      <c r="AV11" s="193">
        <f t="shared" si="1"/>
        <v>1</v>
      </c>
      <c r="AW11" s="194">
        <f t="shared" si="2"/>
        <v>1</v>
      </c>
      <c r="AX11" s="73">
        <f t="shared" si="3"/>
        <v>0</v>
      </c>
      <c r="AY11" s="32">
        <f>SUM(COUNTIF(C11:AR11,"*D*"))</f>
        <v>8</v>
      </c>
      <c r="AZ11" s="32">
        <f t="shared" si="5"/>
        <v>7</v>
      </c>
      <c r="BA11" s="199">
        <f t="shared" si="6"/>
        <v>1</v>
      </c>
      <c r="BB11" s="117"/>
    </row>
    <row r="12" spans="1:54" s="62" customFormat="1" ht="19.5" customHeight="1" x14ac:dyDescent="0.3">
      <c r="A12" s="49">
        <v>2</v>
      </c>
      <c r="B12" s="119" t="s">
        <v>106</v>
      </c>
      <c r="C12" s="58" t="s">
        <v>17</v>
      </c>
      <c r="D12" s="48" t="s">
        <v>617</v>
      </c>
      <c r="E12" s="46" t="s">
        <v>1</v>
      </c>
      <c r="F12" s="48" t="s">
        <v>1</v>
      </c>
      <c r="G12" s="48" t="s">
        <v>55</v>
      </c>
      <c r="H12" s="46" t="s">
        <v>55</v>
      </c>
      <c r="I12" s="417" t="s">
        <v>18</v>
      </c>
      <c r="J12" s="413" t="s">
        <v>482</v>
      </c>
      <c r="K12" s="37" t="s">
        <v>24</v>
      </c>
      <c r="L12" s="37" t="s">
        <v>27</v>
      </c>
      <c r="M12" s="37" t="s">
        <v>477</v>
      </c>
      <c r="N12" s="37" t="s">
        <v>477</v>
      </c>
      <c r="O12" s="37" t="s">
        <v>477</v>
      </c>
      <c r="P12" s="410" t="s">
        <v>24</v>
      </c>
      <c r="Q12" s="413" t="s">
        <v>20</v>
      </c>
      <c r="R12" s="37" t="s">
        <v>20</v>
      </c>
      <c r="S12" s="37" t="s">
        <v>40</v>
      </c>
      <c r="T12" s="37" t="s">
        <v>24</v>
      </c>
      <c r="U12" s="37" t="s">
        <v>477</v>
      </c>
      <c r="V12" s="128" t="s">
        <v>24</v>
      </c>
      <c r="W12" s="410" t="s">
        <v>20</v>
      </c>
      <c r="X12" s="413" t="s">
        <v>20</v>
      </c>
      <c r="Y12" s="128" t="s">
        <v>675</v>
      </c>
      <c r="Z12" s="128" t="s">
        <v>24</v>
      </c>
      <c r="AA12" s="128" t="s">
        <v>27</v>
      </c>
      <c r="AB12" s="413" t="s">
        <v>477</v>
      </c>
      <c r="AC12" s="37" t="s">
        <v>29</v>
      </c>
      <c r="AD12" s="410" t="s">
        <v>24</v>
      </c>
      <c r="AE12" s="58" t="s">
        <v>27</v>
      </c>
      <c r="AF12" s="48" t="s">
        <v>29</v>
      </c>
      <c r="AG12" s="46" t="s">
        <v>20</v>
      </c>
      <c r="AH12" s="46" t="s">
        <v>646</v>
      </c>
      <c r="AI12" s="48" t="s">
        <v>65</v>
      </c>
      <c r="AJ12" s="46" t="s">
        <v>667</v>
      </c>
      <c r="AK12" s="417" t="s">
        <v>670</v>
      </c>
      <c r="AL12" s="58" t="s">
        <v>64</v>
      </c>
      <c r="AM12" s="48" t="s">
        <v>1</v>
      </c>
      <c r="AN12" s="99" t="s">
        <v>1</v>
      </c>
      <c r="AO12" s="46" t="s">
        <v>55</v>
      </c>
      <c r="AP12" s="48" t="s">
        <v>55</v>
      </c>
      <c r="AQ12" s="46" t="s">
        <v>18</v>
      </c>
      <c r="AR12" s="417" t="s">
        <v>18</v>
      </c>
      <c r="AS12" s="148"/>
      <c r="AT12" s="73"/>
      <c r="AU12" s="31">
        <f t="shared" si="0"/>
        <v>8</v>
      </c>
      <c r="AV12" s="193">
        <f t="shared" si="1"/>
        <v>1</v>
      </c>
      <c r="AW12" s="194">
        <f t="shared" si="2"/>
        <v>1</v>
      </c>
      <c r="AX12" s="73">
        <f t="shared" si="3"/>
        <v>0</v>
      </c>
      <c r="AY12" s="32">
        <f t="shared" si="4"/>
        <v>10</v>
      </c>
      <c r="AZ12" s="32">
        <f t="shared" si="5"/>
        <v>6</v>
      </c>
      <c r="BA12" s="199">
        <f t="shared" si="6"/>
        <v>0</v>
      </c>
      <c r="BB12" s="117"/>
    </row>
    <row r="13" spans="1:54" s="43" customFormat="1" ht="19.5" customHeight="1" x14ac:dyDescent="0.3">
      <c r="A13" s="44">
        <v>4</v>
      </c>
      <c r="B13" s="119" t="s">
        <v>99</v>
      </c>
      <c r="C13" s="51" t="s">
        <v>18</v>
      </c>
      <c r="D13" s="39" t="s">
        <v>18</v>
      </c>
      <c r="E13" s="52" t="s">
        <v>57</v>
      </c>
      <c r="F13" s="39" t="s">
        <v>17</v>
      </c>
      <c r="G13" s="39" t="s">
        <v>17</v>
      </c>
      <c r="H13" s="52" t="s">
        <v>55</v>
      </c>
      <c r="I13" s="412" t="s">
        <v>1</v>
      </c>
      <c r="J13" s="39" t="s">
        <v>1</v>
      </c>
      <c r="K13" s="39" t="s">
        <v>24</v>
      </c>
      <c r="L13" s="39" t="s">
        <v>24</v>
      </c>
      <c r="M13" s="39" t="s">
        <v>31</v>
      </c>
      <c r="N13" s="39" t="s">
        <v>31</v>
      </c>
      <c r="O13" s="39" t="s">
        <v>482</v>
      </c>
      <c r="P13" s="45" t="s">
        <v>482</v>
      </c>
      <c r="Q13" s="52" t="s">
        <v>29</v>
      </c>
      <c r="R13" s="39" t="s">
        <v>40</v>
      </c>
      <c r="S13" s="39" t="s">
        <v>24</v>
      </c>
      <c r="T13" s="39" t="s">
        <v>682</v>
      </c>
      <c r="U13" s="39" t="s">
        <v>20</v>
      </c>
      <c r="V13" s="39" t="s">
        <v>20</v>
      </c>
      <c r="W13" s="45" t="s">
        <v>24</v>
      </c>
      <c r="X13" s="51" t="s">
        <v>655</v>
      </c>
      <c r="Y13" s="52" t="s">
        <v>27</v>
      </c>
      <c r="Z13" s="39" t="s">
        <v>29</v>
      </c>
      <c r="AA13" s="39" t="s">
        <v>29</v>
      </c>
      <c r="AB13" s="52" t="s">
        <v>478</v>
      </c>
      <c r="AC13" s="39" t="s">
        <v>20</v>
      </c>
      <c r="AD13" s="45" t="s">
        <v>20</v>
      </c>
      <c r="AE13" s="51" t="s">
        <v>41</v>
      </c>
      <c r="AF13" s="39" t="s">
        <v>84</v>
      </c>
      <c r="AG13" s="52" t="s">
        <v>66</v>
      </c>
      <c r="AH13" s="52" t="s">
        <v>649</v>
      </c>
      <c r="AI13" s="39" t="s">
        <v>20</v>
      </c>
      <c r="AJ13" s="52" t="s">
        <v>20</v>
      </c>
      <c r="AK13" s="412" t="s">
        <v>666</v>
      </c>
      <c r="AL13" s="51" t="s">
        <v>64</v>
      </c>
      <c r="AM13" s="39" t="s">
        <v>55</v>
      </c>
      <c r="AN13" s="98" t="s">
        <v>17</v>
      </c>
      <c r="AO13" s="52" t="s">
        <v>17</v>
      </c>
      <c r="AP13" s="39" t="s">
        <v>55</v>
      </c>
      <c r="AQ13" s="52" t="s">
        <v>1</v>
      </c>
      <c r="AR13" s="412" t="s">
        <v>1</v>
      </c>
      <c r="AS13" s="147"/>
      <c r="AT13" s="73"/>
      <c r="AU13" s="31">
        <f t="shared" si="0"/>
        <v>7</v>
      </c>
      <c r="AV13" s="193">
        <f t="shared" si="1"/>
        <v>1</v>
      </c>
      <c r="AW13" s="194">
        <f t="shared" si="2"/>
        <v>1</v>
      </c>
      <c r="AX13" s="73">
        <f t="shared" si="3"/>
        <v>0</v>
      </c>
      <c r="AY13" s="32">
        <f t="shared" si="4"/>
        <v>6</v>
      </c>
      <c r="AZ13" s="32">
        <f t="shared" si="5"/>
        <v>8</v>
      </c>
      <c r="BA13" s="199">
        <f t="shared" si="6"/>
        <v>2</v>
      </c>
      <c r="BB13" s="117"/>
    </row>
    <row r="14" spans="1:54" s="62" customFormat="1" ht="19.5" customHeight="1" x14ac:dyDescent="0.3">
      <c r="A14" s="56">
        <v>5</v>
      </c>
      <c r="B14" s="278" t="s">
        <v>289</v>
      </c>
      <c r="C14" s="36" t="s">
        <v>17</v>
      </c>
      <c r="D14" s="37" t="s">
        <v>17</v>
      </c>
      <c r="E14" s="413" t="s">
        <v>18</v>
      </c>
      <c r="F14" s="37" t="s">
        <v>55</v>
      </c>
      <c r="G14" s="37" t="s">
        <v>55</v>
      </c>
      <c r="H14" s="413" t="s">
        <v>17</v>
      </c>
      <c r="I14" s="410" t="s">
        <v>17</v>
      </c>
      <c r="J14" s="37" t="s">
        <v>25</v>
      </c>
      <c r="K14" s="37" t="s">
        <v>20</v>
      </c>
      <c r="L14" s="37" t="s">
        <v>20</v>
      </c>
      <c r="M14" s="37" t="s">
        <v>473</v>
      </c>
      <c r="N14" s="364" t="s">
        <v>25</v>
      </c>
      <c r="O14" s="37" t="s">
        <v>24</v>
      </c>
      <c r="P14" s="38" t="s">
        <v>477</v>
      </c>
      <c r="Q14" s="413" t="s">
        <v>27</v>
      </c>
      <c r="R14" s="37" t="s">
        <v>29</v>
      </c>
      <c r="S14" s="413" t="s">
        <v>490</v>
      </c>
      <c r="T14" s="37" t="s">
        <v>24</v>
      </c>
      <c r="U14" s="37" t="s">
        <v>478</v>
      </c>
      <c r="V14" s="37" t="s">
        <v>31</v>
      </c>
      <c r="W14" s="38" t="s">
        <v>20</v>
      </c>
      <c r="X14" s="36" t="s">
        <v>20</v>
      </c>
      <c r="Y14" s="413" t="s">
        <v>40</v>
      </c>
      <c r="Z14" s="37" t="s">
        <v>35</v>
      </c>
      <c r="AA14" s="37" t="s">
        <v>101</v>
      </c>
      <c r="AB14" s="413" t="s">
        <v>642</v>
      </c>
      <c r="AC14" s="37" t="s">
        <v>27</v>
      </c>
      <c r="AD14" s="38" t="s">
        <v>31</v>
      </c>
      <c r="AE14" s="36" t="s">
        <v>41</v>
      </c>
      <c r="AF14" s="121" t="s">
        <v>61</v>
      </c>
      <c r="AG14" s="110" t="s">
        <v>607</v>
      </c>
      <c r="AH14" s="110" t="s">
        <v>476</v>
      </c>
      <c r="AI14" s="110" t="s">
        <v>476</v>
      </c>
      <c r="AJ14" s="110" t="s">
        <v>25</v>
      </c>
      <c r="AK14" s="120" t="s">
        <v>476</v>
      </c>
      <c r="AL14" s="110" t="s">
        <v>64</v>
      </c>
      <c r="AM14" s="110" t="s">
        <v>748</v>
      </c>
      <c r="AN14" s="110" t="s">
        <v>748</v>
      </c>
      <c r="AO14" s="110" t="s">
        <v>748</v>
      </c>
      <c r="AP14" s="110" t="s">
        <v>73</v>
      </c>
      <c r="AQ14" s="110" t="s">
        <v>55</v>
      </c>
      <c r="AR14" s="170" t="s">
        <v>55</v>
      </c>
      <c r="AS14" s="361" t="s">
        <v>585</v>
      </c>
      <c r="AT14" s="73"/>
      <c r="AU14" s="31">
        <f t="shared" si="0"/>
        <v>4</v>
      </c>
      <c r="AV14" s="193">
        <f t="shared" si="1"/>
        <v>1</v>
      </c>
      <c r="AW14" s="194">
        <f t="shared" si="2"/>
        <v>1</v>
      </c>
      <c r="AX14" s="73">
        <f t="shared" si="3"/>
        <v>0</v>
      </c>
      <c r="AY14" s="32">
        <f t="shared" si="4"/>
        <v>9</v>
      </c>
      <c r="AZ14" s="32">
        <f t="shared" si="5"/>
        <v>3</v>
      </c>
      <c r="BA14" s="199">
        <f t="shared" si="6"/>
        <v>2</v>
      </c>
      <c r="BB14" s="117"/>
    </row>
    <row r="15" spans="1:54" s="62" customFormat="1" ht="19.5" customHeight="1" x14ac:dyDescent="0.3">
      <c r="A15" s="215">
        <v>6</v>
      </c>
      <c r="B15" s="278" t="s">
        <v>290</v>
      </c>
      <c r="C15" s="51" t="s">
        <v>77</v>
      </c>
      <c r="D15" s="39" t="s">
        <v>55</v>
      </c>
      <c r="E15" s="52" t="s">
        <v>17</v>
      </c>
      <c r="F15" s="39" t="s">
        <v>18</v>
      </c>
      <c r="G15" s="39" t="s">
        <v>18</v>
      </c>
      <c r="H15" s="52" t="s">
        <v>18</v>
      </c>
      <c r="I15" s="412" t="s">
        <v>55</v>
      </c>
      <c r="J15" s="39" t="s">
        <v>103</v>
      </c>
      <c r="K15" s="39" t="s">
        <v>619</v>
      </c>
      <c r="L15" s="39" t="s">
        <v>40</v>
      </c>
      <c r="M15" s="39" t="s">
        <v>20</v>
      </c>
      <c r="N15" s="52" t="s">
        <v>20</v>
      </c>
      <c r="O15" s="39" t="s">
        <v>24</v>
      </c>
      <c r="P15" s="45" t="s">
        <v>471</v>
      </c>
      <c r="Q15" s="39" t="s">
        <v>27</v>
      </c>
      <c r="R15" s="39" t="s">
        <v>492</v>
      </c>
      <c r="S15" s="52" t="s">
        <v>492</v>
      </c>
      <c r="T15" s="52" t="s">
        <v>683</v>
      </c>
      <c r="U15" s="39" t="s">
        <v>102</v>
      </c>
      <c r="V15" s="39" t="s">
        <v>24</v>
      </c>
      <c r="W15" s="45" t="s">
        <v>29</v>
      </c>
      <c r="X15" s="39" t="s">
        <v>41</v>
      </c>
      <c r="Y15" s="39" t="s">
        <v>20</v>
      </c>
      <c r="Z15" s="39" t="s">
        <v>20</v>
      </c>
      <c r="AA15" s="39" t="s">
        <v>35</v>
      </c>
      <c r="AB15" s="39" t="s">
        <v>24</v>
      </c>
      <c r="AC15" s="39" t="s">
        <v>29</v>
      </c>
      <c r="AD15" s="45" t="s">
        <v>29</v>
      </c>
      <c r="AE15" s="51" t="s">
        <v>650</v>
      </c>
      <c r="AF15" s="39" t="s">
        <v>652</v>
      </c>
      <c r="AG15" s="52" t="s">
        <v>677</v>
      </c>
      <c r="AH15" s="52" t="s">
        <v>651</v>
      </c>
      <c r="AI15" s="39" t="s">
        <v>651</v>
      </c>
      <c r="AJ15" s="52" t="s">
        <v>673</v>
      </c>
      <c r="AK15" s="412" t="s">
        <v>647</v>
      </c>
      <c r="AL15" s="51" t="s">
        <v>17</v>
      </c>
      <c r="AM15" s="39" t="s">
        <v>18</v>
      </c>
      <c r="AN15" s="98" t="s">
        <v>18</v>
      </c>
      <c r="AO15" s="52" t="s">
        <v>18</v>
      </c>
      <c r="AP15" s="39" t="s">
        <v>18</v>
      </c>
      <c r="AQ15" s="52" t="s">
        <v>55</v>
      </c>
      <c r="AR15" s="412" t="s">
        <v>55</v>
      </c>
      <c r="AS15" s="148"/>
      <c r="AT15" s="73"/>
      <c r="AU15" s="31">
        <f t="shared" si="0"/>
        <v>6</v>
      </c>
      <c r="AV15" s="193">
        <f t="shared" si="1"/>
        <v>1</v>
      </c>
      <c r="AW15" s="194">
        <f t="shared" si="2"/>
        <v>1</v>
      </c>
      <c r="AX15" s="73">
        <f t="shared" si="3"/>
        <v>0</v>
      </c>
      <c r="AY15" s="32">
        <f t="shared" si="4"/>
        <v>6</v>
      </c>
      <c r="AZ15" s="32">
        <f t="shared" si="5"/>
        <v>12</v>
      </c>
      <c r="BA15" s="199">
        <f t="shared" si="6"/>
        <v>2</v>
      </c>
      <c r="BB15" s="117"/>
    </row>
    <row r="16" spans="1:54" s="62" customFormat="1" ht="19.5" customHeight="1" x14ac:dyDescent="0.3">
      <c r="A16" s="56"/>
      <c r="B16" s="278" t="s">
        <v>463</v>
      </c>
      <c r="C16" s="51" t="s">
        <v>18</v>
      </c>
      <c r="D16" s="39" t="s">
        <v>18</v>
      </c>
      <c r="E16" s="52" t="s">
        <v>18</v>
      </c>
      <c r="F16" s="39" t="s">
        <v>55</v>
      </c>
      <c r="G16" s="39" t="s">
        <v>55</v>
      </c>
      <c r="H16" s="52" t="s">
        <v>17</v>
      </c>
      <c r="I16" s="412" t="s">
        <v>17</v>
      </c>
      <c r="J16" s="51" t="s">
        <v>25</v>
      </c>
      <c r="K16" s="39" t="s">
        <v>20</v>
      </c>
      <c r="L16" s="39" t="s">
        <v>20</v>
      </c>
      <c r="M16" s="39" t="s">
        <v>102</v>
      </c>
      <c r="N16" s="52" t="s">
        <v>493</v>
      </c>
      <c r="O16" s="39" t="s">
        <v>103</v>
      </c>
      <c r="P16" s="45" t="s">
        <v>103</v>
      </c>
      <c r="Q16" s="52" t="s">
        <v>29</v>
      </c>
      <c r="R16" s="39" t="s">
        <v>40</v>
      </c>
      <c r="S16" s="39" t="s">
        <v>478</v>
      </c>
      <c r="T16" s="52" t="s">
        <v>684</v>
      </c>
      <c r="U16" s="39" t="s">
        <v>100</v>
      </c>
      <c r="V16" s="39" t="s">
        <v>100</v>
      </c>
      <c r="W16" s="45" t="s">
        <v>478</v>
      </c>
      <c r="X16" s="52" t="s">
        <v>27</v>
      </c>
      <c r="Y16" s="39" t="s">
        <v>29</v>
      </c>
      <c r="Z16" s="39" t="s">
        <v>29</v>
      </c>
      <c r="AA16" s="39" t="s">
        <v>660</v>
      </c>
      <c r="AB16" s="39" t="s">
        <v>650</v>
      </c>
      <c r="AC16" s="39" t="s">
        <v>675</v>
      </c>
      <c r="AD16" s="45" t="s">
        <v>647</v>
      </c>
      <c r="AE16" s="52" t="s">
        <v>651</v>
      </c>
      <c r="AF16" s="39" t="s">
        <v>651</v>
      </c>
      <c r="AG16" s="52" t="s">
        <v>66</v>
      </c>
      <c r="AH16" s="52" t="s">
        <v>647</v>
      </c>
      <c r="AI16" s="39" t="s">
        <v>649</v>
      </c>
      <c r="AJ16" s="52" t="s">
        <v>663</v>
      </c>
      <c r="AK16" s="412" t="s">
        <v>658</v>
      </c>
      <c r="AL16" s="52" t="s">
        <v>64</v>
      </c>
      <c r="AM16" s="39" t="s">
        <v>17</v>
      </c>
      <c r="AN16" s="98" t="s">
        <v>17</v>
      </c>
      <c r="AO16" s="52" t="s">
        <v>1</v>
      </c>
      <c r="AP16" s="39" t="s">
        <v>1</v>
      </c>
      <c r="AQ16" s="52" t="s">
        <v>55</v>
      </c>
      <c r="AR16" s="412" t="s">
        <v>55</v>
      </c>
      <c r="AS16" s="147"/>
      <c r="AT16" s="73"/>
      <c r="AU16" s="31">
        <f t="shared" si="0"/>
        <v>4</v>
      </c>
      <c r="AV16" s="193">
        <f t="shared" si="1"/>
        <v>1</v>
      </c>
      <c r="AW16" s="194">
        <f t="shared" si="2"/>
        <v>1</v>
      </c>
      <c r="AX16" s="73">
        <f t="shared" si="3"/>
        <v>0</v>
      </c>
      <c r="AY16" s="32">
        <f t="shared" si="4"/>
        <v>6</v>
      </c>
      <c r="AZ16" s="32">
        <f t="shared" si="5"/>
        <v>10</v>
      </c>
      <c r="BA16" s="199">
        <f t="shared" si="6"/>
        <v>5</v>
      </c>
      <c r="BB16" s="117"/>
    </row>
    <row r="17" spans="1:54" s="62" customFormat="1" ht="19.5" customHeight="1" x14ac:dyDescent="0.3">
      <c r="A17" s="56"/>
      <c r="B17" s="411" t="s">
        <v>464</v>
      </c>
      <c r="C17" s="104" t="s">
        <v>57</v>
      </c>
      <c r="D17" s="64" t="s">
        <v>73</v>
      </c>
      <c r="E17" s="414" t="s">
        <v>55</v>
      </c>
      <c r="F17" s="64" t="s">
        <v>17</v>
      </c>
      <c r="G17" s="64" t="s">
        <v>17</v>
      </c>
      <c r="H17" s="414" t="s">
        <v>55</v>
      </c>
      <c r="I17" s="192" t="s">
        <v>18</v>
      </c>
      <c r="J17" s="104" t="s">
        <v>25</v>
      </c>
      <c r="K17" s="64" t="s">
        <v>27</v>
      </c>
      <c r="L17" s="64" t="s">
        <v>27</v>
      </c>
      <c r="M17" s="64" t="s">
        <v>20</v>
      </c>
      <c r="N17" s="64" t="s">
        <v>20</v>
      </c>
      <c r="O17" s="64" t="s">
        <v>478</v>
      </c>
      <c r="P17" s="65" t="s">
        <v>478</v>
      </c>
      <c r="Q17" s="414" t="s">
        <v>478</v>
      </c>
      <c r="R17" s="64" t="s">
        <v>482</v>
      </c>
      <c r="S17" s="64" t="s">
        <v>482</v>
      </c>
      <c r="T17" s="414" t="s">
        <v>482</v>
      </c>
      <c r="U17" s="64" t="s">
        <v>478</v>
      </c>
      <c r="V17" s="64" t="s">
        <v>27</v>
      </c>
      <c r="W17" s="65" t="s">
        <v>27</v>
      </c>
      <c r="X17" s="414" t="s">
        <v>100</v>
      </c>
      <c r="Y17" s="64" t="s">
        <v>40</v>
      </c>
      <c r="Z17" s="64" t="s">
        <v>642</v>
      </c>
      <c r="AA17" s="64" t="s">
        <v>651</v>
      </c>
      <c r="AB17" s="64" t="s">
        <v>651</v>
      </c>
      <c r="AC17" s="64" t="s">
        <v>678</v>
      </c>
      <c r="AD17" s="65" t="s">
        <v>24</v>
      </c>
      <c r="AE17" s="414" t="s">
        <v>27</v>
      </c>
      <c r="AF17" s="64" t="s">
        <v>649</v>
      </c>
      <c r="AG17" s="414" t="s">
        <v>650</v>
      </c>
      <c r="AH17" s="64" t="s">
        <v>650</v>
      </c>
      <c r="AI17" s="64" t="s">
        <v>650</v>
      </c>
      <c r="AJ17" s="414" t="s">
        <v>673</v>
      </c>
      <c r="AK17" s="65" t="s">
        <v>664</v>
      </c>
      <c r="AL17" s="414" t="s">
        <v>19</v>
      </c>
      <c r="AM17" s="64" t="s">
        <v>1</v>
      </c>
      <c r="AN17" s="100" t="s">
        <v>1</v>
      </c>
      <c r="AO17" s="414" t="s">
        <v>55</v>
      </c>
      <c r="AP17" s="64" t="s">
        <v>55</v>
      </c>
      <c r="AQ17" s="414" t="s">
        <v>19</v>
      </c>
      <c r="AR17" s="65" t="s">
        <v>19</v>
      </c>
      <c r="AS17" s="147"/>
      <c r="AT17" s="73"/>
      <c r="AU17" s="31">
        <f t="shared" si="0"/>
        <v>6</v>
      </c>
      <c r="AV17" s="193">
        <f t="shared" si="1"/>
        <v>1</v>
      </c>
      <c r="AW17" s="194">
        <f t="shared" si="2"/>
        <v>1</v>
      </c>
      <c r="AX17" s="73">
        <f t="shared" si="3"/>
        <v>0</v>
      </c>
      <c r="AY17" s="32">
        <f t="shared" si="4"/>
        <v>9</v>
      </c>
      <c r="AZ17" s="32">
        <f t="shared" si="5"/>
        <v>8</v>
      </c>
      <c r="BA17" s="199">
        <f t="shared" si="6"/>
        <v>3</v>
      </c>
      <c r="BB17" s="117"/>
    </row>
    <row r="18" spans="1:54" s="62" customFormat="1" ht="19.5" customHeight="1" x14ac:dyDescent="0.3">
      <c r="A18" s="56"/>
      <c r="B18" s="63" t="s">
        <v>633</v>
      </c>
      <c r="C18" s="104"/>
      <c r="D18" s="64"/>
      <c r="E18" s="414"/>
      <c r="F18" s="64"/>
      <c r="G18" s="64"/>
      <c r="H18" s="414"/>
      <c r="I18" s="192"/>
      <c r="J18" s="104"/>
      <c r="K18" s="64"/>
      <c r="L18" s="64"/>
      <c r="M18" s="64"/>
      <c r="N18" s="64"/>
      <c r="O18" s="64"/>
      <c r="P18" s="65"/>
      <c r="Q18" s="414"/>
      <c r="R18" s="64"/>
      <c r="S18" s="64" t="s">
        <v>625</v>
      </c>
      <c r="T18" s="414" t="s">
        <v>626</v>
      </c>
      <c r="U18" s="64" t="s">
        <v>627</v>
      </c>
      <c r="V18" s="64" t="s">
        <v>626</v>
      </c>
      <c r="W18" s="65" t="s">
        <v>628</v>
      </c>
      <c r="X18" s="414" t="s">
        <v>628</v>
      </c>
      <c r="Y18" s="64" t="s">
        <v>41</v>
      </c>
      <c r="Z18" s="64" t="s">
        <v>35</v>
      </c>
      <c r="AA18" s="64" t="s">
        <v>627</v>
      </c>
      <c r="AB18" s="64" t="s">
        <v>627</v>
      </c>
      <c r="AC18" s="64" t="s">
        <v>29</v>
      </c>
      <c r="AD18" s="65" t="s">
        <v>35</v>
      </c>
      <c r="AE18" s="414" t="s">
        <v>662</v>
      </c>
      <c r="AF18" s="64" t="s">
        <v>679</v>
      </c>
      <c r="AG18" s="414" t="s">
        <v>66</v>
      </c>
      <c r="AH18" s="64" t="s">
        <v>40</v>
      </c>
      <c r="AI18" s="64" t="s">
        <v>27</v>
      </c>
      <c r="AJ18" s="414" t="s">
        <v>628</v>
      </c>
      <c r="AK18" s="65" t="s">
        <v>35</v>
      </c>
      <c r="AL18" s="414" t="s">
        <v>64</v>
      </c>
      <c r="AM18" s="64" t="s">
        <v>18</v>
      </c>
      <c r="AN18" s="100" t="s">
        <v>18</v>
      </c>
      <c r="AO18" s="414" t="s">
        <v>55</v>
      </c>
      <c r="AP18" s="64" t="s">
        <v>55</v>
      </c>
      <c r="AQ18" s="414" t="s">
        <v>18</v>
      </c>
      <c r="AR18" s="65" t="s">
        <v>18</v>
      </c>
      <c r="AS18" s="188"/>
      <c r="AT18" s="72"/>
      <c r="AU18" s="31">
        <f t="shared" si="0"/>
        <v>0</v>
      </c>
      <c r="AV18" s="193">
        <f t="shared" si="1"/>
        <v>1</v>
      </c>
      <c r="AW18" s="194">
        <f t="shared" si="2"/>
        <v>1</v>
      </c>
      <c r="AX18" s="73">
        <f t="shared" si="3"/>
        <v>0</v>
      </c>
      <c r="AY18" s="32">
        <f t="shared" si="4"/>
        <v>7</v>
      </c>
      <c r="AZ18" s="32">
        <f t="shared" si="5"/>
        <v>8</v>
      </c>
      <c r="BA18" s="199">
        <f t="shared" si="6"/>
        <v>0</v>
      </c>
      <c r="BB18" s="416"/>
    </row>
    <row r="19" spans="1:54" s="34" customFormat="1" ht="15.75" customHeight="1" x14ac:dyDescent="0.3">
      <c r="A19" s="25"/>
      <c r="B19" s="74" t="s">
        <v>17</v>
      </c>
      <c r="C19" s="76">
        <f>COUNTIF(C4:C17,"D")</f>
        <v>3</v>
      </c>
      <c r="D19" s="76">
        <f t="shared" ref="D19:AR19" si="7">COUNTIF(D4:D17,"D")</f>
        <v>3</v>
      </c>
      <c r="E19" s="76">
        <f t="shared" si="7"/>
        <v>3</v>
      </c>
      <c r="F19" s="76">
        <f t="shared" si="7"/>
        <v>3</v>
      </c>
      <c r="G19" s="76">
        <f t="shared" si="7"/>
        <v>3</v>
      </c>
      <c r="H19" s="76">
        <f t="shared" si="7"/>
        <v>3</v>
      </c>
      <c r="I19" s="76">
        <f t="shared" si="7"/>
        <v>3</v>
      </c>
      <c r="J19" s="76">
        <f t="shared" si="7"/>
        <v>2</v>
      </c>
      <c r="K19" s="76">
        <f t="shared" si="7"/>
        <v>4</v>
      </c>
      <c r="L19" s="76">
        <f t="shared" si="7"/>
        <v>4</v>
      </c>
      <c r="M19" s="76">
        <f t="shared" si="7"/>
        <v>3</v>
      </c>
      <c r="N19" s="76">
        <f t="shared" si="7"/>
        <v>2</v>
      </c>
      <c r="O19" s="76">
        <f t="shared" si="7"/>
        <v>2</v>
      </c>
      <c r="P19" s="76">
        <f t="shared" si="7"/>
        <v>2</v>
      </c>
      <c r="Q19" s="76">
        <f t="shared" si="7"/>
        <v>3</v>
      </c>
      <c r="R19" s="76">
        <f t="shared" si="7"/>
        <v>3</v>
      </c>
      <c r="S19" s="76">
        <f t="shared" si="7"/>
        <v>3</v>
      </c>
      <c r="T19" s="76">
        <f t="shared" si="7"/>
        <v>3</v>
      </c>
      <c r="U19" s="76">
        <f t="shared" si="7"/>
        <v>3</v>
      </c>
      <c r="V19" s="76">
        <f t="shared" si="7"/>
        <v>3</v>
      </c>
      <c r="W19" s="76">
        <f t="shared" si="7"/>
        <v>3</v>
      </c>
      <c r="X19" s="76">
        <f t="shared" si="7"/>
        <v>3</v>
      </c>
      <c r="Y19" s="76">
        <f t="shared" si="7"/>
        <v>3</v>
      </c>
      <c r="Z19" s="76">
        <f>COUNTIF(Z4:Z17,"D")</f>
        <v>3</v>
      </c>
      <c r="AA19" s="76">
        <f t="shared" si="7"/>
        <v>3</v>
      </c>
      <c r="AB19" s="76">
        <f t="shared" si="7"/>
        <v>3</v>
      </c>
      <c r="AC19" s="76">
        <f t="shared" si="7"/>
        <v>3</v>
      </c>
      <c r="AD19" s="76">
        <f t="shared" si="7"/>
        <v>2</v>
      </c>
      <c r="AE19" s="76">
        <f t="shared" si="7"/>
        <v>3</v>
      </c>
      <c r="AF19" s="76">
        <f t="shared" si="7"/>
        <v>3</v>
      </c>
      <c r="AG19" s="76">
        <f t="shared" si="7"/>
        <v>3</v>
      </c>
      <c r="AH19" s="76">
        <f t="shared" si="7"/>
        <v>3</v>
      </c>
      <c r="AI19" s="76">
        <f t="shared" si="7"/>
        <v>3</v>
      </c>
      <c r="AJ19" s="76">
        <f t="shared" si="7"/>
        <v>2</v>
      </c>
      <c r="AK19" s="76">
        <f t="shared" si="7"/>
        <v>2</v>
      </c>
      <c r="AL19" s="76">
        <f t="shared" si="7"/>
        <v>2</v>
      </c>
      <c r="AM19" s="76">
        <f t="shared" si="7"/>
        <v>3</v>
      </c>
      <c r="AN19" s="76">
        <f>COUNTIF(AN4:AN17,"D")</f>
        <v>3</v>
      </c>
      <c r="AO19" s="76">
        <f>COUNTIF(AO4:AO17,"D")</f>
        <v>3</v>
      </c>
      <c r="AP19" s="76">
        <f t="shared" si="7"/>
        <v>2</v>
      </c>
      <c r="AQ19" s="76">
        <f t="shared" si="7"/>
        <v>2</v>
      </c>
      <c r="AR19" s="76">
        <f t="shared" si="7"/>
        <v>2</v>
      </c>
      <c r="AS19" s="76"/>
      <c r="AT19" s="236"/>
      <c r="AU19" s="233"/>
      <c r="AV19" s="233"/>
      <c r="AW19" s="235"/>
      <c r="AX19" s="235"/>
      <c r="AY19" s="235"/>
      <c r="AZ19" s="235"/>
      <c r="BA19" s="235"/>
      <c r="BB19" s="79"/>
    </row>
    <row r="20" spans="1:54" ht="15.75" customHeight="1" x14ac:dyDescent="0.3">
      <c r="A20" s="5"/>
      <c r="B20" s="77" t="s">
        <v>18</v>
      </c>
      <c r="C20" s="143">
        <f>COUNTIF(C4:C17,"E")</f>
        <v>3</v>
      </c>
      <c r="D20" s="143">
        <f t="shared" ref="D20:AR20" si="8">COUNTIF(D4:D17,"E")</f>
        <v>3</v>
      </c>
      <c r="E20" s="143">
        <f t="shared" si="8"/>
        <v>3</v>
      </c>
      <c r="F20" s="143">
        <f t="shared" si="8"/>
        <v>3</v>
      </c>
      <c r="G20" s="143">
        <f t="shared" si="8"/>
        <v>3</v>
      </c>
      <c r="H20" s="143">
        <f t="shared" si="8"/>
        <v>3</v>
      </c>
      <c r="I20" s="143">
        <f t="shared" si="8"/>
        <v>3</v>
      </c>
      <c r="J20" s="143">
        <f t="shared" si="8"/>
        <v>2</v>
      </c>
      <c r="K20" s="143">
        <f t="shared" si="8"/>
        <v>2</v>
      </c>
      <c r="L20" s="143">
        <f t="shared" si="8"/>
        <v>3</v>
      </c>
      <c r="M20" s="143">
        <f t="shared" si="8"/>
        <v>2</v>
      </c>
      <c r="N20" s="143">
        <f t="shared" si="8"/>
        <v>2</v>
      </c>
      <c r="O20" s="143">
        <f t="shared" si="8"/>
        <v>3</v>
      </c>
      <c r="P20" s="143">
        <f t="shared" si="8"/>
        <v>3</v>
      </c>
      <c r="Q20" s="143">
        <f t="shared" si="8"/>
        <v>4</v>
      </c>
      <c r="R20" s="143">
        <f t="shared" si="8"/>
        <v>3</v>
      </c>
      <c r="S20" s="143">
        <f>COUNTIF(S4:S17,"E")</f>
        <v>3</v>
      </c>
      <c r="T20" s="143">
        <f t="shared" si="8"/>
        <v>3</v>
      </c>
      <c r="U20" s="143">
        <f t="shared" si="8"/>
        <v>3</v>
      </c>
      <c r="V20" s="143">
        <f t="shared" si="8"/>
        <v>3</v>
      </c>
      <c r="W20" s="143">
        <f t="shared" si="8"/>
        <v>3</v>
      </c>
      <c r="X20" s="143">
        <f t="shared" si="8"/>
        <v>3</v>
      </c>
      <c r="Y20" s="143">
        <f t="shared" si="8"/>
        <v>3</v>
      </c>
      <c r="Z20" s="143">
        <f>COUNTIF(Z4:Z17,"E")</f>
        <v>3</v>
      </c>
      <c r="AA20" s="143">
        <f t="shared" si="8"/>
        <v>3</v>
      </c>
      <c r="AB20" s="143">
        <f t="shared" si="8"/>
        <v>3</v>
      </c>
      <c r="AC20" s="143">
        <f t="shared" si="8"/>
        <v>3</v>
      </c>
      <c r="AD20" s="143">
        <f t="shared" si="8"/>
        <v>2</v>
      </c>
      <c r="AE20" s="143">
        <f t="shared" si="8"/>
        <v>3</v>
      </c>
      <c r="AF20" s="143">
        <f t="shared" si="8"/>
        <v>3</v>
      </c>
      <c r="AG20" s="143">
        <f t="shared" si="8"/>
        <v>3</v>
      </c>
      <c r="AH20" s="143">
        <f t="shared" si="8"/>
        <v>3</v>
      </c>
      <c r="AI20" s="143">
        <f t="shared" si="8"/>
        <v>3</v>
      </c>
      <c r="AJ20" s="143">
        <f t="shared" si="8"/>
        <v>2</v>
      </c>
      <c r="AK20" s="143">
        <f t="shared" si="8"/>
        <v>2</v>
      </c>
      <c r="AL20" s="143">
        <f>COUNTIF(AL4:AL17,"E")</f>
        <v>2</v>
      </c>
      <c r="AM20" s="143">
        <f t="shared" si="8"/>
        <v>3</v>
      </c>
      <c r="AN20" s="143">
        <f>COUNTIF(AN4:AN17,"E")</f>
        <v>3</v>
      </c>
      <c r="AO20" s="143">
        <f t="shared" si="8"/>
        <v>3</v>
      </c>
      <c r="AP20" s="143">
        <f t="shared" si="8"/>
        <v>2</v>
      </c>
      <c r="AQ20" s="143">
        <f t="shared" si="8"/>
        <v>2</v>
      </c>
      <c r="AR20" s="143">
        <f t="shared" si="8"/>
        <v>2</v>
      </c>
      <c r="AS20" s="143"/>
      <c r="AT20" s="89"/>
      <c r="AU20" s="234"/>
      <c r="AV20" s="234"/>
      <c r="AW20" s="82"/>
      <c r="AX20" s="82"/>
      <c r="AY20" s="82"/>
      <c r="AZ20" s="82"/>
      <c r="BA20" s="82"/>
      <c r="BB20" s="78"/>
    </row>
    <row r="21" spans="1:54" ht="15.75" customHeight="1" x14ac:dyDescent="0.3">
      <c r="A21" s="5"/>
      <c r="B21" s="77" t="s">
        <v>1</v>
      </c>
      <c r="C21" s="144">
        <f>COUNTIF(C4:C17,"N")</f>
        <v>2</v>
      </c>
      <c r="D21" s="144">
        <f t="shared" ref="D21:AR21" si="9">COUNTIF(D4:D17,"N")</f>
        <v>2</v>
      </c>
      <c r="E21" s="144">
        <f t="shared" si="9"/>
        <v>2</v>
      </c>
      <c r="F21" s="144">
        <f t="shared" si="9"/>
        <v>2</v>
      </c>
      <c r="G21" s="144">
        <f t="shared" si="9"/>
        <v>2</v>
      </c>
      <c r="H21" s="144">
        <f t="shared" si="9"/>
        <v>2</v>
      </c>
      <c r="I21" s="144">
        <f t="shared" si="9"/>
        <v>2</v>
      </c>
      <c r="J21" s="144">
        <f t="shared" si="9"/>
        <v>2</v>
      </c>
      <c r="K21" s="144">
        <f t="shared" si="9"/>
        <v>3</v>
      </c>
      <c r="L21" s="144">
        <f t="shared" si="9"/>
        <v>3</v>
      </c>
      <c r="M21" s="144">
        <f t="shared" si="9"/>
        <v>3</v>
      </c>
      <c r="N21" s="144">
        <f t="shared" si="9"/>
        <v>3</v>
      </c>
      <c r="O21" s="144">
        <f t="shared" si="9"/>
        <v>2</v>
      </c>
      <c r="P21" s="144">
        <f t="shared" si="9"/>
        <v>2</v>
      </c>
      <c r="Q21" s="144">
        <f t="shared" si="9"/>
        <v>2</v>
      </c>
      <c r="R21" s="144">
        <f t="shared" si="9"/>
        <v>2</v>
      </c>
      <c r="S21" s="144">
        <f>COUNTIF(S4:S17,"N")</f>
        <v>2</v>
      </c>
      <c r="T21" s="144">
        <f t="shared" si="9"/>
        <v>2</v>
      </c>
      <c r="U21" s="144">
        <f t="shared" si="9"/>
        <v>2</v>
      </c>
      <c r="V21" s="144">
        <f t="shared" si="9"/>
        <v>2</v>
      </c>
      <c r="W21" s="144">
        <f t="shared" si="9"/>
        <v>3</v>
      </c>
      <c r="X21" s="144">
        <f t="shared" si="9"/>
        <v>3</v>
      </c>
      <c r="Y21" s="144">
        <f t="shared" si="9"/>
        <v>3</v>
      </c>
      <c r="Z21" s="144">
        <f t="shared" si="9"/>
        <v>3</v>
      </c>
      <c r="AA21" s="144">
        <f t="shared" si="9"/>
        <v>3</v>
      </c>
      <c r="AB21" s="144">
        <f t="shared" si="9"/>
        <v>3</v>
      </c>
      <c r="AC21" s="144">
        <f t="shared" si="9"/>
        <v>2</v>
      </c>
      <c r="AD21" s="144">
        <f t="shared" si="9"/>
        <v>2</v>
      </c>
      <c r="AE21" s="144">
        <f t="shared" si="9"/>
        <v>3</v>
      </c>
      <c r="AF21" s="144">
        <f>COUNTIF(AF4:AF17,"N")</f>
        <v>3</v>
      </c>
      <c r="AG21" s="144">
        <f t="shared" si="9"/>
        <v>2</v>
      </c>
      <c r="AH21" s="144">
        <f t="shared" si="9"/>
        <v>3</v>
      </c>
      <c r="AI21" s="144">
        <f t="shared" si="9"/>
        <v>3</v>
      </c>
      <c r="AJ21" s="144">
        <f t="shared" si="9"/>
        <v>2</v>
      </c>
      <c r="AK21" s="144">
        <f t="shared" si="9"/>
        <v>2</v>
      </c>
      <c r="AL21" s="144">
        <f t="shared" si="9"/>
        <v>2</v>
      </c>
      <c r="AM21" s="144">
        <f t="shared" si="9"/>
        <v>3</v>
      </c>
      <c r="AN21" s="144">
        <f t="shared" si="9"/>
        <v>3</v>
      </c>
      <c r="AO21" s="144">
        <f t="shared" si="9"/>
        <v>3</v>
      </c>
      <c r="AP21" s="144">
        <f t="shared" si="9"/>
        <v>3</v>
      </c>
      <c r="AQ21" s="144">
        <f t="shared" si="9"/>
        <v>2</v>
      </c>
      <c r="AR21" s="144">
        <f t="shared" si="9"/>
        <v>2</v>
      </c>
      <c r="AS21" s="144"/>
      <c r="AT21" s="89"/>
      <c r="AU21" s="234"/>
      <c r="AV21" s="234"/>
      <c r="AW21" s="82"/>
      <c r="AX21" s="82"/>
      <c r="AY21" s="82"/>
      <c r="AZ21" s="82"/>
      <c r="BA21" s="82"/>
      <c r="BB21" s="79"/>
    </row>
    <row r="22" spans="1:54" ht="15.75" customHeight="1" thickBot="1" x14ac:dyDescent="0.35">
      <c r="A22" s="80"/>
      <c r="B22" s="81" t="s">
        <v>19</v>
      </c>
      <c r="C22" s="107">
        <f>COUNTIF(C4:C17,"J")</f>
        <v>0</v>
      </c>
      <c r="D22" s="107">
        <f t="shared" ref="D22:AR22" si="10">COUNTIF(D4:D17,"J")</f>
        <v>0</v>
      </c>
      <c r="E22" s="107">
        <f t="shared" si="10"/>
        <v>0</v>
      </c>
      <c r="F22" s="107">
        <f t="shared" si="10"/>
        <v>0</v>
      </c>
      <c r="G22" s="107">
        <f t="shared" si="10"/>
        <v>0</v>
      </c>
      <c r="H22" s="107">
        <f t="shared" si="10"/>
        <v>0</v>
      </c>
      <c r="I22" s="107">
        <f t="shared" si="10"/>
        <v>0</v>
      </c>
      <c r="J22" s="107">
        <f t="shared" si="10"/>
        <v>1</v>
      </c>
      <c r="K22" s="107">
        <f t="shared" si="10"/>
        <v>1</v>
      </c>
      <c r="L22" s="107">
        <f t="shared" si="10"/>
        <v>0</v>
      </c>
      <c r="M22" s="107">
        <f t="shared" si="10"/>
        <v>1</v>
      </c>
      <c r="N22" s="107">
        <f t="shared" si="10"/>
        <v>1</v>
      </c>
      <c r="O22" s="107">
        <f t="shared" si="10"/>
        <v>1</v>
      </c>
      <c r="P22" s="107">
        <f t="shared" si="10"/>
        <v>1</v>
      </c>
      <c r="Q22" s="107">
        <f t="shared" si="10"/>
        <v>0</v>
      </c>
      <c r="R22" s="107">
        <f t="shared" si="10"/>
        <v>0</v>
      </c>
      <c r="S22" s="107">
        <f t="shared" si="10"/>
        <v>0</v>
      </c>
      <c r="T22" s="107">
        <f t="shared" si="10"/>
        <v>1</v>
      </c>
      <c r="U22" s="107">
        <f t="shared" si="10"/>
        <v>0</v>
      </c>
      <c r="V22" s="107">
        <f t="shared" si="10"/>
        <v>1</v>
      </c>
      <c r="W22" s="107">
        <f>COUNTIF(W4:W17,"J")</f>
        <v>0</v>
      </c>
      <c r="X22" s="107">
        <f t="shared" si="10"/>
        <v>0</v>
      </c>
      <c r="Y22" s="107">
        <f t="shared" si="10"/>
        <v>0</v>
      </c>
      <c r="Z22" s="107">
        <f t="shared" si="10"/>
        <v>0</v>
      </c>
      <c r="AA22" s="107">
        <f t="shared" si="10"/>
        <v>0</v>
      </c>
      <c r="AB22" s="107">
        <f t="shared" si="10"/>
        <v>0</v>
      </c>
      <c r="AC22" s="107">
        <f t="shared" si="10"/>
        <v>0</v>
      </c>
      <c r="AD22" s="107">
        <f t="shared" si="10"/>
        <v>1</v>
      </c>
      <c r="AE22" s="107">
        <f t="shared" si="10"/>
        <v>0</v>
      </c>
      <c r="AF22" s="107">
        <f t="shared" si="10"/>
        <v>0</v>
      </c>
      <c r="AG22" s="107">
        <f t="shared" si="10"/>
        <v>0</v>
      </c>
      <c r="AH22" s="107">
        <f t="shared" si="10"/>
        <v>0</v>
      </c>
      <c r="AI22" s="107">
        <f t="shared" si="10"/>
        <v>0</v>
      </c>
      <c r="AJ22" s="107">
        <f t="shared" si="10"/>
        <v>1</v>
      </c>
      <c r="AK22" s="107">
        <f t="shared" si="10"/>
        <v>1</v>
      </c>
      <c r="AL22" s="107">
        <f t="shared" si="10"/>
        <v>1</v>
      </c>
      <c r="AM22" s="107">
        <f t="shared" si="10"/>
        <v>0</v>
      </c>
      <c r="AN22" s="107">
        <f t="shared" si="10"/>
        <v>0</v>
      </c>
      <c r="AO22" s="107">
        <f t="shared" si="10"/>
        <v>0</v>
      </c>
      <c r="AP22" s="107">
        <f t="shared" si="10"/>
        <v>1</v>
      </c>
      <c r="AQ22" s="107">
        <f t="shared" si="10"/>
        <v>1</v>
      </c>
      <c r="AR22" s="107">
        <f t="shared" si="10"/>
        <v>1</v>
      </c>
      <c r="AS22" s="107"/>
      <c r="AT22" s="239"/>
      <c r="AU22" s="237"/>
      <c r="AV22" s="237"/>
      <c r="AW22" s="238"/>
      <c r="AX22" s="238"/>
      <c r="AY22" s="238"/>
      <c r="AZ22" s="238"/>
      <c r="BA22" s="238"/>
      <c r="BB22" s="107"/>
    </row>
    <row r="23" spans="1:54" s="326" customFormat="1" ht="24.75" customHeight="1" x14ac:dyDescent="0.3">
      <c r="A23" s="366" t="s">
        <v>75</v>
      </c>
      <c r="B23" s="367"/>
      <c r="C23" s="367"/>
      <c r="D23" s="367"/>
      <c r="E23" s="368"/>
      <c r="F23" s="367"/>
      <c r="G23" s="367"/>
      <c r="H23" s="367"/>
      <c r="I23" s="367"/>
      <c r="J23" s="367"/>
      <c r="K23" s="367"/>
      <c r="L23" s="365"/>
      <c r="M23" s="365"/>
      <c r="N23" s="369" t="s">
        <v>620</v>
      </c>
      <c r="O23" s="365"/>
      <c r="P23" s="365"/>
      <c r="Q23" s="365"/>
      <c r="R23" s="365"/>
      <c r="S23" s="365"/>
      <c r="T23" s="370" t="s">
        <v>491</v>
      </c>
      <c r="U23" s="365"/>
      <c r="V23" s="365"/>
      <c r="W23" s="365"/>
      <c r="X23" s="365"/>
      <c r="Y23" s="365"/>
      <c r="Z23" s="379" t="s">
        <v>616</v>
      </c>
      <c r="AA23" s="365"/>
      <c r="AB23" s="365"/>
      <c r="AC23" s="365"/>
      <c r="AD23" s="365"/>
      <c r="AE23" s="365"/>
      <c r="AF23" s="375" t="s">
        <v>599</v>
      </c>
      <c r="AG23" s="365"/>
      <c r="AH23" s="365"/>
      <c r="AI23" s="365"/>
      <c r="AJ23" s="367"/>
      <c r="AK23" s="367"/>
      <c r="AL23" s="367"/>
      <c r="AM23" s="367"/>
      <c r="AN23" s="379" t="s">
        <v>638</v>
      </c>
      <c r="AO23" s="367"/>
      <c r="AP23" s="367"/>
      <c r="AQ23" s="367"/>
      <c r="AR23" s="367"/>
    </row>
    <row r="24" spans="1:54" s="43" customFormat="1" ht="21" customHeight="1" x14ac:dyDescent="0.3">
      <c r="A24" s="56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408" t="s">
        <v>680</v>
      </c>
      <c r="AJ24" s="62"/>
      <c r="AK24" s="62"/>
      <c r="AL24" s="62"/>
      <c r="AM24" s="62"/>
      <c r="AN24" s="62"/>
      <c r="AO24" s="62"/>
      <c r="AP24" s="62"/>
      <c r="AQ24" s="62"/>
      <c r="AR24" s="62"/>
    </row>
    <row r="25" spans="1:54" ht="19.5" customHeight="1" x14ac:dyDescent="0.3"/>
    <row r="26" spans="1:54" ht="19.5" customHeight="1" x14ac:dyDescent="0.3"/>
    <row r="27" spans="1:54" s="84" customFormat="1" ht="19.5" customHeight="1" x14ac:dyDescent="0.3">
      <c r="A27" s="91"/>
    </row>
    <row r="28" spans="1:54" ht="19.5" customHeight="1" x14ac:dyDescent="0.3"/>
    <row r="29" spans="1:54" ht="19.5" customHeight="1" x14ac:dyDescent="0.3"/>
    <row r="30" spans="1:54" ht="19.5" customHeight="1" x14ac:dyDescent="0.3"/>
    <row r="31" spans="1:54" ht="19.5" customHeight="1" x14ac:dyDescent="0.3"/>
    <row r="32" spans="1:54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</sheetData>
  <mergeCells count="9">
    <mergeCell ref="AY1:AY2"/>
    <mergeCell ref="AZ1:AZ2"/>
    <mergeCell ref="BA1:BA2"/>
    <mergeCell ref="B1:B2"/>
    <mergeCell ref="AT1:AT2"/>
    <mergeCell ref="AU1:AU2"/>
    <mergeCell ref="AV1:AV2"/>
    <mergeCell ref="AW1:AW2"/>
    <mergeCell ref="AX1:AX2"/>
  </mergeCells>
  <phoneticPr fontId="3" type="noConversion"/>
  <conditionalFormatting sqref="BB3 BB12:BB18 AC3:AS3 V12:AS12">
    <cfRule type="cellIs" dxfId="2333" priority="228" operator="equal">
      <formula>"N"</formula>
    </cfRule>
    <cfRule type="cellIs" dxfId="2332" priority="229" operator="equal">
      <formula>"L"</formula>
    </cfRule>
    <cfRule type="cellIs" dxfId="2331" priority="230" operator="equal">
      <formula>"Q"</formula>
    </cfRule>
  </conditionalFormatting>
  <conditionalFormatting sqref="U11:AK11 U7:W7 AC10:AK10 AD4:AK4 V12:AK12 AD8:AK9 C4:I4 C7:I9 J3:AK3 J13:AK13 Y7:AK7 M16:AK17 BB3:BB18 K16:L16 AL3:AS4 AL15:AS17 J15:AK15 J14:AS14 AL7:AS13 AS5:AS6 J16:J18 M18:AS18">
    <cfRule type="cellIs" dxfId="2330" priority="226" operator="equal">
      <formula>"W"</formula>
    </cfRule>
    <cfRule type="cellIs" dxfId="2329" priority="227" operator="equal">
      <formula>"P"</formula>
    </cfRule>
  </conditionalFormatting>
  <conditionalFormatting sqref="U11:AK11 U7:W7 AC10:AK10 AD4:AK4 V12:AK12 AD8:AK9 C4:I4 C7:I9 AC3:AK3 J13:AK13 Y7:AK7 M16:AK17 BB3:BB18 K16:L16 AL3:AS4 AL15:AS17 J15:AK15 J14:AS14 AL7:AS13 AS5:AS6 J16:J18 M18:AS18">
    <cfRule type="cellIs" dxfId="2328" priority="225" operator="equal">
      <formula>"N"</formula>
    </cfRule>
  </conditionalFormatting>
  <conditionalFormatting sqref="U11:AK11 U7:W7 AC10:AK10 AD4:AK4 V12:AK12 AD8:AK9 C4:I4 C7:I9 J3:AK3 J13:AK13 Y7:AK7 M16:AK17 BB3:BB18 K16:L16 AL3:AS4 AL15:AS17 J15:AK15 J14:AS14 AL7:AS13 AS5:AS6 J16:J18 M18:AS18">
    <cfRule type="cellIs" dxfId="2327" priority="224" operator="equal">
      <formula>"V"</formula>
    </cfRule>
  </conditionalFormatting>
  <conditionalFormatting sqref="U11:AK11 U7:W7 AC10:AK10 AD4:AK4 V12:AK12 AD8:AK9 C4:I4 C7:I9 C3:AK3 J13:AK13 Y7:AK7 M16:AK17 BB3:BB18 K16:L16 AL3:AS4 AL15:AS17 J15:AK15 J14:AS14 AL7:AS13 AS5:AS6 J16:J18 M18:AS18">
    <cfRule type="cellIs" dxfId="2326" priority="223" operator="equal">
      <formula>"L"</formula>
    </cfRule>
  </conditionalFormatting>
  <conditionalFormatting sqref="U11:AK11 U7:W7 AC10:AK10 AD4:AK4 V12:AK12 AD8:AK9 C4:I4 C7:I9 AC3:AK3 J13:AK13 Y7:AK7 M16:AK17 BB3:BB18 K16:L16 AL3:AS4 AL15:AS17 J15:AK15 J14:AS14 AL7:AS13 AS5:AS6 J16:J18 M18:AS18">
    <cfRule type="cellIs" dxfId="2325" priority="222" operator="equal">
      <formula>"N"</formula>
    </cfRule>
  </conditionalFormatting>
  <conditionalFormatting sqref="BB9 BB4 X13:Y17 J13:L15 M17:W17 K16:L16 Z17:AR17 AD9:AS9 AD4:AS4 J16:J18 M18:AR18">
    <cfRule type="cellIs" dxfId="2324" priority="221" operator="equal">
      <formula>"대"</formula>
    </cfRule>
  </conditionalFormatting>
  <conditionalFormatting sqref="BB9 J13:L15 X13:Y17 BB3:BB4 AC3:AK3 AD4:AK4 M17:W17 K16:L16 Z17:AR17 AD9:AS9 AL3:AS4 J16:J18 M18:AR18">
    <cfRule type="cellIs" dxfId="2323" priority="220" operator="equal">
      <formula>"N"</formula>
    </cfRule>
  </conditionalFormatting>
  <conditionalFormatting sqref="BB3 U11:AK11 U7:W7 AC10:AK10 V12:AK12 AD8:AK8 BB5:BB8 C7:I8 Z13:AK13 Y7:AK7 BB10:BB18 AC3:AS3 AL10:AS13 AL7:AS8 AS5:AS6 M13:W18 Z14:AS18">
    <cfRule type="cellIs" dxfId="2322" priority="219" operator="equal">
      <formula>"N"</formula>
    </cfRule>
  </conditionalFormatting>
  <conditionalFormatting sqref="U11:AK11 U7:W7 AC10:AK10 AD4:AK4 AD8:AK9 BB13:BB18 C4:I4 C7:I9 AC3:AK3 Y7:AK7 M16:AK17 BB3:BB11 K16:L16 AL3:AS4 AL15:AS17 J15:AK15 J13:AS14 AL7:AS11 AS5:AS6 J16:J18 M18:AS18">
    <cfRule type="cellIs" dxfId="2321" priority="218" operator="equal">
      <formula>"Q"</formula>
    </cfRule>
  </conditionalFormatting>
  <conditionalFormatting sqref="J10:O10 Q10:V10 U11:AK11 U7:W7 X10:AK10 V12:AK12 AD8:AK9 C4:I4 C7:I9 J13:AK13 Y7:AK7 M16:AK17 BB4:BB18 K16:L16 AD4:AS4 AL15:AS17 J15:AK15 J14:AS14 AL7:AS13 AS5:AS6 J16:J18 M18:AS18">
    <cfRule type="cellIs" dxfId="2320" priority="217" operator="equal">
      <formula>"대1"</formula>
    </cfRule>
  </conditionalFormatting>
  <conditionalFormatting sqref="D3:I3">
    <cfRule type="cellIs" dxfId="2319" priority="215" operator="equal">
      <formula>"W"</formula>
    </cfRule>
    <cfRule type="cellIs" dxfId="2318" priority="216" operator="equal">
      <formula>"P"</formula>
    </cfRule>
  </conditionalFormatting>
  <conditionalFormatting sqref="D3:I3">
    <cfRule type="cellIs" dxfId="2317" priority="214" operator="equal">
      <formula>"V"</formula>
    </cfRule>
  </conditionalFormatting>
  <conditionalFormatting sqref="J10:O10 Q10:V10 X10:AB10">
    <cfRule type="cellIs" dxfId="2316" priority="213" operator="equal">
      <formula>"L"</formula>
    </cfRule>
  </conditionalFormatting>
  <conditionalFormatting sqref="J10:O10 Q10:V10 X10:AB10">
    <cfRule type="cellIs" dxfId="2315" priority="210" operator="equal">
      <formula>"N"</formula>
    </cfRule>
    <cfRule type="cellIs" dxfId="2314" priority="211" operator="equal">
      <formula>"L"</formula>
    </cfRule>
    <cfRule type="cellIs" dxfId="2313" priority="212" operator="equal">
      <formula>"Q"</formula>
    </cfRule>
  </conditionalFormatting>
  <conditionalFormatting sqref="J10:O10 Q10:V10 X10:AB10">
    <cfRule type="cellIs" dxfId="2312" priority="208" operator="equal">
      <formula>"W"</formula>
    </cfRule>
    <cfRule type="cellIs" dxfId="2311" priority="209" operator="equal">
      <formula>"P"</formula>
    </cfRule>
  </conditionalFormatting>
  <conditionalFormatting sqref="J10:O10 Q10:V10 X10:AB10">
    <cfRule type="cellIs" dxfId="2310" priority="207" operator="equal">
      <formula>"N"</formula>
    </cfRule>
  </conditionalFormatting>
  <conditionalFormatting sqref="J10:O10 Q10:V10 X10:AB10">
    <cfRule type="cellIs" dxfId="2309" priority="206" operator="equal">
      <formula>"V"</formula>
    </cfRule>
  </conditionalFormatting>
  <conditionalFormatting sqref="J10:O10 Q10:V10 X10:AB10">
    <cfRule type="cellIs" dxfId="2308" priority="205" operator="equal">
      <formula>"L"</formula>
    </cfRule>
  </conditionalFormatting>
  <conditionalFormatting sqref="J10:O10 Q10:V10 X10:AB10">
    <cfRule type="cellIs" dxfId="2307" priority="204" operator="equal">
      <formula>"N"</formula>
    </cfRule>
  </conditionalFormatting>
  <conditionalFormatting sqref="J10:O10 Q10:V10 X10:AB10">
    <cfRule type="cellIs" dxfId="2306" priority="203" operator="equal">
      <formula>"N"</formula>
    </cfRule>
  </conditionalFormatting>
  <conditionalFormatting sqref="J10:O10 Q10:V10 X10:AB10">
    <cfRule type="cellIs" dxfId="2305" priority="202" operator="equal">
      <formula>"N"</formula>
    </cfRule>
  </conditionalFormatting>
  <conditionalFormatting sqref="R11:S11 V9 S7:T7 AC4 Q4:R4 Y8:AC8">
    <cfRule type="cellIs" dxfId="2304" priority="189" operator="equal">
      <formula>"Q"</formula>
    </cfRule>
  </conditionalFormatting>
  <conditionalFormatting sqref="R11:S11 V9 S7:T7 AC4 Q4:R4 Y8:AC8">
    <cfRule type="cellIs" dxfId="2303" priority="188" operator="equal">
      <formula>"N"</formula>
    </cfRule>
  </conditionalFormatting>
  <conditionalFormatting sqref="R11:S11 V9 S7:T7 AC4 Q4:R4 Y8:AC8">
    <cfRule type="cellIs" dxfId="2302" priority="187" operator="equal">
      <formula>"V"</formula>
    </cfRule>
  </conditionalFormatting>
  <conditionalFormatting sqref="R11:S11 V9 S7:T7 AC4 Q4:R4 Y8:AC8">
    <cfRule type="cellIs" dxfId="2301" priority="186" operator="equal">
      <formula>"L"</formula>
    </cfRule>
  </conditionalFormatting>
  <conditionalFormatting sqref="R11:S11 V9 S7:T7 AC4 Q4:R4 Y8:AC8">
    <cfRule type="cellIs" dxfId="2300" priority="185" operator="equal">
      <formula>"N"</formula>
    </cfRule>
  </conditionalFormatting>
  <conditionalFormatting sqref="R11:S11 S7:T7 AC4 Q4:R4 Y8:AC8 J15 V9:V18">
    <cfRule type="cellIs" dxfId="2299" priority="183" operator="equal">
      <formula>"N"</formula>
    </cfRule>
  </conditionalFormatting>
  <conditionalFormatting sqref="J4:P4 S4:AB4 J9:U9 J11:Q11 X9:AC9 P10 W10 K7:R7 J8:X8">
    <cfRule type="cellIs" dxfId="2298" priority="200" operator="equal">
      <formula>"W"</formula>
    </cfRule>
    <cfRule type="cellIs" dxfId="2297" priority="201" operator="equal">
      <formula>"P"</formula>
    </cfRule>
  </conditionalFormatting>
  <conditionalFormatting sqref="J4:P4 S4:AB4 J9:U9 J11:Q11 X9:AC9 P10 W10 K7:R7 J8:X8">
    <cfRule type="cellIs" dxfId="2296" priority="199" operator="equal">
      <formula>"Q"</formula>
    </cfRule>
  </conditionalFormatting>
  <conditionalFormatting sqref="J4:P4 S4:AB4 J9:U9 J11:Q11 X9:AC9 P10 W10 K7:R7 J8:X8">
    <cfRule type="cellIs" dxfId="2295" priority="198" operator="equal">
      <formula>"N"</formula>
    </cfRule>
  </conditionalFormatting>
  <conditionalFormatting sqref="J4:P4 S4:AB4 J9:U9 J11:Q11 X9:AC9 P10 W10 K7:R7 J8:X8">
    <cfRule type="cellIs" dxfId="2294" priority="197" operator="equal">
      <formula>"V"</formula>
    </cfRule>
  </conditionalFormatting>
  <conditionalFormatting sqref="J4:P4 S4:AB4 J9:U9 J11:Q11 X9:AC9 P10 W10 K7:R7 J8:X8">
    <cfRule type="cellIs" dxfId="2293" priority="196" operator="equal">
      <formula>"L"</formula>
    </cfRule>
  </conditionalFormatting>
  <conditionalFormatting sqref="J4:P4 S4:AB4 J9:U9 J11:Q11 X9:AC9 P10 W10 K7:R7 J8:X8">
    <cfRule type="cellIs" dxfId="2292" priority="195" operator="equal">
      <formula>"N"</formula>
    </cfRule>
  </conditionalFormatting>
  <conditionalFormatting sqref="J4:P4 S4:AB4 J9:U9 J11:Q11 X9:AC9 P10 W10 K7:R7 J8:X8 J14">
    <cfRule type="cellIs" dxfId="2291" priority="194" operator="equal">
      <formula>"N"</formula>
    </cfRule>
  </conditionalFormatting>
  <conditionalFormatting sqref="J4:P4 S4:AB4 J9:U9 J11:Q11 X9:AC9 P10 W10 K7:R7 J8:X8">
    <cfRule type="cellIs" dxfId="2290" priority="193" operator="equal">
      <formula>"대1"</formula>
    </cfRule>
  </conditionalFormatting>
  <conditionalFormatting sqref="J4:P4 S4:AB4 J9:U9 J11:Q11 X9:AC9 P10 W10 K7:R7 J8:X8">
    <cfRule type="cellIs" dxfId="2289" priority="192" operator="equal">
      <formula>"L"</formula>
    </cfRule>
  </conditionalFormatting>
  <conditionalFormatting sqref="T11">
    <cfRule type="cellIs" dxfId="2288" priority="153" operator="equal">
      <formula>"L"</formula>
    </cfRule>
  </conditionalFormatting>
  <conditionalFormatting sqref="R11:S11 V9 S7:T7 AC4 Q4:R4 Y8:AC8">
    <cfRule type="cellIs" dxfId="2287" priority="190" operator="equal">
      <formula>"W"</formula>
    </cfRule>
    <cfRule type="cellIs" dxfId="2286" priority="191" operator="equal">
      <formula>"P"</formula>
    </cfRule>
  </conditionalFormatting>
  <conditionalFormatting sqref="R11:S11 V9 S7:T7 AC4 Q4:R4 Y8:AC8">
    <cfRule type="cellIs" dxfId="2285" priority="184" operator="equal">
      <formula>"대"</formula>
    </cfRule>
  </conditionalFormatting>
  <conditionalFormatting sqref="R11:S11 V9 S7:T7 AC4 Q4:R4 Y8:AC8">
    <cfRule type="cellIs" dxfId="2284" priority="182" operator="equal">
      <formula>"대1"</formula>
    </cfRule>
  </conditionalFormatting>
  <conditionalFormatting sqref="R11:S11 V9 S7:T7 AC4 Q4:R4 Y8:AC8">
    <cfRule type="cellIs" dxfId="2283" priority="181" operator="equal">
      <formula>"L"</formula>
    </cfRule>
  </conditionalFormatting>
  <conditionalFormatting sqref="W9">
    <cfRule type="cellIs" dxfId="2282" priority="179" operator="equal">
      <formula>"W"</formula>
    </cfRule>
    <cfRule type="cellIs" dxfId="2281" priority="180" operator="equal">
      <formula>"P"</formula>
    </cfRule>
  </conditionalFormatting>
  <conditionalFormatting sqref="W9">
    <cfRule type="cellIs" dxfId="2280" priority="178" operator="equal">
      <formula>"Q"</formula>
    </cfRule>
  </conditionalFormatting>
  <conditionalFormatting sqref="W9">
    <cfRule type="cellIs" dxfId="2279" priority="177" operator="equal">
      <formula>"N"</formula>
    </cfRule>
  </conditionalFormatting>
  <conditionalFormatting sqref="W9">
    <cfRule type="cellIs" dxfId="2278" priority="176" operator="equal">
      <formula>"V"</formula>
    </cfRule>
  </conditionalFormatting>
  <conditionalFormatting sqref="W9">
    <cfRule type="cellIs" dxfId="2277" priority="175" operator="equal">
      <formula>"L"</formula>
    </cfRule>
  </conditionalFormatting>
  <conditionalFormatting sqref="W9">
    <cfRule type="cellIs" dxfId="2276" priority="174" operator="equal">
      <formula>"N"</formula>
    </cfRule>
  </conditionalFormatting>
  <conditionalFormatting sqref="W9">
    <cfRule type="cellIs" dxfId="2275" priority="173" operator="equal">
      <formula>"대"</formula>
    </cfRule>
  </conditionalFormatting>
  <conditionalFormatting sqref="W9">
    <cfRule type="cellIs" dxfId="2274" priority="172" operator="equal">
      <formula>"N"</formula>
    </cfRule>
  </conditionalFormatting>
  <conditionalFormatting sqref="W9">
    <cfRule type="cellIs" dxfId="2273" priority="171" operator="equal">
      <formula>"대1"</formula>
    </cfRule>
  </conditionalFormatting>
  <conditionalFormatting sqref="W9">
    <cfRule type="cellIs" dxfId="2272" priority="170" operator="equal">
      <formula>"L"</formula>
    </cfRule>
  </conditionalFormatting>
  <conditionalFormatting sqref="J7">
    <cfRule type="cellIs" dxfId="2271" priority="166" operator="equal">
      <formula>"N"</formula>
    </cfRule>
  </conditionalFormatting>
  <conditionalFormatting sqref="J7">
    <cfRule type="cellIs" dxfId="2270" priority="165" operator="equal">
      <formula>"V"</formula>
    </cfRule>
  </conditionalFormatting>
  <conditionalFormatting sqref="J7">
    <cfRule type="cellIs" dxfId="2269" priority="164" operator="equal">
      <formula>"L"</formula>
    </cfRule>
  </conditionalFormatting>
  <conditionalFormatting sqref="J7">
    <cfRule type="cellIs" dxfId="2268" priority="163" operator="equal">
      <formula>"N"</formula>
    </cfRule>
  </conditionalFormatting>
  <conditionalFormatting sqref="J7">
    <cfRule type="cellIs" dxfId="2267" priority="161" operator="equal">
      <formula>"N"</formula>
    </cfRule>
  </conditionalFormatting>
  <conditionalFormatting sqref="J7">
    <cfRule type="cellIs" dxfId="2266" priority="168" operator="equal">
      <formula>"W"</formula>
    </cfRule>
    <cfRule type="cellIs" dxfId="2265" priority="169" operator="equal">
      <formula>"P"</formula>
    </cfRule>
  </conditionalFormatting>
  <conditionalFormatting sqref="J7">
    <cfRule type="cellIs" dxfId="2264" priority="167" operator="equal">
      <formula>"Q"</formula>
    </cfRule>
  </conditionalFormatting>
  <conditionalFormatting sqref="J7">
    <cfRule type="cellIs" dxfId="2263" priority="162" operator="equal">
      <formula>"대"</formula>
    </cfRule>
  </conditionalFormatting>
  <conditionalFormatting sqref="J7">
    <cfRule type="cellIs" dxfId="2262" priority="160" operator="equal">
      <formula>"대1"</formula>
    </cfRule>
  </conditionalFormatting>
  <conditionalFormatting sqref="J7">
    <cfRule type="cellIs" dxfId="2261" priority="159" operator="equal">
      <formula>"L"</formula>
    </cfRule>
  </conditionalFormatting>
  <conditionalFormatting sqref="T11">
    <cfRule type="cellIs" dxfId="2260" priority="155" operator="equal">
      <formula>"N"</formula>
    </cfRule>
  </conditionalFormatting>
  <conditionalFormatting sqref="T11">
    <cfRule type="cellIs" dxfId="2259" priority="154" operator="equal">
      <formula>"V"</formula>
    </cfRule>
  </conditionalFormatting>
  <conditionalFormatting sqref="T11">
    <cfRule type="cellIs" dxfId="2258" priority="152" operator="equal">
      <formula>"N"</formula>
    </cfRule>
  </conditionalFormatting>
  <conditionalFormatting sqref="T11">
    <cfRule type="cellIs" dxfId="2257" priority="150" operator="equal">
      <formula>"N"</formula>
    </cfRule>
  </conditionalFormatting>
  <conditionalFormatting sqref="T11">
    <cfRule type="cellIs" dxfId="2256" priority="157" operator="equal">
      <formula>"W"</formula>
    </cfRule>
    <cfRule type="cellIs" dxfId="2255" priority="158" operator="equal">
      <formula>"P"</formula>
    </cfRule>
  </conditionalFormatting>
  <conditionalFormatting sqref="T11">
    <cfRule type="cellIs" dxfId="2254" priority="156" operator="equal">
      <formula>"Q"</formula>
    </cfRule>
  </conditionalFormatting>
  <conditionalFormatting sqref="T11">
    <cfRule type="cellIs" dxfId="2253" priority="151" operator="equal">
      <formula>"대"</formula>
    </cfRule>
  </conditionalFormatting>
  <conditionalFormatting sqref="T11">
    <cfRule type="cellIs" dxfId="2252" priority="149" operator="equal">
      <formula>"대1"</formula>
    </cfRule>
  </conditionalFormatting>
  <conditionalFormatting sqref="T11">
    <cfRule type="cellIs" dxfId="2251" priority="148" operator="equal">
      <formula>"L"</formula>
    </cfRule>
  </conditionalFormatting>
  <conditionalFormatting sqref="J12:T12">
    <cfRule type="cellIs" dxfId="2250" priority="145" operator="equal">
      <formula>"N"</formula>
    </cfRule>
    <cfRule type="cellIs" dxfId="2249" priority="146" operator="equal">
      <formula>"L"</formula>
    </cfRule>
    <cfRule type="cellIs" dxfId="2248" priority="147" operator="equal">
      <formula>"Q"</formula>
    </cfRule>
  </conditionalFormatting>
  <conditionalFormatting sqref="J12:T12">
    <cfRule type="cellIs" dxfId="2247" priority="143" operator="equal">
      <formula>"W"</formula>
    </cfRule>
    <cfRule type="cellIs" dxfId="2246" priority="144" operator="equal">
      <formula>"P"</formula>
    </cfRule>
  </conditionalFormatting>
  <conditionalFormatting sqref="J12:T12">
    <cfRule type="cellIs" dxfId="2245" priority="142" operator="equal">
      <formula>"N"</formula>
    </cfRule>
  </conditionalFormatting>
  <conditionalFormatting sqref="J12:T12">
    <cfRule type="cellIs" dxfId="2244" priority="141" operator="equal">
      <formula>"V"</formula>
    </cfRule>
  </conditionalFormatting>
  <conditionalFormatting sqref="J12:T12">
    <cfRule type="cellIs" dxfId="2243" priority="140" operator="equal">
      <formula>"L"</formula>
    </cfRule>
  </conditionalFormatting>
  <conditionalFormatting sqref="J12:T12">
    <cfRule type="cellIs" dxfId="2242" priority="139" operator="equal">
      <formula>"N"</formula>
    </cfRule>
  </conditionalFormatting>
  <conditionalFormatting sqref="J12:T12">
    <cfRule type="cellIs" dxfId="2241" priority="138" operator="equal">
      <formula>"N"</formula>
    </cfRule>
  </conditionalFormatting>
  <conditionalFormatting sqref="J12:T12">
    <cfRule type="cellIs" dxfId="2240" priority="137" operator="equal">
      <formula>"대1"</formula>
    </cfRule>
  </conditionalFormatting>
  <conditionalFormatting sqref="J12:T12">
    <cfRule type="cellIs" dxfId="2239" priority="136" operator="equal">
      <formula>"L"</formula>
    </cfRule>
  </conditionalFormatting>
  <conditionalFormatting sqref="U12">
    <cfRule type="cellIs" dxfId="2238" priority="130" operator="equal">
      <formula>"L"</formula>
    </cfRule>
  </conditionalFormatting>
  <conditionalFormatting sqref="C10:I13">
    <cfRule type="cellIs" dxfId="2237" priority="116" operator="equal">
      <formula>"L"</formula>
    </cfRule>
  </conditionalFormatting>
  <conditionalFormatting sqref="U12">
    <cfRule type="cellIs" dxfId="2236" priority="134" operator="equal">
      <formula>"W"</formula>
    </cfRule>
    <cfRule type="cellIs" dxfId="2235" priority="135" operator="equal">
      <formula>"P"</formula>
    </cfRule>
  </conditionalFormatting>
  <conditionalFormatting sqref="U12">
    <cfRule type="cellIs" dxfId="2234" priority="133" operator="equal">
      <formula>"Q"</formula>
    </cfRule>
  </conditionalFormatting>
  <conditionalFormatting sqref="U12">
    <cfRule type="cellIs" dxfId="2233" priority="132" operator="equal">
      <formula>"N"</formula>
    </cfRule>
  </conditionalFormatting>
  <conditionalFormatting sqref="U12">
    <cfRule type="cellIs" dxfId="2232" priority="131" operator="equal">
      <formula>"V"</formula>
    </cfRule>
  </conditionalFormatting>
  <conditionalFormatting sqref="U12">
    <cfRule type="cellIs" dxfId="2231" priority="129" operator="equal">
      <formula>"N"</formula>
    </cfRule>
  </conditionalFormatting>
  <conditionalFormatting sqref="U12">
    <cfRule type="cellIs" dxfId="2230" priority="128" operator="equal">
      <formula>"N"</formula>
    </cfRule>
  </conditionalFormatting>
  <conditionalFormatting sqref="U12">
    <cfRule type="cellIs" dxfId="2229" priority="127" operator="equal">
      <formula>"대1"</formula>
    </cfRule>
  </conditionalFormatting>
  <conditionalFormatting sqref="U12">
    <cfRule type="cellIs" dxfId="2228" priority="126" operator="equal">
      <formula>"L"</formula>
    </cfRule>
  </conditionalFormatting>
  <conditionalFormatting sqref="C14:I14 C17:I18">
    <cfRule type="cellIs" dxfId="2227" priority="103" operator="equal">
      <formula>"대1"</formula>
    </cfRule>
  </conditionalFormatting>
  <conditionalFormatting sqref="C9:I9 C4:I4">
    <cfRule type="cellIs" dxfId="2226" priority="125" operator="equal">
      <formula>"대"</formula>
    </cfRule>
  </conditionalFormatting>
  <conditionalFormatting sqref="C9:I9 C4:I4">
    <cfRule type="cellIs" dxfId="2225" priority="124" operator="equal">
      <formula>"N"</formula>
    </cfRule>
  </conditionalFormatting>
  <conditionalFormatting sqref="C12:I12">
    <cfRule type="cellIs" dxfId="2224" priority="121" operator="equal">
      <formula>"N"</formula>
    </cfRule>
    <cfRule type="cellIs" dxfId="2223" priority="122" operator="equal">
      <formula>"L"</formula>
    </cfRule>
    <cfRule type="cellIs" dxfId="2222" priority="123" operator="equal">
      <formula>"Q"</formula>
    </cfRule>
  </conditionalFormatting>
  <conditionalFormatting sqref="C10:I13">
    <cfRule type="cellIs" dxfId="2221" priority="119" operator="equal">
      <formula>"W"</formula>
    </cfRule>
    <cfRule type="cellIs" dxfId="2220" priority="120" operator="equal">
      <formula>"P"</formula>
    </cfRule>
  </conditionalFormatting>
  <conditionalFormatting sqref="C10:I13">
    <cfRule type="cellIs" dxfId="2219" priority="118" operator="equal">
      <formula>"N"</formula>
    </cfRule>
  </conditionalFormatting>
  <conditionalFormatting sqref="C10:I13">
    <cfRule type="cellIs" dxfId="2218" priority="117" operator="equal">
      <formula>"V"</formula>
    </cfRule>
  </conditionalFormatting>
  <conditionalFormatting sqref="C10:I13">
    <cfRule type="cellIs" dxfId="2217" priority="115" operator="equal">
      <formula>"N"</formula>
    </cfRule>
  </conditionalFormatting>
  <conditionalFormatting sqref="C10:I13">
    <cfRule type="cellIs" dxfId="2216" priority="114" operator="equal">
      <formula>"N"</formula>
    </cfRule>
  </conditionalFormatting>
  <conditionalFormatting sqref="C10:I11 C13:I13">
    <cfRule type="cellIs" dxfId="2215" priority="113" operator="equal">
      <formula>"Q"</formula>
    </cfRule>
  </conditionalFormatting>
  <conditionalFormatting sqref="C10:I13">
    <cfRule type="cellIs" dxfId="2214" priority="112" operator="equal">
      <formula>"대1"</formula>
    </cfRule>
  </conditionalFormatting>
  <conditionalFormatting sqref="C14:I14 C17:I18">
    <cfRule type="cellIs" dxfId="2213" priority="110" operator="equal">
      <formula>"W"</formula>
    </cfRule>
    <cfRule type="cellIs" dxfId="2212" priority="111" operator="equal">
      <formula>"P"</formula>
    </cfRule>
  </conditionalFormatting>
  <conditionalFormatting sqref="C14:I14 C17:I18">
    <cfRule type="cellIs" dxfId="2211" priority="109" operator="equal">
      <formula>"N"</formula>
    </cfRule>
  </conditionalFormatting>
  <conditionalFormatting sqref="C14:I14 C17:I18">
    <cfRule type="cellIs" dxfId="2210" priority="108" operator="equal">
      <formula>"V"</formula>
    </cfRule>
  </conditionalFormatting>
  <conditionalFormatting sqref="C14:I14 C17:I18">
    <cfRule type="cellIs" dxfId="2209" priority="107" operator="equal">
      <formula>"L"</formula>
    </cfRule>
  </conditionalFormatting>
  <conditionalFormatting sqref="C14:I14 C17:I18">
    <cfRule type="cellIs" dxfId="2208" priority="106" operator="equal">
      <formula>"N"</formula>
    </cfRule>
  </conditionalFormatting>
  <conditionalFormatting sqref="C14:I14 C17:I18">
    <cfRule type="cellIs" dxfId="2207" priority="105" operator="equal">
      <formula>"N"</formula>
    </cfRule>
  </conditionalFormatting>
  <conditionalFormatting sqref="C14:I14 C17:I18">
    <cfRule type="cellIs" dxfId="2206" priority="104" operator="equal">
      <formula>"Q"</formula>
    </cfRule>
  </conditionalFormatting>
  <conditionalFormatting sqref="K6:T6">
    <cfRule type="cellIs" dxfId="2205" priority="71" operator="equal">
      <formula>"Q"</formula>
    </cfRule>
  </conditionalFormatting>
  <conditionalFormatting sqref="C15:I16">
    <cfRule type="cellIs" dxfId="2204" priority="101" operator="equal">
      <formula>"W"</formula>
    </cfRule>
    <cfRule type="cellIs" dxfId="2203" priority="102" operator="equal">
      <formula>"P"</formula>
    </cfRule>
  </conditionalFormatting>
  <conditionalFormatting sqref="C15:I16">
    <cfRule type="cellIs" dxfId="2202" priority="100" operator="equal">
      <formula>"N"</formula>
    </cfRule>
  </conditionalFormatting>
  <conditionalFormatting sqref="C15:I16">
    <cfRule type="cellIs" dxfId="2201" priority="99" operator="equal">
      <formula>"V"</formula>
    </cfRule>
  </conditionalFormatting>
  <conditionalFormatting sqref="C15:I16">
    <cfRule type="cellIs" dxfId="2200" priority="98" operator="equal">
      <formula>"L"</formula>
    </cfRule>
  </conditionalFormatting>
  <conditionalFormatting sqref="C15:I16">
    <cfRule type="cellIs" dxfId="2199" priority="97" operator="equal">
      <formula>"N"</formula>
    </cfRule>
  </conditionalFormatting>
  <conditionalFormatting sqref="C15:I16">
    <cfRule type="cellIs" dxfId="2198" priority="96" operator="equal">
      <formula>"N"</formula>
    </cfRule>
  </conditionalFormatting>
  <conditionalFormatting sqref="C15:I16">
    <cfRule type="cellIs" dxfId="2197" priority="95" operator="equal">
      <formula>"Q"</formula>
    </cfRule>
  </conditionalFormatting>
  <conditionalFormatting sqref="C15:I16">
    <cfRule type="cellIs" dxfId="2196" priority="94" operator="equal">
      <formula>"대1"</formula>
    </cfRule>
  </conditionalFormatting>
  <conditionalFormatting sqref="X7">
    <cfRule type="cellIs" dxfId="2195" priority="91" operator="equal">
      <formula>"Q"</formula>
    </cfRule>
  </conditionalFormatting>
  <conditionalFormatting sqref="X7">
    <cfRule type="cellIs" dxfId="2194" priority="90" operator="equal">
      <formula>"N"</formula>
    </cfRule>
  </conditionalFormatting>
  <conditionalFormatting sqref="X7">
    <cfRule type="cellIs" dxfId="2193" priority="89" operator="equal">
      <formula>"V"</formula>
    </cfRule>
  </conditionalFormatting>
  <conditionalFormatting sqref="X7">
    <cfRule type="cellIs" dxfId="2192" priority="88" operator="equal">
      <formula>"L"</formula>
    </cfRule>
  </conditionalFormatting>
  <conditionalFormatting sqref="X7">
    <cfRule type="cellIs" dxfId="2191" priority="87" operator="equal">
      <formula>"N"</formula>
    </cfRule>
  </conditionalFormatting>
  <conditionalFormatting sqref="X7">
    <cfRule type="cellIs" dxfId="2190" priority="85" operator="equal">
      <formula>"N"</formula>
    </cfRule>
  </conditionalFormatting>
  <conditionalFormatting sqref="X7">
    <cfRule type="cellIs" dxfId="2189" priority="92" operator="equal">
      <formula>"W"</formula>
    </cfRule>
    <cfRule type="cellIs" dxfId="2188" priority="93" operator="equal">
      <formula>"P"</formula>
    </cfRule>
  </conditionalFormatting>
  <conditionalFormatting sqref="X7">
    <cfRule type="cellIs" dxfId="2187" priority="86" operator="equal">
      <formula>"대"</formula>
    </cfRule>
  </conditionalFormatting>
  <conditionalFormatting sqref="X7">
    <cfRule type="cellIs" dxfId="2186" priority="84" operator="equal">
      <formula>"대1"</formula>
    </cfRule>
  </conditionalFormatting>
  <conditionalFormatting sqref="X7">
    <cfRule type="cellIs" dxfId="2185" priority="83" operator="equal">
      <formula>"L"</formula>
    </cfRule>
  </conditionalFormatting>
  <conditionalFormatting sqref="C5:I5">
    <cfRule type="cellIs" dxfId="2184" priority="11" operator="equal">
      <formula>"N"</formula>
    </cfRule>
  </conditionalFormatting>
  <conditionalFormatting sqref="K6:T6">
    <cfRule type="cellIs" dxfId="2183" priority="64" operator="equal">
      <formula>"L"</formula>
    </cfRule>
  </conditionalFormatting>
  <conditionalFormatting sqref="W6:AR6">
    <cfRule type="cellIs" dxfId="2182" priority="81" operator="equal">
      <formula>"W"</formula>
    </cfRule>
    <cfRule type="cellIs" dxfId="2181" priority="82" operator="equal">
      <formula>"P"</formula>
    </cfRule>
  </conditionalFormatting>
  <conditionalFormatting sqref="W6:AR6">
    <cfRule type="cellIs" dxfId="2180" priority="80" operator="equal">
      <formula>"N"</formula>
    </cfRule>
  </conditionalFormatting>
  <conditionalFormatting sqref="W6:AR6">
    <cfRule type="cellIs" dxfId="2179" priority="79" operator="equal">
      <formula>"V"</formula>
    </cfRule>
  </conditionalFormatting>
  <conditionalFormatting sqref="W6:AR6">
    <cfRule type="cellIs" dxfId="2178" priority="78" operator="equal">
      <formula>"L"</formula>
    </cfRule>
  </conditionalFormatting>
  <conditionalFormatting sqref="W6:AR6">
    <cfRule type="cellIs" dxfId="2177" priority="77" operator="equal">
      <formula>"N"</formula>
    </cfRule>
  </conditionalFormatting>
  <conditionalFormatting sqref="W6:AR6">
    <cfRule type="cellIs" dxfId="2176" priority="76" operator="equal">
      <formula>"N"</formula>
    </cfRule>
  </conditionalFormatting>
  <conditionalFormatting sqref="W6:AR6">
    <cfRule type="cellIs" dxfId="2175" priority="75" operator="equal">
      <formula>"Q"</formula>
    </cfRule>
  </conditionalFormatting>
  <conditionalFormatting sqref="W6:AR6">
    <cfRule type="cellIs" dxfId="2174" priority="74" operator="equal">
      <formula>"대1"</formula>
    </cfRule>
  </conditionalFormatting>
  <conditionalFormatting sqref="U6:V6 J6">
    <cfRule type="cellIs" dxfId="2173" priority="62" operator="equal">
      <formula>"W"</formula>
    </cfRule>
    <cfRule type="cellIs" dxfId="2172" priority="63" operator="equal">
      <formula>"P"</formula>
    </cfRule>
  </conditionalFormatting>
  <conditionalFormatting sqref="C6:I6">
    <cfRule type="cellIs" dxfId="2171" priority="44" operator="equal">
      <formula>"대1"</formula>
    </cfRule>
  </conditionalFormatting>
  <conditionalFormatting sqref="U6:V6 J6">
    <cfRule type="cellIs" dxfId="2170" priority="61" operator="equal">
      <formula>"Q"</formula>
    </cfRule>
  </conditionalFormatting>
  <conditionalFormatting sqref="U6:V6 J6">
    <cfRule type="cellIs" dxfId="2169" priority="60" operator="equal">
      <formula>"N"</formula>
    </cfRule>
  </conditionalFormatting>
  <conditionalFormatting sqref="U6:V6 J6">
    <cfRule type="cellIs" dxfId="2168" priority="59" operator="equal">
      <formula>"V"</formula>
    </cfRule>
  </conditionalFormatting>
  <conditionalFormatting sqref="U6:V6 J6">
    <cfRule type="cellIs" dxfId="2167" priority="58" operator="equal">
      <formula>"L"</formula>
    </cfRule>
  </conditionalFormatting>
  <conditionalFormatting sqref="U6:V6 J6">
    <cfRule type="cellIs" dxfId="2166" priority="57" operator="equal">
      <formula>"N"</formula>
    </cfRule>
  </conditionalFormatting>
  <conditionalFormatting sqref="U6:V6 J6">
    <cfRule type="cellIs" dxfId="2165" priority="55" operator="equal">
      <formula>"N"</formula>
    </cfRule>
  </conditionalFormatting>
  <conditionalFormatting sqref="K6:T6">
    <cfRule type="cellIs" dxfId="2164" priority="72" operator="equal">
      <formula>"W"</formula>
    </cfRule>
    <cfRule type="cellIs" dxfId="2163" priority="73" operator="equal">
      <formula>"P"</formula>
    </cfRule>
  </conditionalFormatting>
  <conditionalFormatting sqref="K6:T6">
    <cfRule type="cellIs" dxfId="2162" priority="70" operator="equal">
      <formula>"N"</formula>
    </cfRule>
  </conditionalFormatting>
  <conditionalFormatting sqref="K6:T6">
    <cfRule type="cellIs" dxfId="2161" priority="69" operator="equal">
      <formula>"V"</formula>
    </cfRule>
  </conditionalFormatting>
  <conditionalFormatting sqref="K6:T6">
    <cfRule type="cellIs" dxfId="2160" priority="68" operator="equal">
      <formula>"L"</formula>
    </cfRule>
  </conditionalFormatting>
  <conditionalFormatting sqref="K6:T6">
    <cfRule type="cellIs" dxfId="2159" priority="67" operator="equal">
      <formula>"N"</formula>
    </cfRule>
  </conditionalFormatting>
  <conditionalFormatting sqref="K6:T6">
    <cfRule type="cellIs" dxfId="2158" priority="66" operator="equal">
      <formula>"N"</formula>
    </cfRule>
  </conditionalFormatting>
  <conditionalFormatting sqref="K6:T6">
    <cfRule type="cellIs" dxfId="2157" priority="65" operator="equal">
      <formula>"대1"</formula>
    </cfRule>
  </conditionalFormatting>
  <conditionalFormatting sqref="U6:V6 J6">
    <cfRule type="cellIs" dxfId="2156" priority="56" operator="equal">
      <formula>"대"</formula>
    </cfRule>
  </conditionalFormatting>
  <conditionalFormatting sqref="U6:V6 J6">
    <cfRule type="cellIs" dxfId="2155" priority="54" operator="equal">
      <formula>"대1"</formula>
    </cfRule>
  </conditionalFormatting>
  <conditionalFormatting sqref="U6:V6 J6">
    <cfRule type="cellIs" dxfId="2154" priority="53" operator="equal">
      <formula>"L"</formula>
    </cfRule>
  </conditionalFormatting>
  <conditionalFormatting sqref="C6:I6">
    <cfRule type="cellIs" dxfId="2153" priority="51" operator="equal">
      <formula>"W"</formula>
    </cfRule>
    <cfRule type="cellIs" dxfId="2152" priority="52" operator="equal">
      <formula>"P"</formula>
    </cfRule>
  </conditionalFormatting>
  <conditionalFormatting sqref="C6:I6">
    <cfRule type="cellIs" dxfId="2151" priority="50" operator="equal">
      <formula>"N"</formula>
    </cfRule>
  </conditionalFormatting>
  <conditionalFormatting sqref="C6:I6">
    <cfRule type="cellIs" dxfId="2150" priority="49" operator="equal">
      <formula>"V"</formula>
    </cfRule>
  </conditionalFormatting>
  <conditionalFormatting sqref="C6:I6">
    <cfRule type="cellIs" dxfId="2149" priority="48" operator="equal">
      <formula>"L"</formula>
    </cfRule>
  </conditionalFormatting>
  <conditionalFormatting sqref="C6:I6">
    <cfRule type="cellIs" dxfId="2148" priority="47" operator="equal">
      <formula>"N"</formula>
    </cfRule>
  </conditionalFormatting>
  <conditionalFormatting sqref="C6:I6">
    <cfRule type="cellIs" dxfId="2147" priority="46" operator="equal">
      <formula>"N"</formula>
    </cfRule>
  </conditionalFormatting>
  <conditionalFormatting sqref="C6:I6">
    <cfRule type="cellIs" dxfId="2146" priority="45" operator="equal">
      <formula>"Q"</formula>
    </cfRule>
  </conditionalFormatting>
  <conditionalFormatting sqref="C5:I5 AD5:AR5">
    <cfRule type="cellIs" dxfId="2145" priority="42" operator="equal">
      <formula>"W"</formula>
    </cfRule>
    <cfRule type="cellIs" dxfId="2144" priority="43" operator="equal">
      <formula>"P"</formula>
    </cfRule>
  </conditionalFormatting>
  <conditionalFormatting sqref="C5:I5 AD5:AR5">
    <cfRule type="cellIs" dxfId="2143" priority="41" operator="equal">
      <formula>"N"</formula>
    </cfRule>
  </conditionalFormatting>
  <conditionalFormatting sqref="C5:I5 AD5:AR5">
    <cfRule type="cellIs" dxfId="2142" priority="40" operator="equal">
      <formula>"V"</formula>
    </cfRule>
  </conditionalFormatting>
  <conditionalFormatting sqref="C5:I5 AD5:AR5">
    <cfRule type="cellIs" dxfId="2141" priority="39" operator="equal">
      <formula>"L"</formula>
    </cfRule>
  </conditionalFormatting>
  <conditionalFormatting sqref="C5:I5 AD5:AR5">
    <cfRule type="cellIs" dxfId="2140" priority="38" operator="equal">
      <formula>"N"</formula>
    </cfRule>
  </conditionalFormatting>
  <conditionalFormatting sqref="AD5:AR5">
    <cfRule type="cellIs" dxfId="2139" priority="37" operator="equal">
      <formula>"대"</formula>
    </cfRule>
  </conditionalFormatting>
  <conditionalFormatting sqref="AD5:AR5">
    <cfRule type="cellIs" dxfId="2138" priority="36" operator="equal">
      <formula>"N"</formula>
    </cfRule>
  </conditionalFormatting>
  <conditionalFormatting sqref="C5:I5 AD5:AR5">
    <cfRule type="cellIs" dxfId="2137" priority="35" operator="equal">
      <formula>"Q"</formula>
    </cfRule>
  </conditionalFormatting>
  <conditionalFormatting sqref="C5:I5 AD5:AR5">
    <cfRule type="cellIs" dxfId="2136" priority="34" operator="equal">
      <formula>"대1"</formula>
    </cfRule>
  </conditionalFormatting>
  <conditionalFormatting sqref="AC5 Q5:R5">
    <cfRule type="cellIs" dxfId="2135" priority="21" operator="equal">
      <formula>"Q"</formula>
    </cfRule>
  </conditionalFormatting>
  <conditionalFormatting sqref="AC5 Q5:R5">
    <cfRule type="cellIs" dxfId="2134" priority="20" operator="equal">
      <formula>"N"</formula>
    </cfRule>
  </conditionalFormatting>
  <conditionalFormatting sqref="AC5 Q5:R5">
    <cfRule type="cellIs" dxfId="2133" priority="19" operator="equal">
      <formula>"V"</formula>
    </cfRule>
  </conditionalFormatting>
  <conditionalFormatting sqref="AC5 Q5:R5">
    <cfRule type="cellIs" dxfId="2132" priority="18" operator="equal">
      <formula>"L"</formula>
    </cfRule>
  </conditionalFormatting>
  <conditionalFormatting sqref="AC5 Q5:R5">
    <cfRule type="cellIs" dxfId="2131" priority="17" operator="equal">
      <formula>"N"</formula>
    </cfRule>
  </conditionalFormatting>
  <conditionalFormatting sqref="AC5 Q5:R5">
    <cfRule type="cellIs" dxfId="2130" priority="15" operator="equal">
      <formula>"N"</formula>
    </cfRule>
  </conditionalFormatting>
  <conditionalFormatting sqref="J5:P5 S5:AB5">
    <cfRule type="cellIs" dxfId="2129" priority="32" operator="equal">
      <formula>"W"</formula>
    </cfRule>
    <cfRule type="cellIs" dxfId="2128" priority="33" operator="equal">
      <formula>"P"</formula>
    </cfRule>
  </conditionalFormatting>
  <conditionalFormatting sqref="J5:P5 S5:AB5">
    <cfRule type="cellIs" dxfId="2127" priority="31" operator="equal">
      <formula>"Q"</formula>
    </cfRule>
  </conditionalFormatting>
  <conditionalFormatting sqref="J5:P5 S5:AB5">
    <cfRule type="cellIs" dxfId="2126" priority="30" operator="equal">
      <formula>"N"</formula>
    </cfRule>
  </conditionalFormatting>
  <conditionalFormatting sqref="J5:P5 S5:AB5">
    <cfRule type="cellIs" dxfId="2125" priority="29" operator="equal">
      <formula>"V"</formula>
    </cfRule>
  </conditionalFormatting>
  <conditionalFormatting sqref="J5:P5 S5:AB5">
    <cfRule type="cellIs" dxfId="2124" priority="28" operator="equal">
      <formula>"L"</formula>
    </cfRule>
  </conditionalFormatting>
  <conditionalFormatting sqref="J5:P5 S5:AB5">
    <cfRule type="cellIs" dxfId="2123" priority="27" operator="equal">
      <formula>"N"</formula>
    </cfRule>
  </conditionalFormatting>
  <conditionalFormatting sqref="J5:P5 S5:AB5">
    <cfRule type="cellIs" dxfId="2122" priority="26" operator="equal">
      <formula>"N"</formula>
    </cfRule>
  </conditionalFormatting>
  <conditionalFormatting sqref="J5:P5 S5:AB5">
    <cfRule type="cellIs" dxfId="2121" priority="25" operator="equal">
      <formula>"대1"</formula>
    </cfRule>
  </conditionalFormatting>
  <conditionalFormatting sqref="J5:P5 S5:AB5">
    <cfRule type="cellIs" dxfId="2120" priority="24" operator="equal">
      <formula>"L"</formula>
    </cfRule>
  </conditionalFormatting>
  <conditionalFormatting sqref="AC5 Q5:R5">
    <cfRule type="cellIs" dxfId="2119" priority="22" operator="equal">
      <formula>"W"</formula>
    </cfRule>
    <cfRule type="cellIs" dxfId="2118" priority="23" operator="equal">
      <formula>"P"</formula>
    </cfRule>
  </conditionalFormatting>
  <conditionalFormatting sqref="AC5 Q5:R5">
    <cfRule type="cellIs" dxfId="2117" priority="16" operator="equal">
      <formula>"대"</formula>
    </cfRule>
  </conditionalFormatting>
  <conditionalFormatting sqref="AC5 Q5:R5">
    <cfRule type="cellIs" dxfId="2116" priority="14" operator="equal">
      <formula>"대1"</formula>
    </cfRule>
  </conditionalFormatting>
  <conditionalFormatting sqref="AC5 Q5:R5">
    <cfRule type="cellIs" dxfId="2115" priority="13" operator="equal">
      <formula>"L"</formula>
    </cfRule>
  </conditionalFormatting>
  <conditionalFormatting sqref="C5:I5">
    <cfRule type="cellIs" dxfId="2114" priority="12" operator="equal">
      <formula>"대"</formula>
    </cfRule>
  </conditionalFormatting>
  <conditionalFormatting sqref="K17:K18">
    <cfRule type="cellIs" dxfId="2113" priority="9" operator="equal">
      <formula>"W"</formula>
    </cfRule>
    <cfRule type="cellIs" dxfId="2112" priority="10" operator="equal">
      <formula>"P"</formula>
    </cfRule>
  </conditionalFormatting>
  <conditionalFormatting sqref="K17:K18">
    <cfRule type="cellIs" dxfId="2111" priority="8" operator="equal">
      <formula>"N"</formula>
    </cfRule>
  </conditionalFormatting>
  <conditionalFormatting sqref="K17:K18">
    <cfRule type="cellIs" dxfId="2110" priority="7" operator="equal">
      <formula>"V"</formula>
    </cfRule>
  </conditionalFormatting>
  <conditionalFormatting sqref="K17:K18">
    <cfRule type="cellIs" dxfId="2109" priority="6" operator="equal">
      <formula>"L"</formula>
    </cfRule>
  </conditionalFormatting>
  <conditionalFormatting sqref="K17:K18">
    <cfRule type="cellIs" dxfId="2108" priority="5" operator="equal">
      <formula>"N"</formula>
    </cfRule>
  </conditionalFormatting>
  <conditionalFormatting sqref="K17:K18">
    <cfRule type="cellIs" dxfId="2107" priority="4" operator="equal">
      <formula>"대"</formula>
    </cfRule>
  </conditionalFormatting>
  <conditionalFormatting sqref="K17:K18">
    <cfRule type="cellIs" dxfId="2106" priority="3" operator="equal">
      <formula>"N"</formula>
    </cfRule>
  </conditionalFormatting>
  <conditionalFormatting sqref="K17:K18">
    <cfRule type="cellIs" dxfId="2105" priority="2" operator="equal">
      <formula>"Q"</formula>
    </cfRule>
  </conditionalFormatting>
  <conditionalFormatting sqref="K17:K18">
    <cfRule type="cellIs" dxfId="2104" priority="1" operator="equal">
      <formula>"대1"</formula>
    </cfRule>
  </conditionalFormatting>
  <pageMargins left="0.25" right="0.25" top="0.75" bottom="0.75" header="0.3" footer="0.3"/>
  <pageSetup paperSize="9" scale="6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B39"/>
  <sheetViews>
    <sheetView zoomScale="95" zoomScaleNormal="95" workbookViewId="0">
      <pane xSplit="1" topLeftCell="B1" activePane="topRight" state="frozen"/>
      <selection pane="topRight" activeCell="AO28" sqref="AO28"/>
    </sheetView>
  </sheetViews>
  <sheetFormatPr defaultColWidth="3.875" defaultRowHeight="15.75" customHeight="1" x14ac:dyDescent="0.3"/>
  <cols>
    <col min="1" max="1" width="3.375" style="4" customWidth="1"/>
    <col min="2" max="2" width="9.75" style="4" customWidth="1"/>
    <col min="3" max="8" width="3.875" style="4"/>
    <col min="9" max="9" width="3.875" style="4" customWidth="1"/>
    <col min="10" max="10" width="3.875" style="4"/>
    <col min="11" max="11" width="3.5" style="4" bestFit="1" customWidth="1"/>
    <col min="12" max="44" width="3.875" style="4"/>
    <col min="45" max="45" width="3.375" style="4" customWidth="1"/>
    <col min="46" max="46" width="12.25" style="4" customWidth="1"/>
    <col min="47" max="16384" width="3.875" style="4"/>
  </cols>
  <sheetData>
    <row r="1" spans="1:54" ht="23.25" customHeight="1" x14ac:dyDescent="0.3">
      <c r="A1" s="1"/>
      <c r="B1" s="1081" t="s">
        <v>67</v>
      </c>
      <c r="C1" s="252">
        <v>24</v>
      </c>
      <c r="D1" s="223">
        <v>25</v>
      </c>
      <c r="E1" s="338">
        <v>26</v>
      </c>
      <c r="F1" s="223">
        <v>27</v>
      </c>
      <c r="G1" s="223">
        <v>28</v>
      </c>
      <c r="H1" s="225">
        <v>29</v>
      </c>
      <c r="I1" s="190">
        <v>30</v>
      </c>
      <c r="J1" s="125">
        <v>1</v>
      </c>
      <c r="K1" s="2">
        <v>2</v>
      </c>
      <c r="L1" s="116">
        <v>3</v>
      </c>
      <c r="M1" s="2">
        <v>4</v>
      </c>
      <c r="N1" s="197">
        <v>5</v>
      </c>
      <c r="O1" s="2">
        <v>6</v>
      </c>
      <c r="P1" s="151">
        <v>7</v>
      </c>
      <c r="Q1" s="178">
        <v>8</v>
      </c>
      <c r="R1" s="116">
        <v>9</v>
      </c>
      <c r="S1" s="2">
        <v>10</v>
      </c>
      <c r="T1" s="213">
        <v>11</v>
      </c>
      <c r="U1" s="2">
        <v>12</v>
      </c>
      <c r="V1" s="116">
        <v>13</v>
      </c>
      <c r="W1" s="3">
        <v>14</v>
      </c>
      <c r="X1" s="183">
        <v>15</v>
      </c>
      <c r="Y1" s="2">
        <v>16</v>
      </c>
      <c r="Z1" s="376">
        <v>17</v>
      </c>
      <c r="AA1" s="2">
        <v>18</v>
      </c>
      <c r="AB1" s="116">
        <v>19</v>
      </c>
      <c r="AC1" s="2">
        <v>20</v>
      </c>
      <c r="AD1" s="190">
        <v>21</v>
      </c>
      <c r="AE1" s="222">
        <v>22</v>
      </c>
      <c r="AF1" s="351">
        <v>23</v>
      </c>
      <c r="AG1" s="108">
        <v>24</v>
      </c>
      <c r="AH1" s="223">
        <v>25</v>
      </c>
      <c r="AI1" s="419">
        <v>26</v>
      </c>
      <c r="AJ1" s="197">
        <v>27</v>
      </c>
      <c r="AK1" s="190">
        <v>28</v>
      </c>
      <c r="AL1" s="268">
        <v>29</v>
      </c>
      <c r="AM1" s="223">
        <v>30</v>
      </c>
      <c r="AN1" s="377">
        <v>31</v>
      </c>
      <c r="AO1" s="225">
        <v>1</v>
      </c>
      <c r="AP1" s="108">
        <v>2</v>
      </c>
      <c r="AQ1" s="223">
        <v>3</v>
      </c>
      <c r="AR1" s="190">
        <v>4</v>
      </c>
      <c r="AS1" s="232"/>
      <c r="AT1" s="1087" t="s">
        <v>584</v>
      </c>
      <c r="AU1" s="1083" t="s">
        <v>1</v>
      </c>
      <c r="AV1" s="1083" t="s">
        <v>83</v>
      </c>
      <c r="AW1" s="1085" t="s">
        <v>2</v>
      </c>
      <c r="AX1" s="1077" t="s">
        <v>44</v>
      </c>
      <c r="AY1" s="1077" t="s">
        <v>27</v>
      </c>
      <c r="AZ1" s="1077" t="s">
        <v>29</v>
      </c>
      <c r="BA1" s="1079" t="s">
        <v>31</v>
      </c>
      <c r="BB1" s="434"/>
    </row>
    <row r="2" spans="1:54" ht="23.25" customHeight="1" x14ac:dyDescent="0.3">
      <c r="A2" s="5"/>
      <c r="B2" s="1082"/>
      <c r="C2" s="253" t="s">
        <v>3</v>
      </c>
      <c r="D2" s="6" t="s">
        <v>4</v>
      </c>
      <c r="E2" s="296" t="s">
        <v>5</v>
      </c>
      <c r="F2" s="8" t="s">
        <v>6</v>
      </c>
      <c r="G2" s="8" t="s">
        <v>7</v>
      </c>
      <c r="H2" s="10" t="s">
        <v>8</v>
      </c>
      <c r="I2" s="155" t="s">
        <v>9</v>
      </c>
      <c r="J2" s="175" t="s">
        <v>3</v>
      </c>
      <c r="K2" s="10" t="s">
        <v>4</v>
      </c>
      <c r="L2" s="6" t="s">
        <v>5</v>
      </c>
      <c r="M2" s="6" t="s">
        <v>6</v>
      </c>
      <c r="N2" s="113" t="s">
        <v>474</v>
      </c>
      <c r="O2" s="6" t="s">
        <v>8</v>
      </c>
      <c r="P2" s="9" t="s">
        <v>9</v>
      </c>
      <c r="Q2" s="179" t="s">
        <v>3</v>
      </c>
      <c r="R2" s="6" t="s">
        <v>10</v>
      </c>
      <c r="S2" s="6" t="s">
        <v>5</v>
      </c>
      <c r="T2" s="6" t="s">
        <v>6</v>
      </c>
      <c r="U2" s="6" t="s">
        <v>7</v>
      </c>
      <c r="V2" s="7" t="s">
        <v>8</v>
      </c>
      <c r="W2" s="9" t="s">
        <v>9</v>
      </c>
      <c r="X2" s="109" t="s">
        <v>3</v>
      </c>
      <c r="Y2" s="10" t="s">
        <v>4</v>
      </c>
      <c r="Z2" s="6" t="s">
        <v>5</v>
      </c>
      <c r="AA2" s="8" t="s">
        <v>6</v>
      </c>
      <c r="AB2" s="10" t="s">
        <v>7</v>
      </c>
      <c r="AC2" s="7" t="s">
        <v>8</v>
      </c>
      <c r="AD2" s="191" t="s">
        <v>9</v>
      </c>
      <c r="AE2" s="248" t="s">
        <v>3</v>
      </c>
      <c r="AF2" s="7" t="s">
        <v>4</v>
      </c>
      <c r="AG2" s="10" t="s">
        <v>5</v>
      </c>
      <c r="AH2" s="10" t="s">
        <v>6</v>
      </c>
      <c r="AI2" s="8" t="s">
        <v>7</v>
      </c>
      <c r="AJ2" s="127" t="s">
        <v>8</v>
      </c>
      <c r="AK2" s="191" t="s">
        <v>9</v>
      </c>
      <c r="AL2" s="175" t="s">
        <v>3</v>
      </c>
      <c r="AM2" s="7" t="s">
        <v>4</v>
      </c>
      <c r="AN2" s="94" t="s">
        <v>5</v>
      </c>
      <c r="AO2" s="10" t="s">
        <v>6</v>
      </c>
      <c r="AP2" s="8" t="s">
        <v>7</v>
      </c>
      <c r="AQ2" s="301" t="s">
        <v>8</v>
      </c>
      <c r="AR2" s="191" t="s">
        <v>9</v>
      </c>
      <c r="AS2" s="182"/>
      <c r="AT2" s="1088"/>
      <c r="AU2" s="1084"/>
      <c r="AV2" s="1084"/>
      <c r="AW2" s="1086"/>
      <c r="AX2" s="1078"/>
      <c r="AY2" s="1078"/>
      <c r="AZ2" s="1078"/>
      <c r="BA2" s="1080"/>
      <c r="BB2" s="207"/>
    </row>
    <row r="3" spans="1:54" s="24" customFormat="1" ht="15.75" customHeight="1" x14ac:dyDescent="0.3">
      <c r="A3" s="11"/>
      <c r="B3" s="12"/>
      <c r="C3" s="254"/>
      <c r="D3" s="13"/>
      <c r="E3" s="18"/>
      <c r="F3" s="13"/>
      <c r="G3" s="13"/>
      <c r="H3" s="93" t="s">
        <v>24</v>
      </c>
      <c r="I3" s="156" t="s">
        <v>24</v>
      </c>
      <c r="J3" s="176" t="s">
        <v>493</v>
      </c>
      <c r="K3" s="93"/>
      <c r="L3" s="13"/>
      <c r="M3" s="13"/>
      <c r="N3" s="177" t="s">
        <v>25</v>
      </c>
      <c r="O3" s="13" t="s">
        <v>24</v>
      </c>
      <c r="P3" s="106" t="s">
        <v>24</v>
      </c>
      <c r="Q3" s="93"/>
      <c r="R3" s="13"/>
      <c r="S3" s="13"/>
      <c r="T3" s="13"/>
      <c r="U3" s="13"/>
      <c r="V3" s="13" t="s">
        <v>24</v>
      </c>
      <c r="W3" s="106" t="s">
        <v>24</v>
      </c>
      <c r="X3" s="176"/>
      <c r="Y3" s="93"/>
      <c r="Z3" s="13"/>
      <c r="AA3" s="13"/>
      <c r="AB3" s="93"/>
      <c r="AC3" s="13" t="s">
        <v>24</v>
      </c>
      <c r="AD3" s="156" t="s">
        <v>24</v>
      </c>
      <c r="AE3" s="176"/>
      <c r="AF3" s="13"/>
      <c r="AG3" s="93"/>
      <c r="AH3" s="93"/>
      <c r="AI3" s="13"/>
      <c r="AJ3" s="93" t="s">
        <v>25</v>
      </c>
      <c r="AK3" s="156" t="s">
        <v>24</v>
      </c>
      <c r="AL3" s="176" t="s">
        <v>25</v>
      </c>
      <c r="AM3" s="13"/>
      <c r="AN3" s="95"/>
      <c r="AO3" s="93"/>
      <c r="AP3" s="13"/>
      <c r="AQ3" s="93" t="s">
        <v>24</v>
      </c>
      <c r="AR3" s="156" t="s">
        <v>24</v>
      </c>
      <c r="AS3" s="180"/>
      <c r="AT3" s="22"/>
      <c r="AU3" s="19"/>
      <c r="AV3" s="20"/>
      <c r="AW3" s="21"/>
      <c r="AX3" s="101"/>
      <c r="AY3" s="101"/>
      <c r="AZ3" s="101"/>
      <c r="BA3" s="23"/>
      <c r="BB3" s="208"/>
    </row>
    <row r="4" spans="1:54" s="62" customFormat="1" ht="19.5" customHeight="1" x14ac:dyDescent="0.3">
      <c r="A4" s="56"/>
      <c r="B4" s="115" t="s">
        <v>587</v>
      </c>
      <c r="C4" s="58"/>
      <c r="D4" s="48"/>
      <c r="E4" s="46"/>
      <c r="F4" s="48"/>
      <c r="G4" s="48"/>
      <c r="H4" s="46" t="s">
        <v>35</v>
      </c>
      <c r="I4" s="426" t="s">
        <v>35</v>
      </c>
      <c r="J4" s="37" t="s">
        <v>64</v>
      </c>
      <c r="K4" s="37" t="s">
        <v>27</v>
      </c>
      <c r="L4" s="37" t="s">
        <v>27</v>
      </c>
      <c r="M4" s="37" t="s">
        <v>27</v>
      </c>
      <c r="N4" s="37" t="s">
        <v>25</v>
      </c>
      <c r="O4" s="37" t="s">
        <v>29</v>
      </c>
      <c r="P4" s="38" t="s">
        <v>29</v>
      </c>
      <c r="Q4" s="37" t="s">
        <v>29</v>
      </c>
      <c r="R4" s="37" t="s">
        <v>45</v>
      </c>
      <c r="S4" s="37" t="s">
        <v>55</v>
      </c>
      <c r="T4" s="37" t="s">
        <v>17</v>
      </c>
      <c r="U4" s="37" t="s">
        <v>17</v>
      </c>
      <c r="V4" s="37" t="s">
        <v>55</v>
      </c>
      <c r="W4" s="38" t="s">
        <v>17</v>
      </c>
      <c r="X4" s="36" t="s">
        <v>17</v>
      </c>
      <c r="Y4" s="423" t="s">
        <v>17</v>
      </c>
      <c r="Z4" s="37" t="s">
        <v>17</v>
      </c>
      <c r="AA4" s="37" t="s">
        <v>40</v>
      </c>
      <c r="AB4" s="110" t="s">
        <v>41</v>
      </c>
      <c r="AC4" s="128" t="s">
        <v>35</v>
      </c>
      <c r="AD4" s="420" t="s">
        <v>35</v>
      </c>
      <c r="AE4" s="58" t="s">
        <v>29</v>
      </c>
      <c r="AF4" s="48" t="s">
        <v>29</v>
      </c>
      <c r="AG4" s="46" t="s">
        <v>29</v>
      </c>
      <c r="AH4" s="46" t="s">
        <v>29</v>
      </c>
      <c r="AI4" s="48" t="s">
        <v>29</v>
      </c>
      <c r="AJ4" s="46" t="s">
        <v>25</v>
      </c>
      <c r="AK4" s="426" t="s">
        <v>35</v>
      </c>
      <c r="AL4" s="58" t="s">
        <v>64</v>
      </c>
      <c r="AM4" s="48" t="s">
        <v>17</v>
      </c>
      <c r="AN4" s="378" t="s">
        <v>747</v>
      </c>
      <c r="AO4" s="46" t="s">
        <v>17</v>
      </c>
      <c r="AP4" s="48" t="s">
        <v>17</v>
      </c>
      <c r="AQ4" s="46" t="s">
        <v>17</v>
      </c>
      <c r="AR4" s="426" t="s">
        <v>55</v>
      </c>
      <c r="AS4" s="148"/>
      <c r="AT4" s="385"/>
      <c r="AU4" s="31">
        <f>COUNTIF(J4:AN4,"N")</f>
        <v>0</v>
      </c>
      <c r="AV4" s="193">
        <f>SUM(COUNTIF(J4:AN4,"*P*"))</f>
        <v>1</v>
      </c>
      <c r="AW4" s="194">
        <f>SUM(COUNTIF(J4:AN4,"*Q*"))</f>
        <v>1</v>
      </c>
      <c r="AX4" s="73">
        <f>SUM(COUNTIF(J4:AN4,"*V*"))</f>
        <v>0</v>
      </c>
      <c r="AY4" s="32">
        <f>SUM(COUNTIF(C4:AR4,"*D*"))</f>
        <v>13</v>
      </c>
      <c r="AZ4" s="32">
        <f>SUM(COUNTIF(C4:AR4,"*E*"))</f>
        <v>8</v>
      </c>
      <c r="BA4" s="199">
        <f>SUM(COUNTIF(C4:AR4,"*J*"))</f>
        <v>0</v>
      </c>
      <c r="BB4" s="251"/>
    </row>
    <row r="5" spans="1:54" s="43" customFormat="1" ht="19.5" customHeight="1" x14ac:dyDescent="0.3">
      <c r="A5" s="56">
        <v>1</v>
      </c>
      <c r="B5" s="115" t="s">
        <v>586</v>
      </c>
      <c r="C5" s="58" t="s">
        <v>18</v>
      </c>
      <c r="D5" s="48" t="s">
        <v>57</v>
      </c>
      <c r="E5" s="46" t="s">
        <v>90</v>
      </c>
      <c r="F5" s="48" t="s">
        <v>1</v>
      </c>
      <c r="G5" s="48" t="s">
        <v>1</v>
      </c>
      <c r="H5" s="46" t="s">
        <v>55</v>
      </c>
      <c r="I5" s="426" t="s">
        <v>55</v>
      </c>
      <c r="J5" s="37" t="s">
        <v>17</v>
      </c>
      <c r="K5" s="37" t="s">
        <v>17</v>
      </c>
      <c r="L5" s="37" t="s">
        <v>17</v>
      </c>
      <c r="M5" s="128" t="s">
        <v>35</v>
      </c>
      <c r="N5" s="128" t="s">
        <v>64</v>
      </c>
      <c r="O5" s="128" t="s">
        <v>55</v>
      </c>
      <c r="P5" s="38" t="s">
        <v>1</v>
      </c>
      <c r="Q5" s="37" t="s">
        <v>1</v>
      </c>
      <c r="R5" s="37" t="s">
        <v>35</v>
      </c>
      <c r="S5" s="37" t="s">
        <v>55</v>
      </c>
      <c r="T5" s="37" t="s">
        <v>29</v>
      </c>
      <c r="U5" s="37" t="s">
        <v>18</v>
      </c>
      <c r="V5" s="37" t="s">
        <v>18</v>
      </c>
      <c r="W5" s="38" t="s">
        <v>18</v>
      </c>
      <c r="X5" s="36" t="s">
        <v>29</v>
      </c>
      <c r="Y5" s="423" t="s">
        <v>40</v>
      </c>
      <c r="Z5" s="37" t="s">
        <v>1</v>
      </c>
      <c r="AA5" s="37" t="s">
        <v>1</v>
      </c>
      <c r="AB5" s="423" t="s">
        <v>41</v>
      </c>
      <c r="AC5" s="37" t="s">
        <v>55</v>
      </c>
      <c r="AD5" s="420" t="s">
        <v>35</v>
      </c>
      <c r="AE5" s="58" t="s">
        <v>17</v>
      </c>
      <c r="AF5" s="48" t="s">
        <v>17</v>
      </c>
      <c r="AG5" s="46" t="s">
        <v>17</v>
      </c>
      <c r="AH5" s="46" t="s">
        <v>765</v>
      </c>
      <c r="AI5" s="48" t="s">
        <v>766</v>
      </c>
      <c r="AJ5" s="46" t="s">
        <v>1</v>
      </c>
      <c r="AK5" s="426" t="s">
        <v>1</v>
      </c>
      <c r="AL5" s="58" t="s">
        <v>64</v>
      </c>
      <c r="AM5" s="48" t="s">
        <v>55</v>
      </c>
      <c r="AN5" s="99" t="s">
        <v>17</v>
      </c>
      <c r="AO5" s="46" t="s">
        <v>18</v>
      </c>
      <c r="AP5" s="48" t="s">
        <v>18</v>
      </c>
      <c r="AQ5" s="46" t="s">
        <v>18</v>
      </c>
      <c r="AR5" s="426" t="s">
        <v>55</v>
      </c>
      <c r="AS5" s="148"/>
      <c r="AT5" s="447"/>
      <c r="AU5" s="31">
        <f t="shared" ref="AU5:AU18" si="0">COUNTIF(J5:AN5,"N")</f>
        <v>6</v>
      </c>
      <c r="AV5" s="193">
        <f t="shared" ref="AV5:AV18" si="1">SUM(COUNTIF(J5:AN5,"*P*"))</f>
        <v>1</v>
      </c>
      <c r="AW5" s="194">
        <f t="shared" ref="AW5:AW18" si="2">SUM(COUNTIF(J5:AN5,"*Q*"))</f>
        <v>1</v>
      </c>
      <c r="AX5" s="73">
        <f t="shared" ref="AX5:AX18" si="3">SUM(COUNTIF(J5:AN5,"*V*"))</f>
        <v>0</v>
      </c>
      <c r="AY5" s="32">
        <f t="shared" ref="AY5:AY18" si="4">SUM(COUNTIF(C5:AR5,"*D*"))</f>
        <v>8</v>
      </c>
      <c r="AZ5" s="32">
        <f t="shared" ref="AZ5:AZ18" si="5">SUM(COUNTIF(C5:AR5,"*E*"))</f>
        <v>9</v>
      </c>
      <c r="BA5" s="199">
        <f t="shared" ref="BA5:BA18" si="6">SUM(COUNTIF(C5:AR5,"*J*"))</f>
        <v>0</v>
      </c>
      <c r="BB5" s="230"/>
    </row>
    <row r="6" spans="1:54" s="43" customFormat="1" ht="19.5" customHeight="1" x14ac:dyDescent="0.3">
      <c r="A6" s="44">
        <v>3</v>
      </c>
      <c r="B6" s="35" t="s">
        <v>224</v>
      </c>
      <c r="C6" s="58" t="s">
        <v>462</v>
      </c>
      <c r="D6" s="48" t="s">
        <v>18</v>
      </c>
      <c r="E6" s="46" t="s">
        <v>18</v>
      </c>
      <c r="F6" s="48" t="s">
        <v>18</v>
      </c>
      <c r="G6" s="48" t="s">
        <v>18</v>
      </c>
      <c r="H6" s="46" t="s">
        <v>57</v>
      </c>
      <c r="I6" s="426" t="s">
        <v>55</v>
      </c>
      <c r="J6" s="37" t="s">
        <v>1</v>
      </c>
      <c r="K6" s="37" t="s">
        <v>114</v>
      </c>
      <c r="L6" s="37" t="s">
        <v>435</v>
      </c>
      <c r="M6" s="37" t="s">
        <v>498</v>
      </c>
      <c r="N6" s="37" t="s">
        <v>488</v>
      </c>
      <c r="O6" s="37" t="s">
        <v>434</v>
      </c>
      <c r="P6" s="38" t="s">
        <v>434</v>
      </c>
      <c r="Q6" s="423" t="s">
        <v>434</v>
      </c>
      <c r="R6" s="37" t="s">
        <v>40</v>
      </c>
      <c r="S6" s="37" t="s">
        <v>41</v>
      </c>
      <c r="T6" s="37" t="s">
        <v>93</v>
      </c>
      <c r="U6" s="37" t="s">
        <v>93</v>
      </c>
      <c r="V6" s="37" t="s">
        <v>435</v>
      </c>
      <c r="W6" s="38" t="s">
        <v>435</v>
      </c>
      <c r="X6" s="36" t="s">
        <v>24</v>
      </c>
      <c r="Y6" s="423" t="s">
        <v>485</v>
      </c>
      <c r="Z6" s="37" t="s">
        <v>436</v>
      </c>
      <c r="AA6" s="37" t="s">
        <v>436</v>
      </c>
      <c r="AB6" s="423" t="s">
        <v>29</v>
      </c>
      <c r="AC6" s="37" t="s">
        <v>435</v>
      </c>
      <c r="AD6" s="420" t="s">
        <v>502</v>
      </c>
      <c r="AE6" s="58" t="s">
        <v>93</v>
      </c>
      <c r="AF6" s="48" t="s">
        <v>66</v>
      </c>
      <c r="AG6" s="46" t="s">
        <v>435</v>
      </c>
      <c r="AH6" s="46" t="s">
        <v>27</v>
      </c>
      <c r="AI6" s="48" t="s">
        <v>27</v>
      </c>
      <c r="AJ6" s="46" t="s">
        <v>434</v>
      </c>
      <c r="AK6" s="426" t="s">
        <v>27</v>
      </c>
      <c r="AL6" s="58" t="s">
        <v>64</v>
      </c>
      <c r="AM6" s="48" t="s">
        <v>17</v>
      </c>
      <c r="AN6" s="99" t="s">
        <v>1</v>
      </c>
      <c r="AO6" s="46" t="s">
        <v>1</v>
      </c>
      <c r="AP6" s="48" t="s">
        <v>55</v>
      </c>
      <c r="AQ6" s="46" t="s">
        <v>55</v>
      </c>
      <c r="AR6" s="426" t="s">
        <v>17</v>
      </c>
      <c r="AS6" s="148"/>
      <c r="AT6" s="385"/>
      <c r="AU6" s="31">
        <f t="shared" si="0"/>
        <v>7</v>
      </c>
      <c r="AV6" s="193">
        <f t="shared" si="1"/>
        <v>1</v>
      </c>
      <c r="AW6" s="194">
        <f t="shared" si="2"/>
        <v>1</v>
      </c>
      <c r="AX6" s="73">
        <f t="shared" si="3"/>
        <v>0</v>
      </c>
      <c r="AY6" s="32">
        <f t="shared" si="4"/>
        <v>10</v>
      </c>
      <c r="AZ6" s="32">
        <f t="shared" si="5"/>
        <v>8</v>
      </c>
      <c r="BA6" s="199">
        <f t="shared" si="6"/>
        <v>0</v>
      </c>
      <c r="BB6" s="230"/>
    </row>
    <row r="7" spans="1:54" s="43" customFormat="1" ht="19.5" customHeight="1" x14ac:dyDescent="0.3">
      <c r="A7" s="44">
        <v>4</v>
      </c>
      <c r="B7" s="35" t="s">
        <v>12</v>
      </c>
      <c r="C7" s="58" t="s">
        <v>1</v>
      </c>
      <c r="D7" s="48" t="s">
        <v>55</v>
      </c>
      <c r="E7" s="46" t="s">
        <v>55</v>
      </c>
      <c r="F7" s="48" t="s">
        <v>17</v>
      </c>
      <c r="G7" s="48" t="s">
        <v>17</v>
      </c>
      <c r="H7" s="46" t="s">
        <v>17</v>
      </c>
      <c r="I7" s="426" t="s">
        <v>17</v>
      </c>
      <c r="J7" s="37" t="s">
        <v>25</v>
      </c>
      <c r="K7" s="37" t="s">
        <v>498</v>
      </c>
      <c r="L7" s="37" t="s">
        <v>502</v>
      </c>
      <c r="M7" s="37" t="s">
        <v>93</v>
      </c>
      <c r="N7" s="128" t="s">
        <v>25</v>
      </c>
      <c r="O7" s="128" t="s">
        <v>435</v>
      </c>
      <c r="P7" s="38" t="s">
        <v>436</v>
      </c>
      <c r="Q7" s="423" t="s">
        <v>436</v>
      </c>
      <c r="R7" s="37" t="s">
        <v>436</v>
      </c>
      <c r="S7" s="37" t="s">
        <v>436</v>
      </c>
      <c r="T7" s="37" t="s">
        <v>435</v>
      </c>
      <c r="U7" s="37" t="s">
        <v>435</v>
      </c>
      <c r="V7" s="37" t="s">
        <v>502</v>
      </c>
      <c r="W7" s="38" t="s">
        <v>93</v>
      </c>
      <c r="X7" s="37" t="s">
        <v>40</v>
      </c>
      <c r="Y7" s="423" t="s">
        <v>435</v>
      </c>
      <c r="Z7" s="37" t="s">
        <v>24</v>
      </c>
      <c r="AA7" s="37" t="s">
        <v>535</v>
      </c>
      <c r="AB7" s="423" t="s">
        <v>434</v>
      </c>
      <c r="AC7" s="37" t="s">
        <v>541</v>
      </c>
      <c r="AD7" s="420" t="s">
        <v>27</v>
      </c>
      <c r="AE7" s="58" t="s">
        <v>41</v>
      </c>
      <c r="AF7" s="48" t="s">
        <v>502</v>
      </c>
      <c r="AG7" s="297" t="s">
        <v>93</v>
      </c>
      <c r="AH7" s="46" t="s">
        <v>66</v>
      </c>
      <c r="AI7" s="48" t="s">
        <v>435</v>
      </c>
      <c r="AJ7" s="46" t="s">
        <v>29</v>
      </c>
      <c r="AK7" s="426" t="s">
        <v>436</v>
      </c>
      <c r="AL7" s="58" t="s">
        <v>18</v>
      </c>
      <c r="AM7" s="48" t="s">
        <v>18</v>
      </c>
      <c r="AN7" s="360" t="s">
        <v>55</v>
      </c>
      <c r="AO7" s="46" t="s">
        <v>17</v>
      </c>
      <c r="AP7" s="48" t="s">
        <v>1</v>
      </c>
      <c r="AQ7" s="46" t="s">
        <v>1</v>
      </c>
      <c r="AR7" s="426" t="s">
        <v>55</v>
      </c>
      <c r="AS7" s="148"/>
      <c r="AT7" s="73"/>
      <c r="AU7" s="31">
        <f t="shared" si="0"/>
        <v>6</v>
      </c>
      <c r="AV7" s="193">
        <f t="shared" si="1"/>
        <v>1</v>
      </c>
      <c r="AW7" s="194">
        <f t="shared" si="2"/>
        <v>1</v>
      </c>
      <c r="AX7" s="73">
        <f t="shared" si="3"/>
        <v>0</v>
      </c>
      <c r="AY7" s="32">
        <f t="shared" si="4"/>
        <v>9</v>
      </c>
      <c r="AZ7" s="32">
        <f t="shared" si="5"/>
        <v>8</v>
      </c>
      <c r="BA7" s="199">
        <f t="shared" si="6"/>
        <v>0</v>
      </c>
      <c r="BB7" s="117"/>
    </row>
    <row r="8" spans="1:54" s="43" customFormat="1" ht="19.5" customHeight="1" x14ac:dyDescent="0.3">
      <c r="A8" s="210">
        <v>5</v>
      </c>
      <c r="B8" s="50" t="s">
        <v>13</v>
      </c>
      <c r="C8" s="154" t="s">
        <v>72</v>
      </c>
      <c r="D8" s="15" t="s">
        <v>1</v>
      </c>
      <c r="E8" s="14" t="s">
        <v>1</v>
      </c>
      <c r="F8" s="15" t="s">
        <v>55</v>
      </c>
      <c r="G8" s="15" t="s">
        <v>55</v>
      </c>
      <c r="H8" s="14" t="s">
        <v>18</v>
      </c>
      <c r="I8" s="201" t="s">
        <v>18</v>
      </c>
      <c r="J8" s="36" t="s">
        <v>485</v>
      </c>
      <c r="K8" s="423" t="s">
        <v>436</v>
      </c>
      <c r="L8" s="423" t="s">
        <v>435</v>
      </c>
      <c r="M8" s="423" t="s">
        <v>27</v>
      </c>
      <c r="N8" s="423" t="s">
        <v>502</v>
      </c>
      <c r="O8" s="423" t="s">
        <v>502</v>
      </c>
      <c r="P8" s="38" t="s">
        <v>498</v>
      </c>
      <c r="Q8" s="423" t="s">
        <v>35</v>
      </c>
      <c r="R8" s="37" t="s">
        <v>434</v>
      </c>
      <c r="S8" s="37" t="s">
        <v>488</v>
      </c>
      <c r="T8" s="37" t="s">
        <v>27</v>
      </c>
      <c r="U8" s="37" t="s">
        <v>29</v>
      </c>
      <c r="V8" s="37" t="s">
        <v>29</v>
      </c>
      <c r="W8" s="38" t="s">
        <v>435</v>
      </c>
      <c r="X8" s="423" t="s">
        <v>502</v>
      </c>
      <c r="Y8" s="37" t="s">
        <v>93</v>
      </c>
      <c r="Z8" s="37" t="s">
        <v>750</v>
      </c>
      <c r="AA8" s="37" t="s">
        <v>435</v>
      </c>
      <c r="AB8" s="37" t="s">
        <v>436</v>
      </c>
      <c r="AC8" s="37" t="s">
        <v>436</v>
      </c>
      <c r="AD8" s="420" t="s">
        <v>436</v>
      </c>
      <c r="AE8" s="36" t="s">
        <v>436</v>
      </c>
      <c r="AF8" s="37" t="s">
        <v>751</v>
      </c>
      <c r="AG8" s="423" t="s">
        <v>41</v>
      </c>
      <c r="AH8" s="423" t="s">
        <v>93</v>
      </c>
      <c r="AI8" s="37" t="s">
        <v>502</v>
      </c>
      <c r="AJ8" s="423" t="s">
        <v>25</v>
      </c>
      <c r="AK8" s="420" t="s">
        <v>435</v>
      </c>
      <c r="AL8" s="36" t="s">
        <v>17</v>
      </c>
      <c r="AM8" s="37" t="s">
        <v>18</v>
      </c>
      <c r="AN8" s="97" t="s">
        <v>18</v>
      </c>
      <c r="AO8" s="423" t="s">
        <v>18</v>
      </c>
      <c r="AP8" s="37" t="s">
        <v>55</v>
      </c>
      <c r="AQ8" s="423" t="s">
        <v>55</v>
      </c>
      <c r="AR8" s="420" t="s">
        <v>1</v>
      </c>
      <c r="AS8" s="147"/>
      <c r="AT8" s="73"/>
      <c r="AU8" s="31">
        <f t="shared" si="0"/>
        <v>6</v>
      </c>
      <c r="AV8" s="193">
        <f t="shared" si="1"/>
        <v>1</v>
      </c>
      <c r="AW8" s="194">
        <f t="shared" si="2"/>
        <v>1</v>
      </c>
      <c r="AX8" s="73">
        <f t="shared" si="3"/>
        <v>0</v>
      </c>
      <c r="AY8" s="32">
        <f t="shared" si="4"/>
        <v>5</v>
      </c>
      <c r="AZ8" s="32">
        <f t="shared" si="5"/>
        <v>13</v>
      </c>
      <c r="BA8" s="199">
        <f t="shared" si="6"/>
        <v>0</v>
      </c>
      <c r="BB8" s="229"/>
    </row>
    <row r="9" spans="1:54" s="43" customFormat="1" ht="19.5" customHeight="1" x14ac:dyDescent="0.3">
      <c r="A9" s="49">
        <v>2</v>
      </c>
      <c r="B9" s="185" t="s">
        <v>14</v>
      </c>
      <c r="C9" s="36" t="s">
        <v>17</v>
      </c>
      <c r="D9" s="37" t="s">
        <v>17</v>
      </c>
      <c r="E9" s="423" t="s">
        <v>17</v>
      </c>
      <c r="F9" s="37" t="s">
        <v>18</v>
      </c>
      <c r="G9" s="37" t="s">
        <v>55</v>
      </c>
      <c r="H9" s="423" t="s">
        <v>1</v>
      </c>
      <c r="I9" s="420" t="s">
        <v>1</v>
      </c>
      <c r="J9" s="104" t="s">
        <v>25</v>
      </c>
      <c r="K9" s="64" t="s">
        <v>435</v>
      </c>
      <c r="L9" s="64" t="s">
        <v>485</v>
      </c>
      <c r="M9" s="64" t="s">
        <v>436</v>
      </c>
      <c r="N9" s="189" t="s">
        <v>485</v>
      </c>
      <c r="O9" s="189" t="s">
        <v>436</v>
      </c>
      <c r="P9" s="65" t="s">
        <v>435</v>
      </c>
      <c r="Q9" s="424" t="s">
        <v>40</v>
      </c>
      <c r="R9" s="64" t="s">
        <v>93</v>
      </c>
      <c r="S9" s="64" t="s">
        <v>502</v>
      </c>
      <c r="T9" s="64" t="s">
        <v>35</v>
      </c>
      <c r="U9" s="64" t="s">
        <v>435</v>
      </c>
      <c r="V9" s="64" t="s">
        <v>434</v>
      </c>
      <c r="W9" s="192" t="s">
        <v>27</v>
      </c>
      <c r="X9" s="104" t="s">
        <v>434</v>
      </c>
      <c r="Y9" s="424" t="s">
        <v>27</v>
      </c>
      <c r="Z9" s="64" t="s">
        <v>27</v>
      </c>
      <c r="AA9" s="64" t="s">
        <v>24</v>
      </c>
      <c r="AB9" s="424" t="s">
        <v>502</v>
      </c>
      <c r="AC9" s="64" t="s">
        <v>502</v>
      </c>
      <c r="AD9" s="65" t="s">
        <v>435</v>
      </c>
      <c r="AE9" s="104" t="s">
        <v>41</v>
      </c>
      <c r="AF9" s="64" t="s">
        <v>65</v>
      </c>
      <c r="AG9" s="424" t="s">
        <v>29</v>
      </c>
      <c r="AH9" s="424" t="s">
        <v>29</v>
      </c>
      <c r="AI9" s="64" t="s">
        <v>29</v>
      </c>
      <c r="AJ9" s="424" t="s">
        <v>29</v>
      </c>
      <c r="AK9" s="192" t="s">
        <v>35</v>
      </c>
      <c r="AL9" s="104" t="s">
        <v>1</v>
      </c>
      <c r="AM9" s="64" t="s">
        <v>1</v>
      </c>
      <c r="AN9" s="100" t="s">
        <v>55</v>
      </c>
      <c r="AO9" s="424" t="s">
        <v>55</v>
      </c>
      <c r="AP9" s="64" t="s">
        <v>17</v>
      </c>
      <c r="AQ9" s="424" t="s">
        <v>17</v>
      </c>
      <c r="AR9" s="192" t="s">
        <v>18</v>
      </c>
      <c r="AS9" s="147"/>
      <c r="AT9" s="73"/>
      <c r="AU9" s="31">
        <f t="shared" si="0"/>
        <v>6</v>
      </c>
      <c r="AV9" s="193">
        <f t="shared" si="1"/>
        <v>1</v>
      </c>
      <c r="AW9" s="194">
        <f t="shared" si="2"/>
        <v>1</v>
      </c>
      <c r="AX9" s="73">
        <f t="shared" si="3"/>
        <v>0</v>
      </c>
      <c r="AY9" s="32">
        <f t="shared" si="4"/>
        <v>10</v>
      </c>
      <c r="AZ9" s="32">
        <f t="shared" si="5"/>
        <v>10</v>
      </c>
      <c r="BA9" s="199">
        <f t="shared" si="6"/>
        <v>0</v>
      </c>
      <c r="BB9" s="130"/>
    </row>
    <row r="10" spans="1:54" s="43" customFormat="1" ht="19.5" customHeight="1" x14ac:dyDescent="0.3">
      <c r="A10" s="56">
        <v>1</v>
      </c>
      <c r="B10" s="212" t="s">
        <v>16</v>
      </c>
      <c r="C10" s="58" t="s">
        <v>1</v>
      </c>
      <c r="D10" s="48" t="s">
        <v>1</v>
      </c>
      <c r="E10" s="46" t="s">
        <v>72</v>
      </c>
      <c r="F10" s="48" t="s">
        <v>55</v>
      </c>
      <c r="G10" s="48" t="s">
        <v>18</v>
      </c>
      <c r="H10" s="46" t="s">
        <v>18</v>
      </c>
      <c r="I10" s="426" t="s">
        <v>55</v>
      </c>
      <c r="J10" s="48" t="s">
        <v>488</v>
      </c>
      <c r="K10" s="48" t="s">
        <v>434</v>
      </c>
      <c r="L10" s="48" t="s">
        <v>29</v>
      </c>
      <c r="M10" s="48" t="s">
        <v>435</v>
      </c>
      <c r="N10" s="48" t="s">
        <v>25</v>
      </c>
      <c r="O10" s="48" t="s">
        <v>20</v>
      </c>
      <c r="P10" s="47" t="s">
        <v>465</v>
      </c>
      <c r="Q10" s="48" t="s">
        <v>40</v>
      </c>
      <c r="R10" s="48" t="s">
        <v>35</v>
      </c>
      <c r="S10" s="48" t="s">
        <v>434</v>
      </c>
      <c r="T10" s="363" t="s">
        <v>63</v>
      </c>
      <c r="U10" s="48" t="s">
        <v>27</v>
      </c>
      <c r="V10" s="171" t="s">
        <v>27</v>
      </c>
      <c r="W10" s="167" t="s">
        <v>24</v>
      </c>
      <c r="X10" s="48" t="s">
        <v>41</v>
      </c>
      <c r="Y10" s="48" t="s">
        <v>20</v>
      </c>
      <c r="Z10" s="380" t="s">
        <v>20</v>
      </c>
      <c r="AA10" s="48" t="s">
        <v>24</v>
      </c>
      <c r="AB10" s="46" t="s">
        <v>24</v>
      </c>
      <c r="AC10" s="48" t="s">
        <v>27</v>
      </c>
      <c r="AD10" s="426" t="s">
        <v>27</v>
      </c>
      <c r="AE10" s="58" t="s">
        <v>20</v>
      </c>
      <c r="AF10" s="122" t="s">
        <v>20</v>
      </c>
      <c r="AG10" s="166" t="s">
        <v>45</v>
      </c>
      <c r="AH10" s="166" t="s">
        <v>65</v>
      </c>
      <c r="AI10" s="171" t="s">
        <v>35</v>
      </c>
      <c r="AJ10" s="46" t="s">
        <v>27</v>
      </c>
      <c r="AK10" s="426" t="s">
        <v>29</v>
      </c>
      <c r="AL10" s="58" t="s">
        <v>18</v>
      </c>
      <c r="AM10" s="48" t="s">
        <v>55</v>
      </c>
      <c r="AN10" s="99" t="s">
        <v>27</v>
      </c>
      <c r="AO10" s="46" t="s">
        <v>1</v>
      </c>
      <c r="AP10" s="48" t="s">
        <v>1</v>
      </c>
      <c r="AQ10" s="46" t="s">
        <v>56</v>
      </c>
      <c r="AR10" s="426" t="s">
        <v>55</v>
      </c>
      <c r="AS10" s="148"/>
      <c r="AT10" s="73"/>
      <c r="AU10" s="31">
        <f t="shared" si="0"/>
        <v>6</v>
      </c>
      <c r="AV10" s="193">
        <f t="shared" si="1"/>
        <v>1</v>
      </c>
      <c r="AW10" s="194">
        <f t="shared" si="2"/>
        <v>1</v>
      </c>
      <c r="AX10" s="73">
        <f t="shared" si="3"/>
        <v>0</v>
      </c>
      <c r="AY10" s="32">
        <f t="shared" si="4"/>
        <v>9</v>
      </c>
      <c r="AZ10" s="32">
        <f t="shared" si="5"/>
        <v>5</v>
      </c>
      <c r="BA10" s="199">
        <f t="shared" si="6"/>
        <v>0</v>
      </c>
      <c r="BB10" s="117"/>
    </row>
    <row r="11" spans="1:54" s="43" customFormat="1" ht="19.5" customHeight="1" x14ac:dyDescent="0.3">
      <c r="A11" s="49">
        <v>3</v>
      </c>
      <c r="B11" s="119" t="s">
        <v>105</v>
      </c>
      <c r="C11" s="58" t="s">
        <v>57</v>
      </c>
      <c r="D11" s="48" t="s">
        <v>17</v>
      </c>
      <c r="E11" s="46" t="s">
        <v>17</v>
      </c>
      <c r="F11" s="48" t="s">
        <v>55</v>
      </c>
      <c r="G11" s="48" t="s">
        <v>1</v>
      </c>
      <c r="H11" s="46" t="s">
        <v>1</v>
      </c>
      <c r="I11" s="426" t="s">
        <v>55</v>
      </c>
      <c r="J11" s="37" t="s">
        <v>25</v>
      </c>
      <c r="K11" s="37" t="s">
        <v>29</v>
      </c>
      <c r="L11" s="37" t="s">
        <v>436</v>
      </c>
      <c r="M11" s="37" t="s">
        <v>436</v>
      </c>
      <c r="N11" s="37" t="s">
        <v>436</v>
      </c>
      <c r="O11" s="37" t="s">
        <v>435</v>
      </c>
      <c r="P11" s="38" t="s">
        <v>435</v>
      </c>
      <c r="Q11" s="423" t="s">
        <v>40</v>
      </c>
      <c r="R11" s="37" t="s">
        <v>27</v>
      </c>
      <c r="S11" s="37" t="s">
        <v>466</v>
      </c>
      <c r="T11" s="37" t="s">
        <v>20</v>
      </c>
      <c r="U11" s="37" t="s">
        <v>24</v>
      </c>
      <c r="V11" s="37" t="s">
        <v>24</v>
      </c>
      <c r="W11" s="38" t="s">
        <v>29</v>
      </c>
      <c r="X11" s="36" t="s">
        <v>29</v>
      </c>
      <c r="Y11" s="423" t="s">
        <v>29</v>
      </c>
      <c r="Z11" s="37" t="s">
        <v>41</v>
      </c>
      <c r="AA11" s="37" t="s">
        <v>20</v>
      </c>
      <c r="AB11" s="423" t="s">
        <v>20</v>
      </c>
      <c r="AC11" s="37" t="s">
        <v>435</v>
      </c>
      <c r="AD11" s="420" t="s">
        <v>24</v>
      </c>
      <c r="AE11" s="58" t="s">
        <v>65</v>
      </c>
      <c r="AF11" s="48" t="s">
        <v>27</v>
      </c>
      <c r="AG11" s="46" t="s">
        <v>27</v>
      </c>
      <c r="AH11" s="46" t="s">
        <v>27</v>
      </c>
      <c r="AI11" s="48" t="s">
        <v>27</v>
      </c>
      <c r="AJ11" s="46" t="s">
        <v>35</v>
      </c>
      <c r="AK11" s="426" t="s">
        <v>20</v>
      </c>
      <c r="AL11" s="58" t="s">
        <v>1</v>
      </c>
      <c r="AM11" s="171" t="s">
        <v>73</v>
      </c>
      <c r="AN11" s="250" t="s">
        <v>55</v>
      </c>
      <c r="AO11" s="166" t="s">
        <v>56</v>
      </c>
      <c r="AP11" s="48" t="s">
        <v>29</v>
      </c>
      <c r="AQ11" s="46" t="s">
        <v>55</v>
      </c>
      <c r="AR11" s="426" t="s">
        <v>17</v>
      </c>
      <c r="AS11" s="148"/>
      <c r="AT11" s="73"/>
      <c r="AU11" s="31">
        <f t="shared" si="0"/>
        <v>6</v>
      </c>
      <c r="AV11" s="193">
        <f t="shared" si="1"/>
        <v>1</v>
      </c>
      <c r="AW11" s="194">
        <f t="shared" si="2"/>
        <v>1</v>
      </c>
      <c r="AX11" s="73">
        <f t="shared" si="3"/>
        <v>0</v>
      </c>
      <c r="AY11" s="32">
        <f>SUM(COUNTIF(C11:AR11,"*D*"))</f>
        <v>8</v>
      </c>
      <c r="AZ11" s="32">
        <f t="shared" si="5"/>
        <v>8</v>
      </c>
      <c r="BA11" s="199">
        <f t="shared" si="6"/>
        <v>0</v>
      </c>
      <c r="BB11" s="117"/>
    </row>
    <row r="12" spans="1:54" s="62" customFormat="1" ht="19.5" customHeight="1" x14ac:dyDescent="0.3">
      <c r="A12" s="49">
        <v>2</v>
      </c>
      <c r="B12" s="119" t="s">
        <v>106</v>
      </c>
      <c r="C12" s="58" t="s">
        <v>17</v>
      </c>
      <c r="D12" s="48" t="s">
        <v>84</v>
      </c>
      <c r="E12" s="46" t="s">
        <v>1</v>
      </c>
      <c r="F12" s="48" t="s">
        <v>1</v>
      </c>
      <c r="G12" s="48" t="s">
        <v>55</v>
      </c>
      <c r="H12" s="46" t="s">
        <v>55</v>
      </c>
      <c r="I12" s="426" t="s">
        <v>18</v>
      </c>
      <c r="J12" s="423" t="s">
        <v>436</v>
      </c>
      <c r="K12" s="37" t="s">
        <v>24</v>
      </c>
      <c r="L12" s="37" t="s">
        <v>27</v>
      </c>
      <c r="M12" s="37" t="s">
        <v>434</v>
      </c>
      <c r="N12" s="37" t="s">
        <v>434</v>
      </c>
      <c r="O12" s="37" t="s">
        <v>434</v>
      </c>
      <c r="P12" s="420" t="s">
        <v>24</v>
      </c>
      <c r="Q12" s="423" t="s">
        <v>20</v>
      </c>
      <c r="R12" s="37" t="s">
        <v>20</v>
      </c>
      <c r="S12" s="37" t="s">
        <v>40</v>
      </c>
      <c r="T12" s="37" t="s">
        <v>24</v>
      </c>
      <c r="U12" s="37" t="s">
        <v>434</v>
      </c>
      <c r="V12" s="128" t="s">
        <v>24</v>
      </c>
      <c r="W12" s="420" t="s">
        <v>20</v>
      </c>
      <c r="X12" s="423" t="s">
        <v>20</v>
      </c>
      <c r="Y12" s="128" t="s">
        <v>41</v>
      </c>
      <c r="Z12" s="128" t="s">
        <v>24</v>
      </c>
      <c r="AA12" s="128" t="s">
        <v>27</v>
      </c>
      <c r="AB12" s="423" t="s">
        <v>434</v>
      </c>
      <c r="AC12" s="37" t="s">
        <v>29</v>
      </c>
      <c r="AD12" s="420" t="s">
        <v>24</v>
      </c>
      <c r="AE12" s="58" t="s">
        <v>27</v>
      </c>
      <c r="AF12" s="48" t="s">
        <v>767</v>
      </c>
      <c r="AG12" s="46" t="s">
        <v>20</v>
      </c>
      <c r="AH12" s="46" t="s">
        <v>20</v>
      </c>
      <c r="AI12" s="48" t="s">
        <v>65</v>
      </c>
      <c r="AJ12" s="46" t="s">
        <v>35</v>
      </c>
      <c r="AK12" s="426" t="s">
        <v>27</v>
      </c>
      <c r="AL12" s="58" t="s">
        <v>64</v>
      </c>
      <c r="AM12" s="48" t="s">
        <v>1</v>
      </c>
      <c r="AN12" s="99" t="s">
        <v>1</v>
      </c>
      <c r="AO12" s="46" t="s">
        <v>55</v>
      </c>
      <c r="AP12" s="48" t="s">
        <v>55</v>
      </c>
      <c r="AQ12" s="46" t="s">
        <v>18</v>
      </c>
      <c r="AR12" s="426" t="s">
        <v>18</v>
      </c>
      <c r="AS12" s="148"/>
      <c r="AT12" s="73"/>
      <c r="AU12" s="31">
        <f t="shared" si="0"/>
        <v>8</v>
      </c>
      <c r="AV12" s="193">
        <f t="shared" si="1"/>
        <v>1</v>
      </c>
      <c r="AW12" s="194">
        <f t="shared" si="2"/>
        <v>1</v>
      </c>
      <c r="AX12" s="73">
        <f t="shared" si="3"/>
        <v>0</v>
      </c>
      <c r="AY12" s="32">
        <f t="shared" si="4"/>
        <v>11</v>
      </c>
      <c r="AZ12" s="32">
        <f t="shared" si="5"/>
        <v>5</v>
      </c>
      <c r="BA12" s="199">
        <f t="shared" si="6"/>
        <v>0</v>
      </c>
      <c r="BB12" s="117"/>
    </row>
    <row r="13" spans="1:54" s="43" customFormat="1" ht="19.5" customHeight="1" x14ac:dyDescent="0.3">
      <c r="A13" s="44">
        <v>4</v>
      </c>
      <c r="B13" s="119" t="s">
        <v>99</v>
      </c>
      <c r="C13" s="51" t="s">
        <v>18</v>
      </c>
      <c r="D13" s="39" t="s">
        <v>18</v>
      </c>
      <c r="E13" s="52" t="s">
        <v>57</v>
      </c>
      <c r="F13" s="39" t="s">
        <v>17</v>
      </c>
      <c r="G13" s="39" t="s">
        <v>17</v>
      </c>
      <c r="H13" s="52" t="s">
        <v>55</v>
      </c>
      <c r="I13" s="422" t="s">
        <v>1</v>
      </c>
      <c r="J13" s="39" t="s">
        <v>1</v>
      </c>
      <c r="K13" s="39" t="s">
        <v>24</v>
      </c>
      <c r="L13" s="39" t="s">
        <v>24</v>
      </c>
      <c r="M13" s="39" t="s">
        <v>31</v>
      </c>
      <c r="N13" s="39" t="s">
        <v>31</v>
      </c>
      <c r="O13" s="39" t="s">
        <v>436</v>
      </c>
      <c r="P13" s="45" t="s">
        <v>436</v>
      </c>
      <c r="Q13" s="52" t="s">
        <v>29</v>
      </c>
      <c r="R13" s="39" t="s">
        <v>40</v>
      </c>
      <c r="S13" s="39" t="s">
        <v>24</v>
      </c>
      <c r="T13" s="39" t="s">
        <v>29</v>
      </c>
      <c r="U13" s="39" t="s">
        <v>20</v>
      </c>
      <c r="V13" s="39" t="s">
        <v>20</v>
      </c>
      <c r="W13" s="45" t="s">
        <v>24</v>
      </c>
      <c r="X13" s="51" t="s">
        <v>35</v>
      </c>
      <c r="Y13" s="52" t="s">
        <v>27</v>
      </c>
      <c r="Z13" s="39" t="s">
        <v>29</v>
      </c>
      <c r="AA13" s="39" t="s">
        <v>29</v>
      </c>
      <c r="AB13" s="52" t="s">
        <v>435</v>
      </c>
      <c r="AC13" s="39" t="s">
        <v>20</v>
      </c>
      <c r="AD13" s="45" t="s">
        <v>20</v>
      </c>
      <c r="AE13" s="51" t="s">
        <v>41</v>
      </c>
      <c r="AF13" s="39" t="s">
        <v>84</v>
      </c>
      <c r="AG13" s="52" t="s">
        <v>66</v>
      </c>
      <c r="AH13" s="52" t="s">
        <v>29</v>
      </c>
      <c r="AI13" s="39" t="s">
        <v>20</v>
      </c>
      <c r="AJ13" s="52" t="s">
        <v>20</v>
      </c>
      <c r="AK13" s="422" t="s">
        <v>35</v>
      </c>
      <c r="AL13" s="51" t="s">
        <v>64</v>
      </c>
      <c r="AM13" s="39" t="s">
        <v>55</v>
      </c>
      <c r="AN13" s="98" t="s">
        <v>29</v>
      </c>
      <c r="AO13" s="52" t="s">
        <v>753</v>
      </c>
      <c r="AP13" s="39" t="s">
        <v>35</v>
      </c>
      <c r="AQ13" s="52" t="s">
        <v>1</v>
      </c>
      <c r="AR13" s="422" t="s">
        <v>1</v>
      </c>
      <c r="AS13" s="147"/>
      <c r="AT13" s="73"/>
      <c r="AU13" s="31">
        <f t="shared" si="0"/>
        <v>7</v>
      </c>
      <c r="AV13" s="193">
        <f t="shared" si="1"/>
        <v>1</v>
      </c>
      <c r="AW13" s="194">
        <f t="shared" si="2"/>
        <v>1</v>
      </c>
      <c r="AX13" s="73">
        <f t="shared" si="3"/>
        <v>0</v>
      </c>
      <c r="AY13" s="32">
        <f t="shared" si="4"/>
        <v>3</v>
      </c>
      <c r="AZ13" s="32">
        <f t="shared" si="5"/>
        <v>11</v>
      </c>
      <c r="BA13" s="199">
        <f t="shared" si="6"/>
        <v>2</v>
      </c>
      <c r="BB13" s="117"/>
    </row>
    <row r="14" spans="1:54" s="62" customFormat="1" ht="19.5" customHeight="1" x14ac:dyDescent="0.3">
      <c r="A14" s="56">
        <v>5</v>
      </c>
      <c r="B14" s="278" t="s">
        <v>289</v>
      </c>
      <c r="C14" s="36" t="s">
        <v>17</v>
      </c>
      <c r="D14" s="37" t="s">
        <v>17</v>
      </c>
      <c r="E14" s="423" t="s">
        <v>18</v>
      </c>
      <c r="F14" s="37" t="s">
        <v>55</v>
      </c>
      <c r="G14" s="37" t="s">
        <v>55</v>
      </c>
      <c r="H14" s="423" t="s">
        <v>17</v>
      </c>
      <c r="I14" s="420" t="s">
        <v>17</v>
      </c>
      <c r="J14" s="37" t="s">
        <v>25</v>
      </c>
      <c r="K14" s="37" t="s">
        <v>20</v>
      </c>
      <c r="L14" s="37" t="s">
        <v>20</v>
      </c>
      <c r="M14" s="37" t="s">
        <v>473</v>
      </c>
      <c r="N14" s="364" t="s">
        <v>25</v>
      </c>
      <c r="O14" s="37" t="s">
        <v>24</v>
      </c>
      <c r="P14" s="38" t="s">
        <v>434</v>
      </c>
      <c r="Q14" s="423" t="s">
        <v>27</v>
      </c>
      <c r="R14" s="37" t="s">
        <v>29</v>
      </c>
      <c r="S14" s="423" t="s">
        <v>485</v>
      </c>
      <c r="T14" s="37" t="s">
        <v>24</v>
      </c>
      <c r="U14" s="37" t="s">
        <v>435</v>
      </c>
      <c r="V14" s="37" t="s">
        <v>31</v>
      </c>
      <c r="W14" s="38" t="s">
        <v>20</v>
      </c>
      <c r="X14" s="36" t="s">
        <v>20</v>
      </c>
      <c r="Y14" s="423" t="s">
        <v>40</v>
      </c>
      <c r="Z14" s="37" t="s">
        <v>35</v>
      </c>
      <c r="AA14" s="37" t="s">
        <v>27</v>
      </c>
      <c r="AB14" s="423" t="s">
        <v>27</v>
      </c>
      <c r="AC14" s="37" t="s">
        <v>27</v>
      </c>
      <c r="AD14" s="38" t="s">
        <v>31</v>
      </c>
      <c r="AE14" s="36" t="s">
        <v>41</v>
      </c>
      <c r="AF14" s="121" t="s">
        <v>61</v>
      </c>
      <c r="AG14" s="110" t="s">
        <v>607</v>
      </c>
      <c r="AH14" s="110" t="s">
        <v>476</v>
      </c>
      <c r="AI14" s="110" t="s">
        <v>476</v>
      </c>
      <c r="AJ14" s="110" t="s">
        <v>25</v>
      </c>
      <c r="AK14" s="120" t="s">
        <v>476</v>
      </c>
      <c r="AL14" s="110" t="s">
        <v>64</v>
      </c>
      <c r="AM14" s="110" t="s">
        <v>748</v>
      </c>
      <c r="AN14" s="110" t="s">
        <v>748</v>
      </c>
      <c r="AO14" s="110" t="s">
        <v>748</v>
      </c>
      <c r="AP14" s="110" t="s">
        <v>73</v>
      </c>
      <c r="AQ14" s="110" t="s">
        <v>55</v>
      </c>
      <c r="AR14" s="170" t="s">
        <v>55</v>
      </c>
      <c r="AS14" s="361" t="s">
        <v>585</v>
      </c>
      <c r="AT14" s="73"/>
      <c r="AU14" s="31">
        <f t="shared" si="0"/>
        <v>4</v>
      </c>
      <c r="AV14" s="193">
        <f t="shared" si="1"/>
        <v>1</v>
      </c>
      <c r="AW14" s="194">
        <f t="shared" si="2"/>
        <v>1</v>
      </c>
      <c r="AX14" s="73">
        <f t="shared" si="3"/>
        <v>0</v>
      </c>
      <c r="AY14" s="32">
        <f t="shared" si="4"/>
        <v>9</v>
      </c>
      <c r="AZ14" s="32">
        <f t="shared" si="5"/>
        <v>3</v>
      </c>
      <c r="BA14" s="199">
        <f t="shared" si="6"/>
        <v>2</v>
      </c>
      <c r="BB14" s="117"/>
    </row>
    <row r="15" spans="1:54" s="62" customFormat="1" ht="19.5" customHeight="1" x14ac:dyDescent="0.3">
      <c r="A15" s="215">
        <v>6</v>
      </c>
      <c r="B15" s="278" t="s">
        <v>290</v>
      </c>
      <c r="C15" s="51" t="s">
        <v>77</v>
      </c>
      <c r="D15" s="39" t="s">
        <v>55</v>
      </c>
      <c r="E15" s="52" t="s">
        <v>17</v>
      </c>
      <c r="F15" s="39" t="s">
        <v>18</v>
      </c>
      <c r="G15" s="39" t="s">
        <v>18</v>
      </c>
      <c r="H15" s="52" t="s">
        <v>18</v>
      </c>
      <c r="I15" s="422" t="s">
        <v>55</v>
      </c>
      <c r="J15" s="39" t="s">
        <v>103</v>
      </c>
      <c r="K15" s="39" t="s">
        <v>31</v>
      </c>
      <c r="L15" s="39" t="s">
        <v>40</v>
      </c>
      <c r="M15" s="39" t="s">
        <v>20</v>
      </c>
      <c r="N15" s="52" t="s">
        <v>20</v>
      </c>
      <c r="O15" s="39" t="s">
        <v>24</v>
      </c>
      <c r="P15" s="45" t="s">
        <v>471</v>
      </c>
      <c r="Q15" s="39" t="s">
        <v>27</v>
      </c>
      <c r="R15" s="39" t="s">
        <v>488</v>
      </c>
      <c r="S15" s="52" t="s">
        <v>488</v>
      </c>
      <c r="T15" s="52" t="s">
        <v>108</v>
      </c>
      <c r="U15" s="39" t="s">
        <v>35</v>
      </c>
      <c r="V15" s="39" t="s">
        <v>24</v>
      </c>
      <c r="W15" s="45" t="s">
        <v>29</v>
      </c>
      <c r="X15" s="39" t="s">
        <v>41</v>
      </c>
      <c r="Y15" s="39" t="s">
        <v>20</v>
      </c>
      <c r="Z15" s="39" t="s">
        <v>20</v>
      </c>
      <c r="AA15" s="39" t="s">
        <v>35</v>
      </c>
      <c r="AB15" s="39" t="s">
        <v>24</v>
      </c>
      <c r="AC15" s="39" t="s">
        <v>29</v>
      </c>
      <c r="AD15" s="45" t="s">
        <v>29</v>
      </c>
      <c r="AE15" s="51" t="s">
        <v>29</v>
      </c>
      <c r="AF15" s="39" t="s">
        <v>29</v>
      </c>
      <c r="AG15" s="52" t="s">
        <v>764</v>
      </c>
      <c r="AH15" s="52" t="s">
        <v>66</v>
      </c>
      <c r="AI15" s="39" t="s">
        <v>29</v>
      </c>
      <c r="AJ15" s="52" t="s">
        <v>764</v>
      </c>
      <c r="AK15" s="422" t="s">
        <v>35</v>
      </c>
      <c r="AL15" s="51" t="s">
        <v>17</v>
      </c>
      <c r="AM15" s="39" t="s">
        <v>749</v>
      </c>
      <c r="AN15" s="98" t="s">
        <v>20</v>
      </c>
      <c r="AO15" s="52" t="s">
        <v>750</v>
      </c>
      <c r="AP15" s="39" t="s">
        <v>750</v>
      </c>
      <c r="AQ15" s="52" t="s">
        <v>31</v>
      </c>
      <c r="AR15" s="422" t="s">
        <v>31</v>
      </c>
      <c r="AS15" s="148"/>
      <c r="AT15" s="73"/>
      <c r="AU15" s="31">
        <f t="shared" si="0"/>
        <v>6</v>
      </c>
      <c r="AV15" s="193">
        <f t="shared" si="1"/>
        <v>1</v>
      </c>
      <c r="AW15" s="194">
        <f t="shared" si="2"/>
        <v>1</v>
      </c>
      <c r="AX15" s="73">
        <f t="shared" si="3"/>
        <v>0</v>
      </c>
      <c r="AY15" s="32">
        <f t="shared" si="4"/>
        <v>6</v>
      </c>
      <c r="AZ15" s="32">
        <f t="shared" si="5"/>
        <v>11</v>
      </c>
      <c r="BA15" s="199">
        <f t="shared" si="6"/>
        <v>4</v>
      </c>
      <c r="BB15" s="117"/>
    </row>
    <row r="16" spans="1:54" s="62" customFormat="1" ht="19.5" customHeight="1" x14ac:dyDescent="0.3">
      <c r="A16" s="56"/>
      <c r="B16" s="278" t="s">
        <v>463</v>
      </c>
      <c r="C16" s="51" t="s">
        <v>18</v>
      </c>
      <c r="D16" s="39" t="s">
        <v>18</v>
      </c>
      <c r="E16" s="52" t="s">
        <v>18</v>
      </c>
      <c r="F16" s="39" t="s">
        <v>55</v>
      </c>
      <c r="G16" s="39" t="s">
        <v>55</v>
      </c>
      <c r="H16" s="52" t="s">
        <v>17</v>
      </c>
      <c r="I16" s="422" t="s">
        <v>17</v>
      </c>
      <c r="J16" s="51" t="s">
        <v>25</v>
      </c>
      <c r="K16" s="39" t="s">
        <v>20</v>
      </c>
      <c r="L16" s="39" t="s">
        <v>20</v>
      </c>
      <c r="M16" s="39" t="s">
        <v>35</v>
      </c>
      <c r="N16" s="52" t="s">
        <v>493</v>
      </c>
      <c r="O16" s="39" t="s">
        <v>103</v>
      </c>
      <c r="P16" s="45" t="s">
        <v>103</v>
      </c>
      <c r="Q16" s="52" t="s">
        <v>29</v>
      </c>
      <c r="R16" s="39" t="s">
        <v>40</v>
      </c>
      <c r="S16" s="39" t="s">
        <v>435</v>
      </c>
      <c r="T16" s="52" t="s">
        <v>31</v>
      </c>
      <c r="U16" s="39" t="s">
        <v>29</v>
      </c>
      <c r="V16" s="39" t="s">
        <v>29</v>
      </c>
      <c r="W16" s="45" t="s">
        <v>435</v>
      </c>
      <c r="X16" s="52" t="s">
        <v>27</v>
      </c>
      <c r="Y16" s="39" t="s">
        <v>29</v>
      </c>
      <c r="Z16" s="39" t="s">
        <v>29</v>
      </c>
      <c r="AA16" s="39" t="s">
        <v>29</v>
      </c>
      <c r="AB16" s="39" t="s">
        <v>29</v>
      </c>
      <c r="AC16" s="39" t="s">
        <v>41</v>
      </c>
      <c r="AD16" s="45" t="s">
        <v>35</v>
      </c>
      <c r="AE16" s="52" t="s">
        <v>20</v>
      </c>
      <c r="AF16" s="39" t="s">
        <v>20</v>
      </c>
      <c r="AG16" s="52" t="s">
        <v>66</v>
      </c>
      <c r="AH16" s="52" t="s">
        <v>35</v>
      </c>
      <c r="AI16" s="39" t="s">
        <v>27</v>
      </c>
      <c r="AJ16" s="52" t="s">
        <v>31</v>
      </c>
      <c r="AK16" s="422" t="s">
        <v>31</v>
      </c>
      <c r="AL16" s="52" t="s">
        <v>64</v>
      </c>
      <c r="AM16" s="39" t="s">
        <v>752</v>
      </c>
      <c r="AN16" s="98" t="s">
        <v>31</v>
      </c>
      <c r="AO16" s="52" t="s">
        <v>20</v>
      </c>
      <c r="AP16" s="39" t="s">
        <v>20</v>
      </c>
      <c r="AQ16" s="52" t="s">
        <v>55</v>
      </c>
      <c r="AR16" s="422" t="s">
        <v>55</v>
      </c>
      <c r="AS16" s="147"/>
      <c r="AT16" s="73"/>
      <c r="AU16" s="31">
        <f t="shared" si="0"/>
        <v>4</v>
      </c>
      <c r="AV16" s="193">
        <f t="shared" si="1"/>
        <v>1</v>
      </c>
      <c r="AW16" s="194">
        <f t="shared" si="2"/>
        <v>1</v>
      </c>
      <c r="AX16" s="73">
        <f t="shared" si="3"/>
        <v>0</v>
      </c>
      <c r="AY16" s="32">
        <f t="shared" si="4"/>
        <v>5</v>
      </c>
      <c r="AZ16" s="32">
        <f t="shared" si="5"/>
        <v>10</v>
      </c>
      <c r="BA16" s="199">
        <f t="shared" si="6"/>
        <v>6</v>
      </c>
      <c r="BB16" s="117"/>
    </row>
    <row r="17" spans="1:54" s="62" customFormat="1" ht="19.5" customHeight="1" x14ac:dyDescent="0.3">
      <c r="A17" s="56"/>
      <c r="B17" s="421" t="s">
        <v>464</v>
      </c>
      <c r="C17" s="104" t="s">
        <v>57</v>
      </c>
      <c r="D17" s="64" t="s">
        <v>73</v>
      </c>
      <c r="E17" s="424" t="s">
        <v>55</v>
      </c>
      <c r="F17" s="64" t="s">
        <v>17</v>
      </c>
      <c r="G17" s="64" t="s">
        <v>17</v>
      </c>
      <c r="H17" s="424" t="s">
        <v>55</v>
      </c>
      <c r="I17" s="192" t="s">
        <v>18</v>
      </c>
      <c r="J17" s="104" t="s">
        <v>25</v>
      </c>
      <c r="K17" s="64" t="s">
        <v>27</v>
      </c>
      <c r="L17" s="64" t="s">
        <v>27</v>
      </c>
      <c r="M17" s="64" t="s">
        <v>20</v>
      </c>
      <c r="N17" s="64" t="s">
        <v>20</v>
      </c>
      <c r="O17" s="64" t="s">
        <v>435</v>
      </c>
      <c r="P17" s="65" t="s">
        <v>435</v>
      </c>
      <c r="Q17" s="424" t="s">
        <v>435</v>
      </c>
      <c r="R17" s="64" t="s">
        <v>436</v>
      </c>
      <c r="S17" s="64" t="s">
        <v>436</v>
      </c>
      <c r="T17" s="424" t="s">
        <v>436</v>
      </c>
      <c r="U17" s="64" t="s">
        <v>435</v>
      </c>
      <c r="V17" s="64" t="s">
        <v>27</v>
      </c>
      <c r="W17" s="65" t="s">
        <v>27</v>
      </c>
      <c r="X17" s="424" t="s">
        <v>29</v>
      </c>
      <c r="Y17" s="64" t="s">
        <v>40</v>
      </c>
      <c r="Z17" s="64" t="s">
        <v>27</v>
      </c>
      <c r="AA17" s="64" t="s">
        <v>20</v>
      </c>
      <c r="AB17" s="64" t="s">
        <v>20</v>
      </c>
      <c r="AC17" s="64" t="s">
        <v>678</v>
      </c>
      <c r="AD17" s="65" t="s">
        <v>24</v>
      </c>
      <c r="AE17" s="424" t="s">
        <v>27</v>
      </c>
      <c r="AF17" s="64" t="s">
        <v>768</v>
      </c>
      <c r="AG17" s="424" t="s">
        <v>763</v>
      </c>
      <c r="AH17" s="64" t="s">
        <v>749</v>
      </c>
      <c r="AI17" s="64" t="s">
        <v>20</v>
      </c>
      <c r="AJ17" s="424" t="s">
        <v>25</v>
      </c>
      <c r="AK17" s="65" t="s">
        <v>35</v>
      </c>
      <c r="AL17" s="424" t="s">
        <v>19</v>
      </c>
      <c r="AM17" s="64" t="s">
        <v>753</v>
      </c>
      <c r="AN17" s="100" t="s">
        <v>35</v>
      </c>
      <c r="AO17" s="424" t="s">
        <v>27</v>
      </c>
      <c r="AP17" s="64" t="s">
        <v>754</v>
      </c>
      <c r="AQ17" s="424" t="s">
        <v>750</v>
      </c>
      <c r="AR17" s="65" t="s">
        <v>750</v>
      </c>
      <c r="AS17" s="147"/>
      <c r="AT17" s="73"/>
      <c r="AU17" s="31">
        <f t="shared" si="0"/>
        <v>6</v>
      </c>
      <c r="AV17" s="193">
        <f t="shared" si="1"/>
        <v>1</v>
      </c>
      <c r="AW17" s="194">
        <f t="shared" si="2"/>
        <v>1</v>
      </c>
      <c r="AX17" s="73">
        <f t="shared" si="3"/>
        <v>0</v>
      </c>
      <c r="AY17" s="32">
        <f t="shared" si="4"/>
        <v>10</v>
      </c>
      <c r="AZ17" s="32">
        <f t="shared" si="5"/>
        <v>6</v>
      </c>
      <c r="BA17" s="199">
        <f t="shared" si="6"/>
        <v>2</v>
      </c>
      <c r="BB17" s="117"/>
    </row>
    <row r="18" spans="1:54" s="62" customFormat="1" ht="19.5" customHeight="1" x14ac:dyDescent="0.3">
      <c r="A18" s="56"/>
      <c r="B18" s="63" t="s">
        <v>633</v>
      </c>
      <c r="C18" s="104"/>
      <c r="D18" s="64"/>
      <c r="E18" s="424"/>
      <c r="F18" s="64"/>
      <c r="G18" s="64"/>
      <c r="H18" s="424"/>
      <c r="I18" s="192"/>
      <c r="J18" s="104"/>
      <c r="K18" s="64"/>
      <c r="L18" s="64"/>
      <c r="M18" s="64"/>
      <c r="N18" s="64"/>
      <c r="O18" s="64"/>
      <c r="P18" s="65"/>
      <c r="Q18" s="424"/>
      <c r="R18" s="64"/>
      <c r="S18" s="64" t="s">
        <v>27</v>
      </c>
      <c r="T18" s="424" t="s">
        <v>35</v>
      </c>
      <c r="U18" s="64" t="s">
        <v>27</v>
      </c>
      <c r="V18" s="64" t="s">
        <v>35</v>
      </c>
      <c r="W18" s="65" t="s">
        <v>29</v>
      </c>
      <c r="X18" s="424" t="s">
        <v>29</v>
      </c>
      <c r="Y18" s="64" t="s">
        <v>41</v>
      </c>
      <c r="Z18" s="64" t="s">
        <v>35</v>
      </c>
      <c r="AA18" s="64" t="s">
        <v>27</v>
      </c>
      <c r="AB18" s="64" t="s">
        <v>27</v>
      </c>
      <c r="AC18" s="64" t="s">
        <v>29</v>
      </c>
      <c r="AD18" s="65" t="s">
        <v>35</v>
      </c>
      <c r="AE18" s="424" t="s">
        <v>27</v>
      </c>
      <c r="AF18" s="64" t="s">
        <v>27</v>
      </c>
      <c r="AG18" s="424" t="s">
        <v>66</v>
      </c>
      <c r="AH18" s="64" t="s">
        <v>40</v>
      </c>
      <c r="AI18" s="64" t="s">
        <v>27</v>
      </c>
      <c r="AJ18" s="424" t="s">
        <v>29</v>
      </c>
      <c r="AK18" s="65" t="s">
        <v>35</v>
      </c>
      <c r="AL18" s="424" t="s">
        <v>64</v>
      </c>
      <c r="AM18" s="64" t="s">
        <v>18</v>
      </c>
      <c r="AN18" s="100" t="s">
        <v>18</v>
      </c>
      <c r="AO18" s="424" t="s">
        <v>55</v>
      </c>
      <c r="AP18" s="64" t="s">
        <v>55</v>
      </c>
      <c r="AQ18" s="424" t="s">
        <v>18</v>
      </c>
      <c r="AR18" s="65" t="s">
        <v>18</v>
      </c>
      <c r="AS18" s="188"/>
      <c r="AT18" s="72"/>
      <c r="AU18" s="31">
        <f t="shared" si="0"/>
        <v>0</v>
      </c>
      <c r="AV18" s="193">
        <f t="shared" si="1"/>
        <v>1</v>
      </c>
      <c r="AW18" s="194">
        <f t="shared" si="2"/>
        <v>1</v>
      </c>
      <c r="AX18" s="73">
        <f t="shared" si="3"/>
        <v>0</v>
      </c>
      <c r="AY18" s="32">
        <f t="shared" si="4"/>
        <v>7</v>
      </c>
      <c r="AZ18" s="32">
        <f t="shared" si="5"/>
        <v>8</v>
      </c>
      <c r="BA18" s="199">
        <f t="shared" si="6"/>
        <v>0</v>
      </c>
      <c r="BB18" s="425"/>
    </row>
    <row r="19" spans="1:54" s="34" customFormat="1" ht="15.75" customHeight="1" x14ac:dyDescent="0.3">
      <c r="A19" s="25"/>
      <c r="B19" s="74" t="s">
        <v>17</v>
      </c>
      <c r="C19" s="76">
        <f>COUNTIF(C4:C17,"D")</f>
        <v>3</v>
      </c>
      <c r="D19" s="76">
        <f t="shared" ref="D19:AR19" si="7">COUNTIF(D4:D17,"D")</f>
        <v>3</v>
      </c>
      <c r="E19" s="76">
        <f t="shared" si="7"/>
        <v>3</v>
      </c>
      <c r="F19" s="76">
        <f t="shared" si="7"/>
        <v>3</v>
      </c>
      <c r="G19" s="76">
        <f t="shared" si="7"/>
        <v>3</v>
      </c>
      <c r="H19" s="76">
        <f t="shared" si="7"/>
        <v>3</v>
      </c>
      <c r="I19" s="76">
        <f t="shared" si="7"/>
        <v>3</v>
      </c>
      <c r="J19" s="76">
        <f t="shared" si="7"/>
        <v>2</v>
      </c>
      <c r="K19" s="76">
        <f t="shared" si="7"/>
        <v>4</v>
      </c>
      <c r="L19" s="76">
        <f t="shared" si="7"/>
        <v>4</v>
      </c>
      <c r="M19" s="76">
        <f t="shared" si="7"/>
        <v>3</v>
      </c>
      <c r="N19" s="76">
        <f t="shared" si="7"/>
        <v>2</v>
      </c>
      <c r="O19" s="76">
        <f t="shared" si="7"/>
        <v>2</v>
      </c>
      <c r="P19" s="76">
        <f t="shared" si="7"/>
        <v>2</v>
      </c>
      <c r="Q19" s="76">
        <f t="shared" si="7"/>
        <v>3</v>
      </c>
      <c r="R19" s="76">
        <f t="shared" si="7"/>
        <v>3</v>
      </c>
      <c r="S19" s="76">
        <f t="shared" si="7"/>
        <v>3</v>
      </c>
      <c r="T19" s="76">
        <f t="shared" si="7"/>
        <v>3</v>
      </c>
      <c r="U19" s="76">
        <f t="shared" si="7"/>
        <v>3</v>
      </c>
      <c r="V19" s="76">
        <f t="shared" si="7"/>
        <v>3</v>
      </c>
      <c r="W19" s="76">
        <f t="shared" si="7"/>
        <v>3</v>
      </c>
      <c r="X19" s="76">
        <f t="shared" si="7"/>
        <v>3</v>
      </c>
      <c r="Y19" s="76">
        <f t="shared" si="7"/>
        <v>3</v>
      </c>
      <c r="Z19" s="76">
        <f>COUNTIF(Z4:Z17,"D")</f>
        <v>3</v>
      </c>
      <c r="AA19" s="76">
        <f t="shared" si="7"/>
        <v>3</v>
      </c>
      <c r="AB19" s="76">
        <f t="shared" si="7"/>
        <v>3</v>
      </c>
      <c r="AC19" s="76">
        <f t="shared" si="7"/>
        <v>3</v>
      </c>
      <c r="AD19" s="76">
        <f t="shared" si="7"/>
        <v>2</v>
      </c>
      <c r="AE19" s="76">
        <f t="shared" si="7"/>
        <v>3</v>
      </c>
      <c r="AF19" s="76">
        <f t="shared" si="7"/>
        <v>3</v>
      </c>
      <c r="AG19" s="76">
        <f t="shared" si="7"/>
        <v>3</v>
      </c>
      <c r="AH19" s="76">
        <f t="shared" si="7"/>
        <v>3</v>
      </c>
      <c r="AI19" s="76">
        <f t="shared" si="7"/>
        <v>3</v>
      </c>
      <c r="AJ19" s="76">
        <f t="shared" si="7"/>
        <v>2</v>
      </c>
      <c r="AK19" s="76">
        <f t="shared" si="7"/>
        <v>2</v>
      </c>
      <c r="AL19" s="76">
        <f t="shared" si="7"/>
        <v>2</v>
      </c>
      <c r="AM19" s="76">
        <f t="shared" si="7"/>
        <v>3</v>
      </c>
      <c r="AN19" s="76">
        <f>COUNTIF(AN4:AN17,"D")</f>
        <v>2</v>
      </c>
      <c r="AO19" s="76">
        <f>COUNTIF(AO4:AO17,"D")</f>
        <v>3</v>
      </c>
      <c r="AP19" s="76">
        <f t="shared" si="7"/>
        <v>2</v>
      </c>
      <c r="AQ19" s="76">
        <f t="shared" si="7"/>
        <v>2</v>
      </c>
      <c r="AR19" s="76">
        <f t="shared" si="7"/>
        <v>2</v>
      </c>
      <c r="AS19" s="76"/>
      <c r="AT19" s="236"/>
      <c r="AU19" s="233"/>
      <c r="AV19" s="233"/>
      <c r="AW19" s="235"/>
      <c r="AX19" s="235"/>
      <c r="AY19" s="235"/>
      <c r="AZ19" s="235"/>
      <c r="BA19" s="235"/>
      <c r="BB19" s="79"/>
    </row>
    <row r="20" spans="1:54" ht="15.75" customHeight="1" x14ac:dyDescent="0.3">
      <c r="A20" s="5"/>
      <c r="B20" s="77" t="s">
        <v>18</v>
      </c>
      <c r="C20" s="143">
        <f>COUNTIF(C4:C17,"E")</f>
        <v>3</v>
      </c>
      <c r="D20" s="143">
        <f t="shared" ref="D20:AR20" si="8">COUNTIF(D4:D17,"E")</f>
        <v>3</v>
      </c>
      <c r="E20" s="143">
        <f t="shared" si="8"/>
        <v>3</v>
      </c>
      <c r="F20" s="143">
        <f t="shared" si="8"/>
        <v>3</v>
      </c>
      <c r="G20" s="143">
        <f t="shared" si="8"/>
        <v>3</v>
      </c>
      <c r="H20" s="143">
        <f t="shared" si="8"/>
        <v>3</v>
      </c>
      <c r="I20" s="143">
        <f t="shared" si="8"/>
        <v>3</v>
      </c>
      <c r="J20" s="143">
        <f t="shared" si="8"/>
        <v>2</v>
      </c>
      <c r="K20" s="143">
        <f t="shared" si="8"/>
        <v>2</v>
      </c>
      <c r="L20" s="143">
        <f t="shared" si="8"/>
        <v>3</v>
      </c>
      <c r="M20" s="143">
        <f t="shared" si="8"/>
        <v>2</v>
      </c>
      <c r="N20" s="143">
        <f t="shared" si="8"/>
        <v>2</v>
      </c>
      <c r="O20" s="143">
        <f t="shared" si="8"/>
        <v>3</v>
      </c>
      <c r="P20" s="143">
        <f t="shared" si="8"/>
        <v>3</v>
      </c>
      <c r="Q20" s="143">
        <f t="shared" si="8"/>
        <v>4</v>
      </c>
      <c r="R20" s="143">
        <f t="shared" si="8"/>
        <v>3</v>
      </c>
      <c r="S20" s="143">
        <f>COUNTIF(S4:S17,"E")</f>
        <v>3</v>
      </c>
      <c r="T20" s="143">
        <f t="shared" si="8"/>
        <v>3</v>
      </c>
      <c r="U20" s="143">
        <f t="shared" si="8"/>
        <v>3</v>
      </c>
      <c r="V20" s="143">
        <f t="shared" si="8"/>
        <v>3</v>
      </c>
      <c r="W20" s="143">
        <f t="shared" si="8"/>
        <v>3</v>
      </c>
      <c r="X20" s="143">
        <f t="shared" si="8"/>
        <v>3</v>
      </c>
      <c r="Y20" s="143">
        <f t="shared" si="8"/>
        <v>3</v>
      </c>
      <c r="Z20" s="143">
        <f>COUNTIF(Z4:Z17,"E")</f>
        <v>3</v>
      </c>
      <c r="AA20" s="143">
        <f t="shared" si="8"/>
        <v>3</v>
      </c>
      <c r="AB20" s="143">
        <f t="shared" si="8"/>
        <v>3</v>
      </c>
      <c r="AC20" s="143">
        <f t="shared" si="8"/>
        <v>3</v>
      </c>
      <c r="AD20" s="143">
        <f t="shared" si="8"/>
        <v>2</v>
      </c>
      <c r="AE20" s="143">
        <f t="shared" si="8"/>
        <v>3</v>
      </c>
      <c r="AF20" s="143">
        <f t="shared" si="8"/>
        <v>2</v>
      </c>
      <c r="AG20" s="143">
        <f t="shared" si="8"/>
        <v>3</v>
      </c>
      <c r="AH20" s="143">
        <f t="shared" si="8"/>
        <v>3</v>
      </c>
      <c r="AI20" s="143">
        <f t="shared" si="8"/>
        <v>3</v>
      </c>
      <c r="AJ20" s="143">
        <f t="shared" si="8"/>
        <v>3</v>
      </c>
      <c r="AK20" s="143">
        <f t="shared" si="8"/>
        <v>2</v>
      </c>
      <c r="AL20" s="143">
        <f>COUNTIF(AL4:AL17,"E")</f>
        <v>2</v>
      </c>
      <c r="AM20" s="143">
        <f t="shared" si="8"/>
        <v>3</v>
      </c>
      <c r="AN20" s="143">
        <f>COUNTIF(AN4:AN17,"E")</f>
        <v>2</v>
      </c>
      <c r="AO20" s="143">
        <f t="shared" si="8"/>
        <v>3</v>
      </c>
      <c r="AP20" s="143">
        <f t="shared" si="8"/>
        <v>2</v>
      </c>
      <c r="AQ20" s="143">
        <f t="shared" si="8"/>
        <v>2</v>
      </c>
      <c r="AR20" s="143">
        <f t="shared" si="8"/>
        <v>2</v>
      </c>
      <c r="AS20" s="143"/>
      <c r="AT20" s="89"/>
      <c r="AU20" s="234"/>
      <c r="AV20" s="234"/>
      <c r="AW20" s="82"/>
      <c r="AX20" s="82"/>
      <c r="AY20" s="82"/>
      <c r="AZ20" s="82"/>
      <c r="BA20" s="82"/>
      <c r="BB20" s="78"/>
    </row>
    <row r="21" spans="1:54" ht="15.75" customHeight="1" x14ac:dyDescent="0.3">
      <c r="A21" s="5"/>
      <c r="B21" s="77" t="s">
        <v>1</v>
      </c>
      <c r="C21" s="144">
        <f>COUNTIF(C4:C17,"N")</f>
        <v>2</v>
      </c>
      <c r="D21" s="144">
        <f t="shared" ref="D21:AR21" si="9">COUNTIF(D4:D17,"N")</f>
        <v>2</v>
      </c>
      <c r="E21" s="144">
        <f t="shared" si="9"/>
        <v>2</v>
      </c>
      <c r="F21" s="144">
        <f t="shared" si="9"/>
        <v>2</v>
      </c>
      <c r="G21" s="144">
        <f t="shared" si="9"/>
        <v>2</v>
      </c>
      <c r="H21" s="144">
        <f t="shared" si="9"/>
        <v>2</v>
      </c>
      <c r="I21" s="144">
        <f t="shared" si="9"/>
        <v>2</v>
      </c>
      <c r="J21" s="144">
        <f t="shared" si="9"/>
        <v>2</v>
      </c>
      <c r="K21" s="144">
        <f t="shared" si="9"/>
        <v>3</v>
      </c>
      <c r="L21" s="144">
        <f t="shared" si="9"/>
        <v>3</v>
      </c>
      <c r="M21" s="144">
        <f t="shared" si="9"/>
        <v>3</v>
      </c>
      <c r="N21" s="144">
        <f t="shared" si="9"/>
        <v>3</v>
      </c>
      <c r="O21" s="144">
        <f t="shared" si="9"/>
        <v>2</v>
      </c>
      <c r="P21" s="144">
        <f t="shared" si="9"/>
        <v>2</v>
      </c>
      <c r="Q21" s="144">
        <f t="shared" si="9"/>
        <v>2</v>
      </c>
      <c r="R21" s="144">
        <f t="shared" si="9"/>
        <v>2</v>
      </c>
      <c r="S21" s="144">
        <f>COUNTIF(S4:S17,"N")</f>
        <v>2</v>
      </c>
      <c r="T21" s="144">
        <f t="shared" si="9"/>
        <v>2</v>
      </c>
      <c r="U21" s="144">
        <f t="shared" si="9"/>
        <v>2</v>
      </c>
      <c r="V21" s="144">
        <f t="shared" si="9"/>
        <v>2</v>
      </c>
      <c r="W21" s="144">
        <f t="shared" si="9"/>
        <v>3</v>
      </c>
      <c r="X21" s="144">
        <f t="shared" si="9"/>
        <v>3</v>
      </c>
      <c r="Y21" s="144">
        <f t="shared" si="9"/>
        <v>3</v>
      </c>
      <c r="Z21" s="144">
        <f t="shared" si="9"/>
        <v>3</v>
      </c>
      <c r="AA21" s="144">
        <f t="shared" si="9"/>
        <v>3</v>
      </c>
      <c r="AB21" s="144">
        <f t="shared" si="9"/>
        <v>3</v>
      </c>
      <c r="AC21" s="144">
        <f t="shared" si="9"/>
        <v>2</v>
      </c>
      <c r="AD21" s="144">
        <f t="shared" si="9"/>
        <v>2</v>
      </c>
      <c r="AE21" s="144">
        <f t="shared" si="9"/>
        <v>3</v>
      </c>
      <c r="AF21" s="144">
        <f>COUNTIF(AF4:AF17,"N")</f>
        <v>3</v>
      </c>
      <c r="AG21" s="144">
        <f t="shared" si="9"/>
        <v>2</v>
      </c>
      <c r="AH21" s="144">
        <f t="shared" si="9"/>
        <v>3</v>
      </c>
      <c r="AI21" s="144">
        <f t="shared" si="9"/>
        <v>3</v>
      </c>
      <c r="AJ21" s="144">
        <f t="shared" si="9"/>
        <v>2</v>
      </c>
      <c r="AK21" s="144">
        <f t="shared" si="9"/>
        <v>2</v>
      </c>
      <c r="AL21" s="144">
        <f t="shared" si="9"/>
        <v>2</v>
      </c>
      <c r="AM21" s="144">
        <f t="shared" si="9"/>
        <v>3</v>
      </c>
      <c r="AN21" s="144">
        <f t="shared" si="9"/>
        <v>3</v>
      </c>
      <c r="AO21" s="144">
        <f t="shared" si="9"/>
        <v>3</v>
      </c>
      <c r="AP21" s="144">
        <f t="shared" si="9"/>
        <v>3</v>
      </c>
      <c r="AQ21" s="144">
        <f t="shared" si="9"/>
        <v>2</v>
      </c>
      <c r="AR21" s="144">
        <f t="shared" si="9"/>
        <v>2</v>
      </c>
      <c r="AS21" s="144"/>
      <c r="AT21" s="89"/>
      <c r="AU21" s="234"/>
      <c r="AV21" s="234"/>
      <c r="AW21" s="82"/>
      <c r="AX21" s="82"/>
      <c r="AY21" s="82"/>
      <c r="AZ21" s="82"/>
      <c r="BA21" s="82"/>
      <c r="BB21" s="79"/>
    </row>
    <row r="22" spans="1:54" ht="15.75" customHeight="1" thickBot="1" x14ac:dyDescent="0.35">
      <c r="A22" s="80"/>
      <c r="B22" s="81" t="s">
        <v>19</v>
      </c>
      <c r="C22" s="107">
        <f>COUNTIF(C4:C17,"J")</f>
        <v>0</v>
      </c>
      <c r="D22" s="107">
        <f t="shared" ref="D22:AR22" si="10">COUNTIF(D4:D17,"J")</f>
        <v>0</v>
      </c>
      <c r="E22" s="107">
        <f t="shared" si="10"/>
        <v>0</v>
      </c>
      <c r="F22" s="107">
        <f t="shared" si="10"/>
        <v>0</v>
      </c>
      <c r="G22" s="107">
        <f t="shared" si="10"/>
        <v>0</v>
      </c>
      <c r="H22" s="107">
        <f t="shared" si="10"/>
        <v>0</v>
      </c>
      <c r="I22" s="107">
        <f t="shared" si="10"/>
        <v>0</v>
      </c>
      <c r="J22" s="107">
        <f t="shared" si="10"/>
        <v>1</v>
      </c>
      <c r="K22" s="107">
        <f t="shared" si="10"/>
        <v>1</v>
      </c>
      <c r="L22" s="107">
        <f t="shared" si="10"/>
        <v>0</v>
      </c>
      <c r="M22" s="107">
        <f t="shared" si="10"/>
        <v>1</v>
      </c>
      <c r="N22" s="107">
        <f t="shared" si="10"/>
        <v>1</v>
      </c>
      <c r="O22" s="107">
        <f t="shared" si="10"/>
        <v>1</v>
      </c>
      <c r="P22" s="107">
        <f t="shared" si="10"/>
        <v>1</v>
      </c>
      <c r="Q22" s="107">
        <f t="shared" si="10"/>
        <v>0</v>
      </c>
      <c r="R22" s="107">
        <f t="shared" si="10"/>
        <v>0</v>
      </c>
      <c r="S22" s="107">
        <f t="shared" si="10"/>
        <v>0</v>
      </c>
      <c r="T22" s="107">
        <f t="shared" si="10"/>
        <v>1</v>
      </c>
      <c r="U22" s="107">
        <f t="shared" si="10"/>
        <v>0</v>
      </c>
      <c r="V22" s="107">
        <f t="shared" si="10"/>
        <v>1</v>
      </c>
      <c r="W22" s="107">
        <f>COUNTIF(W4:W17,"J")</f>
        <v>0</v>
      </c>
      <c r="X22" s="107">
        <f t="shared" si="10"/>
        <v>0</v>
      </c>
      <c r="Y22" s="107">
        <f t="shared" si="10"/>
        <v>0</v>
      </c>
      <c r="Z22" s="107">
        <f t="shared" si="10"/>
        <v>0</v>
      </c>
      <c r="AA22" s="107">
        <f t="shared" si="10"/>
        <v>0</v>
      </c>
      <c r="AB22" s="107">
        <f t="shared" si="10"/>
        <v>0</v>
      </c>
      <c r="AC22" s="107">
        <f t="shared" si="10"/>
        <v>0</v>
      </c>
      <c r="AD22" s="107">
        <f t="shared" si="10"/>
        <v>1</v>
      </c>
      <c r="AE22" s="107">
        <f t="shared" si="10"/>
        <v>0</v>
      </c>
      <c r="AF22" s="107">
        <f t="shared" si="10"/>
        <v>0</v>
      </c>
      <c r="AG22" s="107">
        <f t="shared" si="10"/>
        <v>0</v>
      </c>
      <c r="AH22" s="107">
        <f t="shared" si="10"/>
        <v>0</v>
      </c>
      <c r="AI22" s="107">
        <f t="shared" si="10"/>
        <v>0</v>
      </c>
      <c r="AJ22" s="107">
        <f t="shared" si="10"/>
        <v>1</v>
      </c>
      <c r="AK22" s="107">
        <f t="shared" si="10"/>
        <v>1</v>
      </c>
      <c r="AL22" s="107">
        <f t="shared" si="10"/>
        <v>1</v>
      </c>
      <c r="AM22" s="107">
        <f t="shared" si="10"/>
        <v>0</v>
      </c>
      <c r="AN22" s="107">
        <f t="shared" si="10"/>
        <v>1</v>
      </c>
      <c r="AO22" s="107">
        <f t="shared" si="10"/>
        <v>0</v>
      </c>
      <c r="AP22" s="107">
        <f t="shared" si="10"/>
        <v>1</v>
      </c>
      <c r="AQ22" s="107">
        <f t="shared" si="10"/>
        <v>1</v>
      </c>
      <c r="AR22" s="107">
        <f t="shared" si="10"/>
        <v>1</v>
      </c>
      <c r="AS22" s="107"/>
      <c r="AT22" s="239"/>
      <c r="AU22" s="237"/>
      <c r="AV22" s="237"/>
      <c r="AW22" s="238"/>
      <c r="AX22" s="238"/>
      <c r="AY22" s="238"/>
      <c r="AZ22" s="238"/>
      <c r="BA22" s="238"/>
      <c r="BB22" s="107"/>
    </row>
    <row r="23" spans="1:54" s="326" customFormat="1" ht="24.75" customHeight="1" x14ac:dyDescent="0.3">
      <c r="A23" s="366" t="s">
        <v>75</v>
      </c>
      <c r="B23" s="367"/>
      <c r="C23" s="367"/>
      <c r="D23" s="367"/>
      <c r="E23" s="368"/>
      <c r="F23" s="367"/>
      <c r="G23" s="367"/>
      <c r="H23" s="367"/>
      <c r="I23" s="367"/>
      <c r="J23" s="367"/>
      <c r="K23" s="367"/>
      <c r="L23" s="365"/>
      <c r="M23" s="365"/>
      <c r="N23" s="369" t="s">
        <v>620</v>
      </c>
      <c r="O23" s="365"/>
      <c r="P23" s="365"/>
      <c r="Q23" s="365"/>
      <c r="R23" s="365"/>
      <c r="S23" s="365"/>
      <c r="T23" s="370" t="s">
        <v>491</v>
      </c>
      <c r="U23" s="365"/>
      <c r="V23" s="365"/>
      <c r="W23" s="365"/>
      <c r="X23" s="365"/>
      <c r="Y23" s="365"/>
      <c r="Z23" s="379" t="s">
        <v>616</v>
      </c>
      <c r="AA23" s="365"/>
      <c r="AB23" s="365"/>
      <c r="AC23" s="365"/>
      <c r="AD23" s="365"/>
      <c r="AE23" s="365"/>
      <c r="AF23" s="375" t="s">
        <v>599</v>
      </c>
      <c r="AG23" s="365"/>
      <c r="AH23" s="365"/>
      <c r="AI23" s="365"/>
      <c r="AJ23" s="367"/>
      <c r="AK23" s="367"/>
      <c r="AL23" s="367"/>
      <c r="AM23" s="367"/>
      <c r="AN23" s="379" t="s">
        <v>638</v>
      </c>
      <c r="AO23" s="367"/>
      <c r="AP23" s="367"/>
      <c r="AQ23" s="367"/>
      <c r="AR23" s="367"/>
    </row>
    <row r="24" spans="1:54" s="43" customFormat="1" ht="21" customHeight="1" x14ac:dyDescent="0.3">
      <c r="A24" s="56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408" t="s">
        <v>680</v>
      </c>
      <c r="AJ24" s="62"/>
      <c r="AK24" s="62"/>
      <c r="AL24" s="62"/>
      <c r="AM24" s="62"/>
      <c r="AN24" s="62"/>
      <c r="AO24" s="62"/>
      <c r="AP24" s="62"/>
      <c r="AQ24" s="62"/>
      <c r="AR24" s="62"/>
    </row>
    <row r="25" spans="1:54" ht="19.5" customHeight="1" x14ac:dyDescent="0.3"/>
    <row r="26" spans="1:54" ht="19.5" customHeight="1" x14ac:dyDescent="0.3"/>
    <row r="27" spans="1:54" s="84" customFormat="1" ht="19.5" customHeight="1" x14ac:dyDescent="0.3">
      <c r="A27" s="91"/>
    </row>
    <row r="28" spans="1:54" ht="19.5" customHeight="1" x14ac:dyDescent="0.3"/>
    <row r="29" spans="1:54" ht="19.5" customHeight="1" x14ac:dyDescent="0.3"/>
    <row r="30" spans="1:54" ht="19.5" customHeight="1" x14ac:dyDescent="0.3"/>
    <row r="31" spans="1:54" ht="19.5" customHeight="1" x14ac:dyDescent="0.3"/>
    <row r="32" spans="1:54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</sheetData>
  <mergeCells count="9">
    <mergeCell ref="AY1:AY2"/>
    <mergeCell ref="AZ1:AZ2"/>
    <mergeCell ref="BA1:BA2"/>
    <mergeCell ref="B1:B2"/>
    <mergeCell ref="AT1:AT2"/>
    <mergeCell ref="AU1:AU2"/>
    <mergeCell ref="AV1:AV2"/>
    <mergeCell ref="AW1:AW2"/>
    <mergeCell ref="AX1:AX2"/>
  </mergeCells>
  <phoneticPr fontId="3" type="noConversion"/>
  <conditionalFormatting sqref="BB3 BB12:BB18 AC3:AS3 V12:AS12">
    <cfRule type="cellIs" dxfId="2103" priority="228" operator="equal">
      <formula>"N"</formula>
    </cfRule>
    <cfRule type="cellIs" dxfId="2102" priority="229" operator="equal">
      <formula>"L"</formula>
    </cfRule>
    <cfRule type="cellIs" dxfId="2101" priority="230" operator="equal">
      <formula>"Q"</formula>
    </cfRule>
  </conditionalFormatting>
  <conditionalFormatting sqref="U11:AK11 U7:W7 AC10:AK10 AD4:AK4 V12:AK12 AD8:AK9 C4:I4 C7:I9 J3:AK3 J13:AK13 Y7:AK7 M16:AK17 BB3:BB18 K16:L16 AL3:AS4 AL15:AS17 J15:AK15 J14:AS14 AL7:AS13 AS5:AS6 J16:J18 M18:AS18">
    <cfRule type="cellIs" dxfId="2100" priority="226" operator="equal">
      <formula>"W"</formula>
    </cfRule>
    <cfRule type="cellIs" dxfId="2099" priority="227" operator="equal">
      <formula>"P"</formula>
    </cfRule>
  </conditionalFormatting>
  <conditionalFormatting sqref="U11:AK11 U7:W7 AC10:AK10 AD4:AK4 V12:AK12 AD8:AK9 C4:I4 C7:I9 AC3:AK3 J13:AK13 Y7:AK7 M16:AK17 BB3:BB18 K16:L16 AL3:AS4 AL15:AS17 J15:AK15 J14:AS14 AL7:AS13 AS5:AS6 J16:J18 M18:AS18">
    <cfRule type="cellIs" dxfId="2098" priority="225" operator="equal">
      <formula>"N"</formula>
    </cfRule>
  </conditionalFormatting>
  <conditionalFormatting sqref="U11:AK11 U7:W7 AC10:AK10 AD4:AK4 V12:AK12 AD8:AK9 C4:I4 C7:I9 J3:AK3 J13:AK13 Y7:AK7 M16:AK17 BB3:BB18 K16:L16 AL3:AS4 AL15:AS17 J15:AK15 J14:AS14 AL7:AS13 AS5:AS6 J16:J18 M18:AS18">
    <cfRule type="cellIs" dxfId="2097" priority="224" operator="equal">
      <formula>"V"</formula>
    </cfRule>
  </conditionalFormatting>
  <conditionalFormatting sqref="U11:AK11 U7:W7 AC10:AK10 AD4:AK4 V12:AK12 AD8:AK9 C4:I4 C7:I9 C3:AK3 J13:AK13 Y7:AK7 M16:AK17 BB3:BB18 K16:L16 AL3:AS4 AL15:AS17 J15:AK15 J14:AS14 AL7:AS13 AS5:AS6 J16:J18 M18:AS18">
    <cfRule type="cellIs" dxfId="2096" priority="223" operator="equal">
      <formula>"L"</formula>
    </cfRule>
  </conditionalFormatting>
  <conditionalFormatting sqref="U11:AK11 U7:W7 AC10:AK10 AD4:AK4 V12:AK12 AD8:AK9 C4:I4 C7:I9 AC3:AK3 J13:AK13 Y7:AK7 M16:AK17 BB3:BB18 K16:L16 AL3:AS4 AL15:AS17 J15:AK15 J14:AS14 AL7:AS13 AS5:AS6 J16:J18 M18:AS18">
    <cfRule type="cellIs" dxfId="2095" priority="222" operator="equal">
      <formula>"N"</formula>
    </cfRule>
  </conditionalFormatting>
  <conditionalFormatting sqref="BB9 BB4 X13:Y17 J13:L15 M17:W17 K16:L16 Z17:AR17 AD9:AS9 AD4:AS4 J16:J18 M18:AR18">
    <cfRule type="cellIs" dxfId="2094" priority="221" operator="equal">
      <formula>"대"</formula>
    </cfRule>
  </conditionalFormatting>
  <conditionalFormatting sqref="BB9 J13:L15 X13:Y17 BB3:BB4 AC3:AK3 AD4:AK4 M17:W17 K16:L16 Z17:AR17 AD9:AS9 AL3:AS4 J16:J18 M18:AR18">
    <cfRule type="cellIs" dxfId="2093" priority="220" operator="equal">
      <formula>"N"</formula>
    </cfRule>
  </conditionalFormatting>
  <conditionalFormatting sqref="BB3 U11:AK11 U7:W7 AC10:AK10 V12:AK12 AD8:AK8 BB5:BB8 C7:I8 Z13:AK13 Y7:AK7 BB10:BB18 AC3:AS3 AL7:AS8 AS5:AS6 M13:W18 Z14:AS18 AL10:AS13">
    <cfRule type="cellIs" dxfId="2092" priority="219" operator="equal">
      <formula>"N"</formula>
    </cfRule>
  </conditionalFormatting>
  <conditionalFormatting sqref="U11:AK11 U7:W7 AC10:AK10 AD4:AK4 AD8:AK9 BB13:BB18 C4:I4 C7:I9 AC3:AK3 Y7:AK7 M16:AK17 BB3:BB11 K16:L16 AL3:AS4 AL15:AS17 J15:AK15 J13:AS14 AL7:AS11 AS5:AS6 J16:J18 M18:AS18">
    <cfRule type="cellIs" dxfId="2091" priority="218" operator="equal">
      <formula>"Q"</formula>
    </cfRule>
  </conditionalFormatting>
  <conditionalFormatting sqref="J10:O10 Q10:V10 U11:AK11 U7:W7 X10:AK10 V12:AK12 AD8:AK9 C4:I4 C7:I9 J13:AK13 Y7:AK7 M16:AK17 BB4:BB18 K16:L16 AD4:AS4 AL15:AS17 J15:AK15 J14:AS14 AL7:AS13 AS5:AS6 J16:J18 M18:AS18">
    <cfRule type="cellIs" dxfId="2090" priority="217" operator="equal">
      <formula>"대1"</formula>
    </cfRule>
  </conditionalFormatting>
  <conditionalFormatting sqref="D3:I3">
    <cfRule type="cellIs" dxfId="2089" priority="215" operator="equal">
      <formula>"W"</formula>
    </cfRule>
    <cfRule type="cellIs" dxfId="2088" priority="216" operator="equal">
      <formula>"P"</formula>
    </cfRule>
  </conditionalFormatting>
  <conditionalFormatting sqref="D3:I3">
    <cfRule type="cellIs" dxfId="2087" priority="214" operator="equal">
      <formula>"V"</formula>
    </cfRule>
  </conditionalFormatting>
  <conditionalFormatting sqref="J10:O10 Q10:V10 X10:AB10">
    <cfRule type="cellIs" dxfId="2086" priority="213" operator="equal">
      <formula>"L"</formula>
    </cfRule>
  </conditionalFormatting>
  <conditionalFormatting sqref="J10:O10 Q10:V10 X10:AB10">
    <cfRule type="cellIs" dxfId="2085" priority="210" operator="equal">
      <formula>"N"</formula>
    </cfRule>
    <cfRule type="cellIs" dxfId="2084" priority="211" operator="equal">
      <formula>"L"</formula>
    </cfRule>
    <cfRule type="cellIs" dxfId="2083" priority="212" operator="equal">
      <formula>"Q"</formula>
    </cfRule>
  </conditionalFormatting>
  <conditionalFormatting sqref="J10:O10 Q10:V10 X10:AB10">
    <cfRule type="cellIs" dxfId="2082" priority="208" operator="equal">
      <formula>"W"</formula>
    </cfRule>
    <cfRule type="cellIs" dxfId="2081" priority="209" operator="equal">
      <formula>"P"</formula>
    </cfRule>
  </conditionalFormatting>
  <conditionalFormatting sqref="J10:O10 Q10:V10 X10:AB10">
    <cfRule type="cellIs" dxfId="2080" priority="207" operator="equal">
      <formula>"N"</formula>
    </cfRule>
  </conditionalFormatting>
  <conditionalFormatting sqref="J10:O10 Q10:V10 X10:AB10">
    <cfRule type="cellIs" dxfId="2079" priority="206" operator="equal">
      <formula>"V"</formula>
    </cfRule>
  </conditionalFormatting>
  <conditionalFormatting sqref="J10:O10 Q10:V10 X10:AB10">
    <cfRule type="cellIs" dxfId="2078" priority="205" operator="equal">
      <formula>"L"</formula>
    </cfRule>
  </conditionalFormatting>
  <conditionalFormatting sqref="J10:O10 Q10:V10 X10:AB10">
    <cfRule type="cellIs" dxfId="2077" priority="204" operator="equal">
      <formula>"N"</formula>
    </cfRule>
  </conditionalFormatting>
  <conditionalFormatting sqref="J10:O10 Q10:V10 X10:AB10">
    <cfRule type="cellIs" dxfId="2076" priority="203" operator="equal">
      <formula>"N"</formula>
    </cfRule>
  </conditionalFormatting>
  <conditionalFormatting sqref="J10:O10 Q10:V10 X10:AB10">
    <cfRule type="cellIs" dxfId="2075" priority="202" operator="equal">
      <formula>"N"</formula>
    </cfRule>
  </conditionalFormatting>
  <conditionalFormatting sqref="R11:S11 V9 S7:T7 AC4 Q4:R4 Y8:AC8">
    <cfRule type="cellIs" dxfId="2074" priority="189" operator="equal">
      <formula>"Q"</formula>
    </cfRule>
  </conditionalFormatting>
  <conditionalFormatting sqref="R11:S11 V9 S7:T7 AC4 Q4:R4 Y8:AC8">
    <cfRule type="cellIs" dxfId="2073" priority="188" operator="equal">
      <formula>"N"</formula>
    </cfRule>
  </conditionalFormatting>
  <conditionalFormatting sqref="R11:S11 V9 S7:T7 AC4 Q4:R4 Y8:AC8">
    <cfRule type="cellIs" dxfId="2072" priority="187" operator="equal">
      <formula>"V"</formula>
    </cfRule>
  </conditionalFormatting>
  <conditionalFormatting sqref="R11:S11 V9 S7:T7 AC4 Q4:R4 Y8:AC8">
    <cfRule type="cellIs" dxfId="2071" priority="186" operator="equal">
      <formula>"L"</formula>
    </cfRule>
  </conditionalFormatting>
  <conditionalFormatting sqref="R11:S11 V9 S7:T7 AC4 Q4:R4 Y8:AC8">
    <cfRule type="cellIs" dxfId="2070" priority="185" operator="equal">
      <formula>"N"</formula>
    </cfRule>
  </conditionalFormatting>
  <conditionalFormatting sqref="R11:S11 S7:T7 AC4 Q4:R4 Y8:AC8 J15 V9:V18">
    <cfRule type="cellIs" dxfId="2069" priority="183" operator="equal">
      <formula>"N"</formula>
    </cfRule>
  </conditionalFormatting>
  <conditionalFormatting sqref="J4:P4 S4:AB4 J9:U9 J11:Q11 X9:AC9 P10 W10 K7:R7 J8:X8">
    <cfRule type="cellIs" dxfId="2068" priority="200" operator="equal">
      <formula>"W"</formula>
    </cfRule>
    <cfRule type="cellIs" dxfId="2067" priority="201" operator="equal">
      <formula>"P"</formula>
    </cfRule>
  </conditionalFormatting>
  <conditionalFormatting sqref="J4:P4 S4:AB4 J9:U9 J11:Q11 X9:AC9 P10 W10 K7:R7 J8:X8">
    <cfRule type="cellIs" dxfId="2066" priority="199" operator="equal">
      <formula>"Q"</formula>
    </cfRule>
  </conditionalFormatting>
  <conditionalFormatting sqref="J4:P4 S4:AB4 J9:U9 J11:Q11 X9:AC9 P10 W10 K7:R7 J8:X8">
    <cfRule type="cellIs" dxfId="2065" priority="198" operator="equal">
      <formula>"N"</formula>
    </cfRule>
  </conditionalFormatting>
  <conditionalFormatting sqref="J4:P4 S4:AB4 J9:U9 J11:Q11 X9:AC9 P10 W10 K7:R7 J8:X8">
    <cfRule type="cellIs" dxfId="2064" priority="197" operator="equal">
      <formula>"V"</formula>
    </cfRule>
  </conditionalFormatting>
  <conditionalFormatting sqref="J4:P4 S4:AB4 J9:U9 J11:Q11 X9:AC9 P10 W10 K7:R7 J8:X8">
    <cfRule type="cellIs" dxfId="2063" priority="196" operator="equal">
      <formula>"L"</formula>
    </cfRule>
  </conditionalFormatting>
  <conditionalFormatting sqref="J4:P4 S4:AB4 J9:U9 J11:Q11 X9:AC9 P10 W10 K7:R7 J8:X8">
    <cfRule type="cellIs" dxfId="2062" priority="195" operator="equal">
      <formula>"N"</formula>
    </cfRule>
  </conditionalFormatting>
  <conditionalFormatting sqref="J4:P4 S4:AB4 J9:U9 J11:Q11 X9:AC9 P10 W10 K7:R7 J8:X8 J14">
    <cfRule type="cellIs" dxfId="2061" priority="194" operator="equal">
      <formula>"N"</formula>
    </cfRule>
  </conditionalFormatting>
  <conditionalFormatting sqref="J4:P4 S4:AB4 J9:U9 J11:Q11 X9:AC9 P10 W10 K7:R7 J8:X8">
    <cfRule type="cellIs" dxfId="2060" priority="193" operator="equal">
      <formula>"대1"</formula>
    </cfRule>
  </conditionalFormatting>
  <conditionalFormatting sqref="J4:P4 S4:AB4 J9:U9 J11:Q11 X9:AC9 P10 W10 K7:R7 J8:X8">
    <cfRule type="cellIs" dxfId="2059" priority="192" operator="equal">
      <formula>"L"</formula>
    </cfRule>
  </conditionalFormatting>
  <conditionalFormatting sqref="T11">
    <cfRule type="cellIs" dxfId="2058" priority="153" operator="equal">
      <formula>"L"</formula>
    </cfRule>
  </conditionalFormatting>
  <conditionalFormatting sqref="R11:S11 V9 S7:T7 AC4 Q4:R4 Y8:AC8">
    <cfRule type="cellIs" dxfId="2057" priority="190" operator="equal">
      <formula>"W"</formula>
    </cfRule>
    <cfRule type="cellIs" dxfId="2056" priority="191" operator="equal">
      <formula>"P"</formula>
    </cfRule>
  </conditionalFormatting>
  <conditionalFormatting sqref="R11:S11 V9 S7:T7 AC4 Q4:R4 Y8:AC8">
    <cfRule type="cellIs" dxfId="2055" priority="184" operator="equal">
      <formula>"대"</formula>
    </cfRule>
  </conditionalFormatting>
  <conditionalFormatting sqref="R11:S11 V9 S7:T7 AC4 Q4:R4 Y8:AC8">
    <cfRule type="cellIs" dxfId="2054" priority="182" operator="equal">
      <formula>"대1"</formula>
    </cfRule>
  </conditionalFormatting>
  <conditionalFormatting sqref="R11:S11 V9 S7:T7 AC4 Q4:R4 Y8:AC8">
    <cfRule type="cellIs" dxfId="2053" priority="181" operator="equal">
      <formula>"L"</formula>
    </cfRule>
  </conditionalFormatting>
  <conditionalFormatting sqref="W9">
    <cfRule type="cellIs" dxfId="2052" priority="179" operator="equal">
      <formula>"W"</formula>
    </cfRule>
    <cfRule type="cellIs" dxfId="2051" priority="180" operator="equal">
      <formula>"P"</formula>
    </cfRule>
  </conditionalFormatting>
  <conditionalFormatting sqref="W9">
    <cfRule type="cellIs" dxfId="2050" priority="178" operator="equal">
      <formula>"Q"</formula>
    </cfRule>
  </conditionalFormatting>
  <conditionalFormatting sqref="W9">
    <cfRule type="cellIs" dxfId="2049" priority="177" operator="equal">
      <formula>"N"</formula>
    </cfRule>
  </conditionalFormatting>
  <conditionalFormatting sqref="W9">
    <cfRule type="cellIs" dxfId="2048" priority="176" operator="equal">
      <formula>"V"</formula>
    </cfRule>
  </conditionalFormatting>
  <conditionalFormatting sqref="W9">
    <cfRule type="cellIs" dxfId="2047" priority="175" operator="equal">
      <formula>"L"</formula>
    </cfRule>
  </conditionalFormatting>
  <conditionalFormatting sqref="W9">
    <cfRule type="cellIs" dxfId="2046" priority="174" operator="equal">
      <formula>"N"</formula>
    </cfRule>
  </conditionalFormatting>
  <conditionalFormatting sqref="W9">
    <cfRule type="cellIs" dxfId="2045" priority="173" operator="equal">
      <formula>"대"</formula>
    </cfRule>
  </conditionalFormatting>
  <conditionalFormatting sqref="W9">
    <cfRule type="cellIs" dxfId="2044" priority="172" operator="equal">
      <formula>"N"</formula>
    </cfRule>
  </conditionalFormatting>
  <conditionalFormatting sqref="W9">
    <cfRule type="cellIs" dxfId="2043" priority="171" operator="equal">
      <formula>"대1"</formula>
    </cfRule>
  </conditionalFormatting>
  <conditionalFormatting sqref="W9">
    <cfRule type="cellIs" dxfId="2042" priority="170" operator="equal">
      <formula>"L"</formula>
    </cfRule>
  </conditionalFormatting>
  <conditionalFormatting sqref="J7">
    <cfRule type="cellIs" dxfId="2041" priority="166" operator="equal">
      <formula>"N"</formula>
    </cfRule>
  </conditionalFormatting>
  <conditionalFormatting sqref="J7">
    <cfRule type="cellIs" dxfId="2040" priority="165" operator="equal">
      <formula>"V"</formula>
    </cfRule>
  </conditionalFormatting>
  <conditionalFormatting sqref="J7">
    <cfRule type="cellIs" dxfId="2039" priority="164" operator="equal">
      <formula>"L"</formula>
    </cfRule>
  </conditionalFormatting>
  <conditionalFormatting sqref="J7">
    <cfRule type="cellIs" dxfId="2038" priority="163" operator="equal">
      <formula>"N"</formula>
    </cfRule>
  </conditionalFormatting>
  <conditionalFormatting sqref="J7">
    <cfRule type="cellIs" dxfId="2037" priority="161" operator="equal">
      <formula>"N"</formula>
    </cfRule>
  </conditionalFormatting>
  <conditionalFormatting sqref="J7">
    <cfRule type="cellIs" dxfId="2036" priority="168" operator="equal">
      <formula>"W"</formula>
    </cfRule>
    <cfRule type="cellIs" dxfId="2035" priority="169" operator="equal">
      <formula>"P"</formula>
    </cfRule>
  </conditionalFormatting>
  <conditionalFormatting sqref="J7">
    <cfRule type="cellIs" dxfId="2034" priority="167" operator="equal">
      <formula>"Q"</formula>
    </cfRule>
  </conditionalFormatting>
  <conditionalFormatting sqref="J7">
    <cfRule type="cellIs" dxfId="2033" priority="162" operator="equal">
      <formula>"대"</formula>
    </cfRule>
  </conditionalFormatting>
  <conditionalFormatting sqref="J7">
    <cfRule type="cellIs" dxfId="2032" priority="160" operator="equal">
      <formula>"대1"</formula>
    </cfRule>
  </conditionalFormatting>
  <conditionalFormatting sqref="J7">
    <cfRule type="cellIs" dxfId="2031" priority="159" operator="equal">
      <formula>"L"</formula>
    </cfRule>
  </conditionalFormatting>
  <conditionalFormatting sqref="T11">
    <cfRule type="cellIs" dxfId="2030" priority="155" operator="equal">
      <formula>"N"</formula>
    </cfRule>
  </conditionalFormatting>
  <conditionalFormatting sqref="T11">
    <cfRule type="cellIs" dxfId="2029" priority="154" operator="equal">
      <formula>"V"</formula>
    </cfRule>
  </conditionalFormatting>
  <conditionalFormatting sqref="T11">
    <cfRule type="cellIs" dxfId="2028" priority="152" operator="equal">
      <formula>"N"</formula>
    </cfRule>
  </conditionalFormatting>
  <conditionalFormatting sqref="T11">
    <cfRule type="cellIs" dxfId="2027" priority="150" operator="equal">
      <formula>"N"</formula>
    </cfRule>
  </conditionalFormatting>
  <conditionalFormatting sqref="T11">
    <cfRule type="cellIs" dxfId="2026" priority="157" operator="equal">
      <formula>"W"</formula>
    </cfRule>
    <cfRule type="cellIs" dxfId="2025" priority="158" operator="equal">
      <formula>"P"</formula>
    </cfRule>
  </conditionalFormatting>
  <conditionalFormatting sqref="T11">
    <cfRule type="cellIs" dxfId="2024" priority="156" operator="equal">
      <formula>"Q"</formula>
    </cfRule>
  </conditionalFormatting>
  <conditionalFormatting sqref="T11">
    <cfRule type="cellIs" dxfId="2023" priority="151" operator="equal">
      <formula>"대"</formula>
    </cfRule>
  </conditionalFormatting>
  <conditionalFormatting sqref="T11">
    <cfRule type="cellIs" dxfId="2022" priority="149" operator="equal">
      <formula>"대1"</formula>
    </cfRule>
  </conditionalFormatting>
  <conditionalFormatting sqref="T11">
    <cfRule type="cellIs" dxfId="2021" priority="148" operator="equal">
      <formula>"L"</formula>
    </cfRule>
  </conditionalFormatting>
  <conditionalFormatting sqref="J12:T12">
    <cfRule type="cellIs" dxfId="2020" priority="145" operator="equal">
      <formula>"N"</formula>
    </cfRule>
    <cfRule type="cellIs" dxfId="2019" priority="146" operator="equal">
      <formula>"L"</formula>
    </cfRule>
    <cfRule type="cellIs" dxfId="2018" priority="147" operator="equal">
      <formula>"Q"</formula>
    </cfRule>
  </conditionalFormatting>
  <conditionalFormatting sqref="J12:T12">
    <cfRule type="cellIs" dxfId="2017" priority="143" operator="equal">
      <formula>"W"</formula>
    </cfRule>
    <cfRule type="cellIs" dxfId="2016" priority="144" operator="equal">
      <formula>"P"</formula>
    </cfRule>
  </conditionalFormatting>
  <conditionalFormatting sqref="J12:T12">
    <cfRule type="cellIs" dxfId="2015" priority="142" operator="equal">
      <formula>"N"</formula>
    </cfRule>
  </conditionalFormatting>
  <conditionalFormatting sqref="J12:T12">
    <cfRule type="cellIs" dxfId="2014" priority="141" operator="equal">
      <formula>"V"</formula>
    </cfRule>
  </conditionalFormatting>
  <conditionalFormatting sqref="J12:T12">
    <cfRule type="cellIs" dxfId="2013" priority="140" operator="equal">
      <formula>"L"</formula>
    </cfRule>
  </conditionalFormatting>
  <conditionalFormatting sqref="J12:T12">
    <cfRule type="cellIs" dxfId="2012" priority="139" operator="equal">
      <formula>"N"</formula>
    </cfRule>
  </conditionalFormatting>
  <conditionalFormatting sqref="J12:T12">
    <cfRule type="cellIs" dxfId="2011" priority="138" operator="equal">
      <formula>"N"</formula>
    </cfRule>
  </conditionalFormatting>
  <conditionalFormatting sqref="J12:T12">
    <cfRule type="cellIs" dxfId="2010" priority="137" operator="equal">
      <formula>"대1"</formula>
    </cfRule>
  </conditionalFormatting>
  <conditionalFormatting sqref="J12:T12">
    <cfRule type="cellIs" dxfId="2009" priority="136" operator="equal">
      <formula>"L"</formula>
    </cfRule>
  </conditionalFormatting>
  <conditionalFormatting sqref="U12">
    <cfRule type="cellIs" dxfId="2008" priority="130" operator="equal">
      <formula>"L"</formula>
    </cfRule>
  </conditionalFormatting>
  <conditionalFormatting sqref="C10:I13">
    <cfRule type="cellIs" dxfId="2007" priority="116" operator="equal">
      <formula>"L"</formula>
    </cfRule>
  </conditionalFormatting>
  <conditionalFormatting sqref="U12">
    <cfRule type="cellIs" dxfId="2006" priority="134" operator="equal">
      <formula>"W"</formula>
    </cfRule>
    <cfRule type="cellIs" dxfId="2005" priority="135" operator="equal">
      <formula>"P"</formula>
    </cfRule>
  </conditionalFormatting>
  <conditionalFormatting sqref="U12">
    <cfRule type="cellIs" dxfId="2004" priority="133" operator="equal">
      <formula>"Q"</formula>
    </cfRule>
  </conditionalFormatting>
  <conditionalFormatting sqref="U12">
    <cfRule type="cellIs" dxfId="2003" priority="132" operator="equal">
      <formula>"N"</formula>
    </cfRule>
  </conditionalFormatting>
  <conditionalFormatting sqref="U12">
    <cfRule type="cellIs" dxfId="2002" priority="131" operator="equal">
      <formula>"V"</formula>
    </cfRule>
  </conditionalFormatting>
  <conditionalFormatting sqref="U12">
    <cfRule type="cellIs" dxfId="2001" priority="129" operator="equal">
      <formula>"N"</formula>
    </cfRule>
  </conditionalFormatting>
  <conditionalFormatting sqref="U12">
    <cfRule type="cellIs" dxfId="2000" priority="128" operator="equal">
      <formula>"N"</formula>
    </cfRule>
  </conditionalFormatting>
  <conditionalFormatting sqref="U12">
    <cfRule type="cellIs" dxfId="1999" priority="127" operator="equal">
      <formula>"대1"</formula>
    </cfRule>
  </conditionalFormatting>
  <conditionalFormatting sqref="U12">
    <cfRule type="cellIs" dxfId="1998" priority="126" operator="equal">
      <formula>"L"</formula>
    </cfRule>
  </conditionalFormatting>
  <conditionalFormatting sqref="C14:I14 C17:I18">
    <cfRule type="cellIs" dxfId="1997" priority="103" operator="equal">
      <formula>"대1"</formula>
    </cfRule>
  </conditionalFormatting>
  <conditionalFormatting sqref="C9:I9 C4:I4">
    <cfRule type="cellIs" dxfId="1996" priority="125" operator="equal">
      <formula>"대"</formula>
    </cfRule>
  </conditionalFormatting>
  <conditionalFormatting sqref="C9:I9 C4:I4">
    <cfRule type="cellIs" dxfId="1995" priority="124" operator="equal">
      <formula>"N"</formula>
    </cfRule>
  </conditionalFormatting>
  <conditionalFormatting sqref="C12:I12">
    <cfRule type="cellIs" dxfId="1994" priority="121" operator="equal">
      <formula>"N"</formula>
    </cfRule>
    <cfRule type="cellIs" dxfId="1993" priority="122" operator="equal">
      <formula>"L"</formula>
    </cfRule>
    <cfRule type="cellIs" dxfId="1992" priority="123" operator="equal">
      <formula>"Q"</formula>
    </cfRule>
  </conditionalFormatting>
  <conditionalFormatting sqref="C10:I13">
    <cfRule type="cellIs" dxfId="1991" priority="119" operator="equal">
      <formula>"W"</formula>
    </cfRule>
    <cfRule type="cellIs" dxfId="1990" priority="120" operator="equal">
      <formula>"P"</formula>
    </cfRule>
  </conditionalFormatting>
  <conditionalFormatting sqref="C10:I13">
    <cfRule type="cellIs" dxfId="1989" priority="118" operator="equal">
      <formula>"N"</formula>
    </cfRule>
  </conditionalFormatting>
  <conditionalFormatting sqref="C10:I13">
    <cfRule type="cellIs" dxfId="1988" priority="117" operator="equal">
      <formula>"V"</formula>
    </cfRule>
  </conditionalFormatting>
  <conditionalFormatting sqref="C10:I13">
    <cfRule type="cellIs" dxfId="1987" priority="115" operator="equal">
      <formula>"N"</formula>
    </cfRule>
  </conditionalFormatting>
  <conditionalFormatting sqref="C10:I13">
    <cfRule type="cellIs" dxfId="1986" priority="114" operator="equal">
      <formula>"N"</formula>
    </cfRule>
  </conditionalFormatting>
  <conditionalFormatting sqref="C10:I11 C13:I13">
    <cfRule type="cellIs" dxfId="1985" priority="113" operator="equal">
      <formula>"Q"</formula>
    </cfRule>
  </conditionalFormatting>
  <conditionalFormatting sqref="C10:I13">
    <cfRule type="cellIs" dxfId="1984" priority="112" operator="equal">
      <formula>"대1"</formula>
    </cfRule>
  </conditionalFormatting>
  <conditionalFormatting sqref="C14:I14 C17:I18">
    <cfRule type="cellIs" dxfId="1983" priority="110" operator="equal">
      <formula>"W"</formula>
    </cfRule>
    <cfRule type="cellIs" dxfId="1982" priority="111" operator="equal">
      <formula>"P"</formula>
    </cfRule>
  </conditionalFormatting>
  <conditionalFormatting sqref="C14:I14 C17:I18">
    <cfRule type="cellIs" dxfId="1981" priority="109" operator="equal">
      <formula>"N"</formula>
    </cfRule>
  </conditionalFormatting>
  <conditionalFormatting sqref="C14:I14 C17:I18">
    <cfRule type="cellIs" dxfId="1980" priority="108" operator="equal">
      <formula>"V"</formula>
    </cfRule>
  </conditionalFormatting>
  <conditionalFormatting sqref="C14:I14 C17:I18">
    <cfRule type="cellIs" dxfId="1979" priority="107" operator="equal">
      <formula>"L"</formula>
    </cfRule>
  </conditionalFormatting>
  <conditionalFormatting sqref="C14:I14 C17:I18">
    <cfRule type="cellIs" dxfId="1978" priority="106" operator="equal">
      <formula>"N"</formula>
    </cfRule>
  </conditionalFormatting>
  <conditionalFormatting sqref="C14:I14 C17:I18">
    <cfRule type="cellIs" dxfId="1977" priority="105" operator="equal">
      <formula>"N"</formula>
    </cfRule>
  </conditionalFormatting>
  <conditionalFormatting sqref="C14:I14 C17:I18">
    <cfRule type="cellIs" dxfId="1976" priority="104" operator="equal">
      <formula>"Q"</formula>
    </cfRule>
  </conditionalFormatting>
  <conditionalFormatting sqref="K6:T6">
    <cfRule type="cellIs" dxfId="1975" priority="71" operator="equal">
      <formula>"Q"</formula>
    </cfRule>
  </conditionalFormatting>
  <conditionalFormatting sqref="C15:I16">
    <cfRule type="cellIs" dxfId="1974" priority="101" operator="equal">
      <formula>"W"</formula>
    </cfRule>
    <cfRule type="cellIs" dxfId="1973" priority="102" operator="equal">
      <formula>"P"</formula>
    </cfRule>
  </conditionalFormatting>
  <conditionalFormatting sqref="C15:I16">
    <cfRule type="cellIs" dxfId="1972" priority="100" operator="equal">
      <formula>"N"</formula>
    </cfRule>
  </conditionalFormatting>
  <conditionalFormatting sqref="C15:I16">
    <cfRule type="cellIs" dxfId="1971" priority="99" operator="equal">
      <formula>"V"</formula>
    </cfRule>
  </conditionalFormatting>
  <conditionalFormatting sqref="C15:I16">
    <cfRule type="cellIs" dxfId="1970" priority="98" operator="equal">
      <formula>"L"</formula>
    </cfRule>
  </conditionalFormatting>
  <conditionalFormatting sqref="C15:I16">
    <cfRule type="cellIs" dxfId="1969" priority="97" operator="equal">
      <formula>"N"</formula>
    </cfRule>
  </conditionalFormatting>
  <conditionalFormatting sqref="C15:I16">
    <cfRule type="cellIs" dxfId="1968" priority="96" operator="equal">
      <formula>"N"</formula>
    </cfRule>
  </conditionalFormatting>
  <conditionalFormatting sqref="C15:I16">
    <cfRule type="cellIs" dxfId="1967" priority="95" operator="equal">
      <formula>"Q"</formula>
    </cfRule>
  </conditionalFormatting>
  <conditionalFormatting sqref="C15:I16">
    <cfRule type="cellIs" dxfId="1966" priority="94" operator="equal">
      <formula>"대1"</formula>
    </cfRule>
  </conditionalFormatting>
  <conditionalFormatting sqref="X7">
    <cfRule type="cellIs" dxfId="1965" priority="91" operator="equal">
      <formula>"Q"</formula>
    </cfRule>
  </conditionalFormatting>
  <conditionalFormatting sqref="X7">
    <cfRule type="cellIs" dxfId="1964" priority="90" operator="equal">
      <formula>"N"</formula>
    </cfRule>
  </conditionalFormatting>
  <conditionalFormatting sqref="X7">
    <cfRule type="cellIs" dxfId="1963" priority="89" operator="equal">
      <formula>"V"</formula>
    </cfRule>
  </conditionalFormatting>
  <conditionalFormatting sqref="X7">
    <cfRule type="cellIs" dxfId="1962" priority="88" operator="equal">
      <formula>"L"</formula>
    </cfRule>
  </conditionalFormatting>
  <conditionalFormatting sqref="X7">
    <cfRule type="cellIs" dxfId="1961" priority="87" operator="equal">
      <formula>"N"</formula>
    </cfRule>
  </conditionalFormatting>
  <conditionalFormatting sqref="X7">
    <cfRule type="cellIs" dxfId="1960" priority="85" operator="equal">
      <formula>"N"</formula>
    </cfRule>
  </conditionalFormatting>
  <conditionalFormatting sqref="X7">
    <cfRule type="cellIs" dxfId="1959" priority="92" operator="equal">
      <formula>"W"</formula>
    </cfRule>
    <cfRule type="cellIs" dxfId="1958" priority="93" operator="equal">
      <formula>"P"</formula>
    </cfRule>
  </conditionalFormatting>
  <conditionalFormatting sqref="X7">
    <cfRule type="cellIs" dxfId="1957" priority="86" operator="equal">
      <formula>"대"</formula>
    </cfRule>
  </conditionalFormatting>
  <conditionalFormatting sqref="X7">
    <cfRule type="cellIs" dxfId="1956" priority="84" operator="equal">
      <formula>"대1"</formula>
    </cfRule>
  </conditionalFormatting>
  <conditionalFormatting sqref="X7">
    <cfRule type="cellIs" dxfId="1955" priority="83" operator="equal">
      <formula>"L"</formula>
    </cfRule>
  </conditionalFormatting>
  <conditionalFormatting sqref="C5:I5">
    <cfRule type="cellIs" dxfId="1954" priority="11" operator="equal">
      <formula>"N"</formula>
    </cfRule>
  </conditionalFormatting>
  <conditionalFormatting sqref="K6:T6">
    <cfRule type="cellIs" dxfId="1953" priority="64" operator="equal">
      <formula>"L"</formula>
    </cfRule>
  </conditionalFormatting>
  <conditionalFormatting sqref="W6:AR6">
    <cfRule type="cellIs" dxfId="1952" priority="81" operator="equal">
      <formula>"W"</formula>
    </cfRule>
    <cfRule type="cellIs" dxfId="1951" priority="82" operator="equal">
      <formula>"P"</formula>
    </cfRule>
  </conditionalFormatting>
  <conditionalFormatting sqref="W6:AR6">
    <cfRule type="cellIs" dxfId="1950" priority="80" operator="equal">
      <formula>"N"</formula>
    </cfRule>
  </conditionalFormatting>
  <conditionalFormatting sqref="W6:AR6">
    <cfRule type="cellIs" dxfId="1949" priority="79" operator="equal">
      <formula>"V"</formula>
    </cfRule>
  </conditionalFormatting>
  <conditionalFormatting sqref="W6:AR6">
    <cfRule type="cellIs" dxfId="1948" priority="78" operator="equal">
      <formula>"L"</formula>
    </cfRule>
  </conditionalFormatting>
  <conditionalFormatting sqref="W6:AR6">
    <cfRule type="cellIs" dxfId="1947" priority="77" operator="equal">
      <formula>"N"</formula>
    </cfRule>
  </conditionalFormatting>
  <conditionalFormatting sqref="W6:AR6">
    <cfRule type="cellIs" dxfId="1946" priority="76" operator="equal">
      <formula>"N"</formula>
    </cfRule>
  </conditionalFormatting>
  <conditionalFormatting sqref="W6:AR6">
    <cfRule type="cellIs" dxfId="1945" priority="75" operator="equal">
      <formula>"Q"</formula>
    </cfRule>
  </conditionalFormatting>
  <conditionalFormatting sqref="W6:AR6">
    <cfRule type="cellIs" dxfId="1944" priority="74" operator="equal">
      <formula>"대1"</formula>
    </cfRule>
  </conditionalFormatting>
  <conditionalFormatting sqref="U6:V6 J6">
    <cfRule type="cellIs" dxfId="1943" priority="62" operator="equal">
      <formula>"W"</formula>
    </cfRule>
    <cfRule type="cellIs" dxfId="1942" priority="63" operator="equal">
      <formula>"P"</formula>
    </cfRule>
  </conditionalFormatting>
  <conditionalFormatting sqref="C6:I6">
    <cfRule type="cellIs" dxfId="1941" priority="44" operator="equal">
      <formula>"대1"</formula>
    </cfRule>
  </conditionalFormatting>
  <conditionalFormatting sqref="U6:V6 J6">
    <cfRule type="cellIs" dxfId="1940" priority="61" operator="equal">
      <formula>"Q"</formula>
    </cfRule>
  </conditionalFormatting>
  <conditionalFormatting sqref="U6:V6 J6">
    <cfRule type="cellIs" dxfId="1939" priority="60" operator="equal">
      <formula>"N"</formula>
    </cfRule>
  </conditionalFormatting>
  <conditionalFormatting sqref="U6:V6 J6">
    <cfRule type="cellIs" dxfId="1938" priority="59" operator="equal">
      <formula>"V"</formula>
    </cfRule>
  </conditionalFormatting>
  <conditionalFormatting sqref="U6:V6 J6">
    <cfRule type="cellIs" dxfId="1937" priority="58" operator="equal">
      <formula>"L"</formula>
    </cfRule>
  </conditionalFormatting>
  <conditionalFormatting sqref="U6:V6 J6">
    <cfRule type="cellIs" dxfId="1936" priority="57" operator="equal">
      <formula>"N"</formula>
    </cfRule>
  </conditionalFormatting>
  <conditionalFormatting sqref="U6:V6 J6">
    <cfRule type="cellIs" dxfId="1935" priority="55" operator="equal">
      <formula>"N"</formula>
    </cfRule>
  </conditionalFormatting>
  <conditionalFormatting sqref="K6:T6">
    <cfRule type="cellIs" dxfId="1934" priority="72" operator="equal">
      <formula>"W"</formula>
    </cfRule>
    <cfRule type="cellIs" dxfId="1933" priority="73" operator="equal">
      <formula>"P"</formula>
    </cfRule>
  </conditionalFormatting>
  <conditionalFormatting sqref="K6:T6">
    <cfRule type="cellIs" dxfId="1932" priority="70" operator="equal">
      <formula>"N"</formula>
    </cfRule>
  </conditionalFormatting>
  <conditionalFormatting sqref="K6:T6">
    <cfRule type="cellIs" dxfId="1931" priority="69" operator="equal">
      <formula>"V"</formula>
    </cfRule>
  </conditionalFormatting>
  <conditionalFormatting sqref="K6:T6">
    <cfRule type="cellIs" dxfId="1930" priority="68" operator="equal">
      <formula>"L"</formula>
    </cfRule>
  </conditionalFormatting>
  <conditionalFormatting sqref="K6:T6">
    <cfRule type="cellIs" dxfId="1929" priority="67" operator="equal">
      <formula>"N"</formula>
    </cfRule>
  </conditionalFormatting>
  <conditionalFormatting sqref="K6:T6">
    <cfRule type="cellIs" dxfId="1928" priority="66" operator="equal">
      <formula>"N"</formula>
    </cfRule>
  </conditionalFormatting>
  <conditionalFormatting sqref="K6:T6">
    <cfRule type="cellIs" dxfId="1927" priority="65" operator="equal">
      <formula>"대1"</formula>
    </cfRule>
  </conditionalFormatting>
  <conditionalFormatting sqref="U6:V6 J6">
    <cfRule type="cellIs" dxfId="1926" priority="56" operator="equal">
      <formula>"대"</formula>
    </cfRule>
  </conditionalFormatting>
  <conditionalFormatting sqref="U6:V6 J6">
    <cfRule type="cellIs" dxfId="1925" priority="54" operator="equal">
      <formula>"대1"</formula>
    </cfRule>
  </conditionalFormatting>
  <conditionalFormatting sqref="U6:V6 J6">
    <cfRule type="cellIs" dxfId="1924" priority="53" operator="equal">
      <formula>"L"</formula>
    </cfRule>
  </conditionalFormatting>
  <conditionalFormatting sqref="C6:I6">
    <cfRule type="cellIs" dxfId="1923" priority="51" operator="equal">
      <formula>"W"</formula>
    </cfRule>
    <cfRule type="cellIs" dxfId="1922" priority="52" operator="equal">
      <formula>"P"</formula>
    </cfRule>
  </conditionalFormatting>
  <conditionalFormatting sqref="C6:I6">
    <cfRule type="cellIs" dxfId="1921" priority="50" operator="equal">
      <formula>"N"</formula>
    </cfRule>
  </conditionalFormatting>
  <conditionalFormatting sqref="C6:I6">
    <cfRule type="cellIs" dxfId="1920" priority="49" operator="equal">
      <formula>"V"</formula>
    </cfRule>
  </conditionalFormatting>
  <conditionalFormatting sqref="C6:I6">
    <cfRule type="cellIs" dxfId="1919" priority="48" operator="equal">
      <formula>"L"</formula>
    </cfRule>
  </conditionalFormatting>
  <conditionalFormatting sqref="C6:I6">
    <cfRule type="cellIs" dxfId="1918" priority="47" operator="equal">
      <formula>"N"</formula>
    </cfRule>
  </conditionalFormatting>
  <conditionalFormatting sqref="C6:I6">
    <cfRule type="cellIs" dxfId="1917" priority="46" operator="equal">
      <formula>"N"</formula>
    </cfRule>
  </conditionalFormatting>
  <conditionalFormatting sqref="C6:I6">
    <cfRule type="cellIs" dxfId="1916" priority="45" operator="equal">
      <formula>"Q"</formula>
    </cfRule>
  </conditionalFormatting>
  <conditionalFormatting sqref="C5:I5 AD5:AR5">
    <cfRule type="cellIs" dxfId="1915" priority="42" operator="equal">
      <formula>"W"</formula>
    </cfRule>
    <cfRule type="cellIs" dxfId="1914" priority="43" operator="equal">
      <formula>"P"</formula>
    </cfRule>
  </conditionalFormatting>
  <conditionalFormatting sqref="C5:I5 AD5:AR5">
    <cfRule type="cellIs" dxfId="1913" priority="41" operator="equal">
      <formula>"N"</formula>
    </cfRule>
  </conditionalFormatting>
  <conditionalFormatting sqref="C5:I5 AD5:AR5">
    <cfRule type="cellIs" dxfId="1912" priority="40" operator="equal">
      <formula>"V"</formula>
    </cfRule>
  </conditionalFormatting>
  <conditionalFormatting sqref="C5:I5 AD5:AR5">
    <cfRule type="cellIs" dxfId="1911" priority="39" operator="equal">
      <formula>"L"</formula>
    </cfRule>
  </conditionalFormatting>
  <conditionalFormatting sqref="C5:I5 AD5:AR5">
    <cfRule type="cellIs" dxfId="1910" priority="38" operator="equal">
      <formula>"N"</formula>
    </cfRule>
  </conditionalFormatting>
  <conditionalFormatting sqref="AD5:AR5">
    <cfRule type="cellIs" dxfId="1909" priority="37" operator="equal">
      <formula>"대"</formula>
    </cfRule>
  </conditionalFormatting>
  <conditionalFormatting sqref="AD5:AR5">
    <cfRule type="cellIs" dxfId="1908" priority="36" operator="equal">
      <formula>"N"</formula>
    </cfRule>
  </conditionalFormatting>
  <conditionalFormatting sqref="C5:I5 AD5:AR5">
    <cfRule type="cellIs" dxfId="1907" priority="35" operator="equal">
      <formula>"Q"</formula>
    </cfRule>
  </conditionalFormatting>
  <conditionalFormatting sqref="C5:I5 AD5:AR5">
    <cfRule type="cellIs" dxfId="1906" priority="34" operator="equal">
      <formula>"대1"</formula>
    </cfRule>
  </conditionalFormatting>
  <conditionalFormatting sqref="AC5 Q5:R5">
    <cfRule type="cellIs" dxfId="1905" priority="21" operator="equal">
      <formula>"Q"</formula>
    </cfRule>
  </conditionalFormatting>
  <conditionalFormatting sqref="AC5 Q5:R5">
    <cfRule type="cellIs" dxfId="1904" priority="20" operator="equal">
      <formula>"N"</formula>
    </cfRule>
  </conditionalFormatting>
  <conditionalFormatting sqref="AC5 Q5:R5">
    <cfRule type="cellIs" dxfId="1903" priority="19" operator="equal">
      <formula>"V"</formula>
    </cfRule>
  </conditionalFormatting>
  <conditionalFormatting sqref="AC5 Q5:R5">
    <cfRule type="cellIs" dxfId="1902" priority="18" operator="equal">
      <formula>"L"</formula>
    </cfRule>
  </conditionalFormatting>
  <conditionalFormatting sqref="AC5 Q5:R5">
    <cfRule type="cellIs" dxfId="1901" priority="17" operator="equal">
      <formula>"N"</formula>
    </cfRule>
  </conditionalFormatting>
  <conditionalFormatting sqref="AC5 Q5:R5">
    <cfRule type="cellIs" dxfId="1900" priority="15" operator="equal">
      <formula>"N"</formula>
    </cfRule>
  </conditionalFormatting>
  <conditionalFormatting sqref="J5:P5 S5:AB5">
    <cfRule type="cellIs" dxfId="1899" priority="32" operator="equal">
      <formula>"W"</formula>
    </cfRule>
    <cfRule type="cellIs" dxfId="1898" priority="33" operator="equal">
      <formula>"P"</formula>
    </cfRule>
  </conditionalFormatting>
  <conditionalFormatting sqref="J5:P5 S5:AB5">
    <cfRule type="cellIs" dxfId="1897" priority="31" operator="equal">
      <formula>"Q"</formula>
    </cfRule>
  </conditionalFormatting>
  <conditionalFormatting sqref="J5:P5 S5:AB5">
    <cfRule type="cellIs" dxfId="1896" priority="30" operator="equal">
      <formula>"N"</formula>
    </cfRule>
  </conditionalFormatting>
  <conditionalFormatting sqref="J5:P5 S5:AB5">
    <cfRule type="cellIs" dxfId="1895" priority="29" operator="equal">
      <formula>"V"</formula>
    </cfRule>
  </conditionalFormatting>
  <conditionalFormatting sqref="J5:P5 S5:AB5">
    <cfRule type="cellIs" dxfId="1894" priority="28" operator="equal">
      <formula>"L"</formula>
    </cfRule>
  </conditionalFormatting>
  <conditionalFormatting sqref="J5:P5 S5:AB5">
    <cfRule type="cellIs" dxfId="1893" priority="27" operator="equal">
      <formula>"N"</formula>
    </cfRule>
  </conditionalFormatting>
  <conditionalFormatting sqref="J5:P5 S5:AB5">
    <cfRule type="cellIs" dxfId="1892" priority="26" operator="equal">
      <formula>"N"</formula>
    </cfRule>
  </conditionalFormatting>
  <conditionalFormatting sqref="J5:P5 S5:AB5">
    <cfRule type="cellIs" dxfId="1891" priority="25" operator="equal">
      <formula>"대1"</formula>
    </cfRule>
  </conditionalFormatting>
  <conditionalFormatting sqref="J5:P5 S5:AB5">
    <cfRule type="cellIs" dxfId="1890" priority="24" operator="equal">
      <formula>"L"</formula>
    </cfRule>
  </conditionalFormatting>
  <conditionalFormatting sqref="AC5 Q5:R5">
    <cfRule type="cellIs" dxfId="1889" priority="22" operator="equal">
      <formula>"W"</formula>
    </cfRule>
    <cfRule type="cellIs" dxfId="1888" priority="23" operator="equal">
      <formula>"P"</formula>
    </cfRule>
  </conditionalFormatting>
  <conditionalFormatting sqref="AC5 Q5:R5">
    <cfRule type="cellIs" dxfId="1887" priority="16" operator="equal">
      <formula>"대"</formula>
    </cfRule>
  </conditionalFormatting>
  <conditionalFormatting sqref="AC5 Q5:R5">
    <cfRule type="cellIs" dxfId="1886" priority="14" operator="equal">
      <formula>"대1"</formula>
    </cfRule>
  </conditionalFormatting>
  <conditionalFormatting sqref="AC5 Q5:R5">
    <cfRule type="cellIs" dxfId="1885" priority="13" operator="equal">
      <formula>"L"</formula>
    </cfRule>
  </conditionalFormatting>
  <conditionalFormatting sqref="C5:I5">
    <cfRule type="cellIs" dxfId="1884" priority="12" operator="equal">
      <formula>"대"</formula>
    </cfRule>
  </conditionalFormatting>
  <conditionalFormatting sqref="K17:K18">
    <cfRule type="cellIs" dxfId="1883" priority="9" operator="equal">
      <formula>"W"</formula>
    </cfRule>
    <cfRule type="cellIs" dxfId="1882" priority="10" operator="equal">
      <formula>"P"</formula>
    </cfRule>
  </conditionalFormatting>
  <conditionalFormatting sqref="K17:K18">
    <cfRule type="cellIs" dxfId="1881" priority="8" operator="equal">
      <formula>"N"</formula>
    </cfRule>
  </conditionalFormatting>
  <conditionalFormatting sqref="K17:K18">
    <cfRule type="cellIs" dxfId="1880" priority="7" operator="equal">
      <formula>"V"</formula>
    </cfRule>
  </conditionalFormatting>
  <conditionalFormatting sqref="K17:K18">
    <cfRule type="cellIs" dxfId="1879" priority="6" operator="equal">
      <formula>"L"</formula>
    </cfRule>
  </conditionalFormatting>
  <conditionalFormatting sqref="K17:K18">
    <cfRule type="cellIs" dxfId="1878" priority="5" operator="equal">
      <formula>"N"</formula>
    </cfRule>
  </conditionalFormatting>
  <conditionalFormatting sqref="K17:K18">
    <cfRule type="cellIs" dxfId="1877" priority="4" operator="equal">
      <formula>"대"</formula>
    </cfRule>
  </conditionalFormatting>
  <conditionalFormatting sqref="K17:K18">
    <cfRule type="cellIs" dxfId="1876" priority="3" operator="equal">
      <formula>"N"</formula>
    </cfRule>
  </conditionalFormatting>
  <conditionalFormatting sqref="K17:K18">
    <cfRule type="cellIs" dxfId="1875" priority="2" operator="equal">
      <formula>"Q"</formula>
    </cfRule>
  </conditionalFormatting>
  <conditionalFormatting sqref="K17:K18">
    <cfRule type="cellIs" dxfId="1874" priority="1" operator="equal">
      <formula>"대1"</formula>
    </cfRule>
  </conditionalFormatting>
  <pageMargins left="0.25" right="0.25" top="0.75" bottom="0.75" header="0.3" footer="0.3"/>
  <pageSetup paperSize="9"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33</vt:i4>
      </vt:variant>
      <vt:variant>
        <vt:lpstr>이름 지정된 범위</vt:lpstr>
      </vt:variant>
      <vt:variant>
        <vt:i4>30</vt:i4>
      </vt:variant>
    </vt:vector>
  </HeadingPairs>
  <TitlesOfParts>
    <vt:vector size="63" baseType="lpstr">
      <vt:lpstr>2023.01</vt:lpstr>
      <vt:lpstr>2023.01 (2)</vt:lpstr>
      <vt:lpstr>2023.02</vt:lpstr>
      <vt:lpstr>2023.03</vt:lpstr>
      <vt:lpstr>2023.04</vt:lpstr>
      <vt:lpstr>2023.05</vt:lpstr>
      <vt:lpstr>2023.05 (2)</vt:lpstr>
      <vt:lpstr>2023.05 (3)</vt:lpstr>
      <vt:lpstr>2023.05 (4)</vt:lpstr>
      <vt:lpstr>2023.06</vt:lpstr>
      <vt:lpstr>2023.07</vt:lpstr>
      <vt:lpstr>2023.10 (윤)</vt:lpstr>
      <vt:lpstr>2023.08</vt:lpstr>
      <vt:lpstr>2023.09</vt:lpstr>
      <vt:lpstr>2023.11(1)</vt:lpstr>
      <vt:lpstr>작성 방법</vt:lpstr>
      <vt:lpstr>휴가신청서</vt:lpstr>
      <vt:lpstr>Sheet1</vt:lpstr>
      <vt:lpstr>2023.12 (2)</vt:lpstr>
      <vt:lpstr>2023.12(최종)</vt:lpstr>
      <vt:lpstr>2023.12(최종) (2)</vt:lpstr>
      <vt:lpstr>2024.1(나이트텀) </vt:lpstr>
      <vt:lpstr>2024.01</vt:lpstr>
      <vt:lpstr>2024.01 (2)니이트3명</vt:lpstr>
      <vt:lpstr>2024.02나이트 텀</vt:lpstr>
      <vt:lpstr>2024.2ㄷ</vt:lpstr>
      <vt:lpstr>2024명절</vt:lpstr>
      <vt:lpstr>2024.2(최종)</vt:lpstr>
      <vt:lpstr>2004.3</vt:lpstr>
      <vt:lpstr>2004.3 (이동)</vt:lpstr>
      <vt:lpstr>2004.3 (2명이동) </vt:lpstr>
      <vt:lpstr>2004.3 (2.28)  </vt:lpstr>
      <vt:lpstr>2024.2.29</vt:lpstr>
      <vt:lpstr>'2004.3'!Print_Area</vt:lpstr>
      <vt:lpstr>'2004.3 (2.28)  '!Print_Area</vt:lpstr>
      <vt:lpstr>'2004.3 (2명이동) '!Print_Area</vt:lpstr>
      <vt:lpstr>'2004.3 (이동)'!Print_Area</vt:lpstr>
      <vt:lpstr>'2023.01'!Print_Area</vt:lpstr>
      <vt:lpstr>'2023.01 (2)'!Print_Area</vt:lpstr>
      <vt:lpstr>'2023.02'!Print_Area</vt:lpstr>
      <vt:lpstr>'2023.03'!Print_Area</vt:lpstr>
      <vt:lpstr>'2023.04'!Print_Area</vt:lpstr>
      <vt:lpstr>'2023.05'!Print_Area</vt:lpstr>
      <vt:lpstr>'2023.05 (2)'!Print_Area</vt:lpstr>
      <vt:lpstr>'2023.05 (3)'!Print_Area</vt:lpstr>
      <vt:lpstr>'2023.05 (4)'!Print_Area</vt:lpstr>
      <vt:lpstr>'2023.06'!Print_Area</vt:lpstr>
      <vt:lpstr>'2023.07'!Print_Area</vt:lpstr>
      <vt:lpstr>'2023.08'!Print_Area</vt:lpstr>
      <vt:lpstr>'2023.09'!Print_Area</vt:lpstr>
      <vt:lpstr>'2023.10 (윤)'!Print_Area</vt:lpstr>
      <vt:lpstr>'2023.11(1)'!Print_Area</vt:lpstr>
      <vt:lpstr>'2023.12 (2)'!Print_Area</vt:lpstr>
      <vt:lpstr>'2023.12(최종)'!Print_Area</vt:lpstr>
      <vt:lpstr>'2023.12(최종) (2)'!Print_Area</vt:lpstr>
      <vt:lpstr>'2024.01'!Print_Area</vt:lpstr>
      <vt:lpstr>'2024.01 (2)니이트3명'!Print_Area</vt:lpstr>
      <vt:lpstr>'2024.02나이트 텀'!Print_Area</vt:lpstr>
      <vt:lpstr>'2024.1(나이트텀) '!Print_Area</vt:lpstr>
      <vt:lpstr>'2024.2(최종)'!Print_Area</vt:lpstr>
      <vt:lpstr>'2024.2.29'!Print_Area</vt:lpstr>
      <vt:lpstr>'2024.2ㄷ'!Print_Area</vt:lpstr>
      <vt:lpstr>'2024명절'!Print_Area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DELL3050</dc:creator>
  <cp:lastModifiedBy>♤여태범♤</cp:lastModifiedBy>
  <cp:lastPrinted>2024-02-27T11:41:23Z</cp:lastPrinted>
  <dcterms:created xsi:type="dcterms:W3CDTF">2021-02-04T03:01:23Z</dcterms:created>
  <dcterms:modified xsi:type="dcterms:W3CDTF">2024-05-01T16:25:30Z</dcterms:modified>
</cp:coreProperties>
</file>