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uoc"/>
  <workbookPr/>
  <bookViews>
    <workbookView activeTab="0" xWindow="240" yWindow="60" windowWidth="28800" windowHeight="15885" tabRatio="500"/>
  </bookViews>
  <sheets>
    <sheet name="Blad1" sheetId="1" r:id="rId4"/>
  </sheets>
  <calcPr/>
  <extLst>
    <ext uri="smNativeData">
      <pm:revision xmlns:pm="smNativeData" day="1587319998" val="976" rev="124" rev64="64" revOS="3" revMin="124" revMax="0"/>
      <pm:docPrefs xmlns:pm="smNativeData" id="1587319998" fixedDigits="0" showNotice="1" showFrameBounds="1" autoChart="1" recalcOnPrint="1" recalcOnCopy="1" finalRounding="1" compatTextArt="1" tab="567" useDefinedPrintRange="1" printArea="currentSheet"/>
      <pm:compatibility xmlns:pm="smNativeData" id="1587319998" overlapCells="1"/>
      <pm:defCurrency xmlns:pm="smNativeData" id="1587319998"/>
    </ext>
  </extLst>
</workbook>
</file>

<file path=xl/sharedStrings.xml><?xml version="1.0" encoding="utf-8"?>
<sst xmlns="http://schemas.openxmlformats.org/spreadsheetml/2006/main" count="17" uniqueCount="13">
  <si>
    <t>Threads</t>
  </si>
  <si>
    <t xml:space="preserve">Avg rate </t>
  </si>
  <si>
    <t>Guided</t>
  </si>
  <si>
    <t>Static</t>
  </si>
  <si>
    <t>Dynamic</t>
  </si>
  <si>
    <t>Auto</t>
  </si>
  <si>
    <t>ms</t>
  </si>
  <si>
    <t>Serial</t>
  </si>
  <si>
    <t>Parallel</t>
  </si>
  <si>
    <t xml:space="preserve">Critical </t>
  </si>
  <si>
    <t>Local</t>
  </si>
  <si>
    <t>PAD</t>
  </si>
  <si>
    <t>Pad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</si>
</sst>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2">
    <font>
      <name val="Calibri"/>
      <family val="2"/>
      <color rgb="FF000000"/>
      <sz val="11"/>
      <extLst>
        <ext uri="smNativeData">
          <pm:charSpec xmlns:pm="smNativeData" id="158731999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731999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731999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73199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731999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8731999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t>Average bandwidth - threads 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Blad1!$H$1</c:f>
              <c:strCache>
                <c:ptCount val="1"/>
                <c:pt idx="0">
                  <c:v>Avg rate </c:v>
                </c:pt>
              </c:strCache>
            </c:strRef>
          </c:tx>
          <c:spPr>
            <a:ln w="19050">
              <a:solidFill>
                <a:srgbClr val="4472C4"/>
              </a:solidFill>
            </a:ln>
          </c:spPr>
          <c:marker>
            <c:symbol val="circle"/>
            <c:size val="5"/>
            <c:spPr>
              <a:solidFill>
                <a:srgbClr val="4472C4"/>
              </a:solidFill>
              <a:ln>
                <a:solidFill>
                  <a:srgbClr val="4472C4"/>
                </a:solidFill>
              </a:ln>
            </c:spPr>
          </c:marker>
          <c:errBars>
            <c:errDir val="x"/>
            <c:errBarType val="both"/>
            <c:errValType val="fixedVal"/>
            <c:val val="1"/>
            <c:spPr>
              <a:ln w="9525">
                <a:solidFill>
                  <a:srgbClr val="595959"/>
                </a:solidFill>
              </a:ln>
            </c:spPr>
          </c:errBars>
          <c:xVal>
            <c:numRef>
              <c:f>Blad1!$A$2:$A$11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28</c:v>
                </c:pt>
                <c:pt idx="9">
                  <c:v>32</c:v>
                </c:pt>
              </c:numCache>
            </c:numRef>
          </c:xVal>
          <c:yVal>
            <c:numRef>
              <c:f>Blad1!$H$2:$H$11</c:f>
              <c:numCache>
                <c:formatCode>General</c:formatCode>
                <c:ptCount val="10"/>
                <c:pt idx="0">
                  <c:v>6.808936</c:v>
                </c:pt>
                <c:pt idx="1">
                  <c:v>11.148145</c:v>
                </c:pt>
                <c:pt idx="2">
                  <c:v>22.226147</c:v>
                </c:pt>
                <c:pt idx="3">
                  <c:v>36.396777</c:v>
                </c:pt>
                <c:pt idx="4">
                  <c:v>39.657886</c:v>
                </c:pt>
                <c:pt idx="5">
                  <c:v>40.026392</c:v>
                </c:pt>
                <c:pt idx="6">
                  <c:v>39.966675</c:v>
                </c:pt>
                <c:pt idx="7">
                  <c:v>40.293457</c:v>
                </c:pt>
                <c:pt idx="8">
                  <c:v>44.134033</c:v>
                </c:pt>
                <c:pt idx="9">
                  <c:v>40.850586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t>Threads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384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16200000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t>GB/s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384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87319998" val="15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t>Average bandwidth - schedulers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bar"/>
        <c:grouping val="clustered"/>
        <c:ser>
          <c:idx val="0"/>
          <c:order val="0"/>
          <c:spPr>
            <a:solidFill>
              <a:srgbClr val="4472C4"/>
            </a:solidFill>
            <a:ln w="9525">
              <a:noFill/>
            </a:ln>
          </c:spPr>
          <c:cat>
            <c:strRef>
              <c:f>Blad1!$A$17:$A$20</c:f>
              <c:strCache>
                <c:ptCount val="4"/>
                <c:pt idx="0">
                  <c:v>Guided</c:v>
                </c:pt>
                <c:pt idx="1">
                  <c:v>Static</c:v>
                </c:pt>
                <c:pt idx="2">
                  <c:v>Dynamic</c:v>
                </c:pt>
                <c:pt idx="3">
                  <c:v>Auto</c:v>
                </c:pt>
              </c:strCache>
            </c:strRef>
          </c:cat>
          <c:val>
            <c:numRef>
              <c:f>Blad1!$H$17:$H$20</c:f>
              <c:numCache>
                <c:formatCode>General</c:formatCode>
                <c:ptCount val="4"/>
                <c:pt idx="0">
                  <c:v>40.850586</c:v>
                </c:pt>
                <c:pt idx="1">
                  <c:v>40.487061</c:v>
                </c:pt>
                <c:pt idx="2">
                  <c:v>0.357178</c:v>
                </c:pt>
                <c:pt idx="3">
                  <c:v>44.170166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82"/>
        <c:axId val="10"/>
        <c:axId val="11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16200000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t>Schedule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384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t>GB/s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384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87319998" val="15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t>OMP critical performance / threads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scatterChart>
        <c:scatterStyle val="lineMarker"/>
        <c:varyColors val="0"/>
        <c:ser>
          <c:idx val="0"/>
          <c:order val="0"/>
          <c:tx>
            <c:v>Time</c:v>
          </c:tx>
          <c:spPr>
            <a:ln w="19050">
              <a:solidFill>
                <a:srgbClr val="4472C4"/>
              </a:solidFill>
            </a:ln>
          </c:spPr>
          <c:marker>
            <c:symbol val="circle"/>
            <c:size val="5"/>
            <c:spPr>
              <a:solidFill>
                <a:srgbClr val="4472C4"/>
              </a:solidFill>
              <a:ln>
                <a:solidFill>
                  <a:srgbClr val="4472C4"/>
                </a:solidFill>
              </a:ln>
            </c:spPr>
          </c:marker>
          <c:errBars>
            <c:errDir val="y"/>
            <c:errBarType val="both"/>
            <c:errValType val="cust"/>
            <c:plus>
              <c:numRef>
                <c:f>Blad1!$I$32:$I$36</c:f>
                <c:numCache>
                  <c:formatCode>General</c:formatCode>
                  <c:ptCount val="5"/>
                  <c:pt idx="0">
                    <c:v>0.242482</c:v>
                  </c:pt>
                  <c:pt idx="1">
                    <c:v>0.021088</c:v>
                  </c:pt>
                  <c:pt idx="2">
                    <c:v>0.024749</c:v>
                  </c:pt>
                  <c:pt idx="3">
                    <c:v>0.063641</c:v>
                  </c:pt>
                  <c:pt idx="4">
                    <c:v>0.042605</c:v>
                  </c:pt>
                </c:numCache>
              </c:numRef>
            </c:plus>
            <c:minus>
              <c:numRef>
                <c:f>Blad1!$I$32:$I$36</c:f>
                <c:numCache>
                  <c:formatCode>General</c:formatCode>
                  <c:ptCount val="5"/>
                  <c:pt idx="0">
                    <c:v>0.242482</c:v>
                  </c:pt>
                  <c:pt idx="1">
                    <c:v>0.021088</c:v>
                  </c:pt>
                  <c:pt idx="2">
                    <c:v>0.024749</c:v>
                  </c:pt>
                  <c:pt idx="3">
                    <c:v>0.063641</c:v>
                  </c:pt>
                  <c:pt idx="4">
                    <c:v>0.042605</c:v>
                  </c:pt>
                </c:numCache>
              </c:numRef>
            </c:minus>
            <c:spPr>
              <a:ln w="9525">
                <a:solidFill>
                  <a:srgbClr val="595959"/>
                </a:solidFill>
              </a:ln>
            </c:spPr>
          </c:errBars>
          <c:xVal>
            <c:numRef>
              <c:f>Blad1!$A$32:$A$36</c:f>
              <c:numCache>
                <c:formatCode>General</c:formatCode>
                <c:ptCount val="5"/>
                <c:pt idx="0">
                  <c:v>12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</c:numCache>
            </c:numRef>
          </c:xVal>
          <c:yVal>
            <c:numRef>
              <c:f>Blad1!$H$32:$H$36</c:f>
              <c:numCache>
                <c:formatCode>General</c:formatCode>
                <c:ptCount val="5"/>
                <c:pt idx="0">
                  <c:v>0.923000</c:v>
                </c:pt>
                <c:pt idx="1">
                  <c:v>0.613800</c:v>
                </c:pt>
                <c:pt idx="2">
                  <c:v>0.514000</c:v>
                </c:pt>
                <c:pt idx="3">
                  <c:v>0.651800</c:v>
                </c:pt>
                <c:pt idx="4">
                  <c:v>0.733200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t>Threads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384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16200000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t>ms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384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87319998" val="15"/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en-gb" sz="18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t>performance / threads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rgbClr val="4472C4"/>
              </a:solidFill>
            </a:ln>
          </c:spPr>
          <c:marker>
            <c:symbol val="circle"/>
            <c:size val="5"/>
            <c:spPr>
              <a:solidFill>
                <a:srgbClr val="4472C4"/>
              </a:solidFill>
              <a:ln>
                <a:solidFill>
                  <a:srgbClr val="4472C4"/>
                </a:solidFill>
              </a:ln>
            </c:spPr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errBars>
            <c:errDir val="y"/>
            <c:errBarType val="both"/>
            <c:errValType val="cust"/>
            <c:plus>
              <c:numRef>
                <c:f>Blad1!$I$38:$I$42</c:f>
                <c:numCache>
                  <c:formatCode>General</c:formatCode>
                  <c:ptCount val="5"/>
                  <c:pt idx="0">
                    <c:v>0.181781</c:v>
                  </c:pt>
                  <c:pt idx="1">
                    <c:v>0.037226</c:v>
                  </c:pt>
                  <c:pt idx="2">
                    <c:v>0.051242</c:v>
                  </c:pt>
                  <c:pt idx="3">
                    <c:v>0.080127</c:v>
                  </c:pt>
                  <c:pt idx="4">
                    <c:v>0.052618</c:v>
                  </c:pt>
                </c:numCache>
              </c:numRef>
            </c:plus>
            <c:minus>
              <c:numRef>
                <c:f>Blad1!$I$38:$I$42</c:f>
                <c:numCache>
                  <c:formatCode>General</c:formatCode>
                  <c:ptCount val="5"/>
                  <c:pt idx="0">
                    <c:v>0.181781</c:v>
                  </c:pt>
                  <c:pt idx="1">
                    <c:v>0.037226</c:v>
                  </c:pt>
                  <c:pt idx="2">
                    <c:v>0.051242</c:v>
                  </c:pt>
                  <c:pt idx="3">
                    <c:v>0.080127</c:v>
                  </c:pt>
                  <c:pt idx="4">
                    <c:v>0.052618</c:v>
                  </c:pt>
                </c:numCache>
              </c:numRef>
            </c:minus>
            <c:spPr>
              <a:ln w="9525">
                <a:solidFill>
                  <a:srgbClr val="595959"/>
                </a:solidFill>
              </a:ln>
            </c:spPr>
          </c:errBars>
          <c:xVal>
            <c:numRef>
              <c:f>Blad1!$A$38:$A$42</c:f>
              <c:numCache>
                <c:formatCode>General</c:formatCode>
                <c:ptCount val="5"/>
                <c:pt idx="0">
                  <c:v>12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</c:numCache>
            </c:numRef>
          </c:xVal>
          <c:yVal>
            <c:numRef>
              <c:f>Blad1!$H$38:$H$42</c:f>
              <c:numCache>
                <c:formatCode>General</c:formatCode>
                <c:ptCount val="5"/>
                <c:pt idx="0">
                  <c:v>0.916800</c:v>
                </c:pt>
                <c:pt idx="1">
                  <c:v>0.624600</c:v>
                </c:pt>
                <c:pt idx="2">
                  <c:v>0.510200</c:v>
                </c:pt>
                <c:pt idx="3">
                  <c:v>0.657400</c:v>
                </c:pt>
                <c:pt idx="4">
                  <c:v>0.788800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v>old</c:v>
          </c:tx>
          <c:spPr>
            <a:ln w="19050">
              <a:solidFill>
                <a:srgbClr val="ED7D31"/>
              </a:solidFill>
            </a:ln>
          </c:spPr>
          <c:marker>
            <c:symbol val="circle"/>
            <c:size val="5"/>
            <c:spPr>
              <a:solidFill>
                <a:srgbClr val="ED7D31"/>
              </a:solidFill>
              <a:ln>
                <a:solidFill>
                  <a:srgbClr val="ED7D31"/>
                </a:solidFill>
              </a:ln>
            </c:spPr>
          </c:marker>
          <c:xVal>
            <c:numRef>
              <c:f>Blad1!$A$32:$A$36</c:f>
              <c:numCache>
                <c:formatCode>General</c:formatCode>
                <c:ptCount val="5"/>
                <c:pt idx="0">
                  <c:v>12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</c:numCache>
            </c:numRef>
          </c:xVal>
          <c:yVal>
            <c:numRef>
              <c:f>Blad1!$H$32:$H$36</c:f>
              <c:numCache>
                <c:formatCode>General</c:formatCode>
                <c:ptCount val="5"/>
                <c:pt idx="0">
                  <c:v>0.923000</c:v>
                </c:pt>
                <c:pt idx="1">
                  <c:v>0.613800</c:v>
                </c:pt>
                <c:pt idx="2">
                  <c:v>0.514000</c:v>
                </c:pt>
                <c:pt idx="3">
                  <c:v>0.651800</c:v>
                </c:pt>
                <c:pt idx="4">
                  <c:v>0.733200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t>Threads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384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16200000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t>ms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384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</c:valAx>
      <c:spPr>
        <a:noFill/>
        <a:ln w="9525">
          <a:noFill/>
        </a:ln>
      </c:spPr>
    </c:plotArea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87319998" val="15"/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t>Performance / threads (w. padding)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scatterChart>
        <c:scatterStyle val="lineMarker"/>
        <c:varyColors val="0"/>
        <c:ser>
          <c:idx val="0"/>
          <c:order val="0"/>
          <c:tx>
            <c:v>with padding</c:v>
          </c:tx>
          <c:spPr>
            <a:ln w="19050">
              <a:solidFill>
                <a:srgbClr val="4472C4"/>
              </a:solidFill>
            </a:ln>
          </c:spPr>
          <c:marker>
            <c:symbol val="circle"/>
            <c:size val="5"/>
            <c:spPr>
              <a:solidFill>
                <a:srgbClr val="4472C4"/>
              </a:solidFill>
              <a:ln>
                <a:solidFill>
                  <a:srgbClr val="4472C4"/>
                </a:solidFill>
              </a:ln>
            </c:spPr>
          </c:marker>
          <c:dLbls>
            <c:numFmt formatCode="General" sourceLinked="1"/>
            <c:spPr>
              <a:noFill/>
              <a:ln>
                <a:noFill/>
              </a:ln>
            </c:sp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errBars>
            <c:errDir val="y"/>
            <c:errBarType val="both"/>
            <c:errValType val="cust"/>
            <c:plus>
              <c:numRef>
                <c:f>Blad1!$I$45:$I$49</c:f>
                <c:numCache>
                  <c:formatCode>General</c:formatCode>
                  <c:ptCount val="5"/>
                  <c:pt idx="0">
                    <c:v>0.050000</c:v>
                  </c:pt>
                  <c:pt idx="1">
                    <c:v>0.038486</c:v>
                  </c:pt>
                  <c:pt idx="2">
                    <c:v>0.037138</c:v>
                  </c:pt>
                  <c:pt idx="3">
                    <c:v>0.084414</c:v>
                  </c:pt>
                  <c:pt idx="4">
                    <c:v>0.046674</c:v>
                  </c:pt>
                </c:numCache>
              </c:numRef>
            </c:plus>
            <c:minus>
              <c:numRef>
                <c:f>Blad1!$I$45:$I$49</c:f>
                <c:numCache>
                  <c:formatCode>General</c:formatCode>
                  <c:ptCount val="5"/>
                  <c:pt idx="0">
                    <c:v>0.050000</c:v>
                  </c:pt>
                  <c:pt idx="1">
                    <c:v>0.038486</c:v>
                  </c:pt>
                  <c:pt idx="2">
                    <c:v>0.037138</c:v>
                  </c:pt>
                  <c:pt idx="3">
                    <c:v>0.084414</c:v>
                  </c:pt>
                  <c:pt idx="4">
                    <c:v>0.046674</c:v>
                  </c:pt>
                </c:numCache>
              </c:numRef>
            </c:minus>
            <c:spPr>
              <a:ln w="9525">
                <a:solidFill>
                  <a:srgbClr val="595959"/>
                </a:solidFill>
              </a:ln>
            </c:spPr>
          </c:errBars>
          <c:xVal>
            <c:numRef>
              <c:f>Blad1!$A$45:$A$49</c:f>
              <c:numCache>
                <c:formatCode>General</c:formatCode>
                <c:ptCount val="5"/>
                <c:pt idx="0">
                  <c:v>12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</c:numCache>
            </c:numRef>
          </c:xVal>
          <c:yVal>
            <c:numRef>
              <c:f>Blad1!$H$45:$H$49</c:f>
              <c:numCache>
                <c:formatCode>General</c:formatCode>
                <c:ptCount val="5"/>
                <c:pt idx="0">
                  <c:v>0.742880</c:v>
                </c:pt>
                <c:pt idx="1">
                  <c:v>0.620000</c:v>
                </c:pt>
                <c:pt idx="2">
                  <c:v>0.457000</c:v>
                </c:pt>
                <c:pt idx="3">
                  <c:v>0.654600</c:v>
                </c:pt>
                <c:pt idx="4">
                  <c:v>0.771000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v>without padding</c:v>
          </c:tx>
          <c:spPr>
            <a:ln w="19050">
              <a:solidFill>
                <a:srgbClr val="ED7D31"/>
              </a:solidFill>
            </a:ln>
          </c:spPr>
          <c:marker>
            <c:symbol val="circle"/>
            <c:size val="5"/>
            <c:spPr>
              <a:solidFill>
                <a:srgbClr val="ED7D31"/>
              </a:solidFill>
              <a:ln>
                <a:solidFill>
                  <a:srgbClr val="ED7D31"/>
                </a:solidFill>
              </a:ln>
            </c:spPr>
          </c:marker>
          <c:xVal>
            <c:numRef>
              <c:f>Blad1!$A$38:$A$42</c:f>
              <c:numCache>
                <c:formatCode>General</c:formatCode>
                <c:ptCount val="5"/>
                <c:pt idx="0">
                  <c:v>12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</c:numCache>
            </c:numRef>
          </c:xVal>
          <c:yVal>
            <c:numRef>
              <c:f>Blad1!$H$38:$H$42</c:f>
              <c:numCache>
                <c:formatCode>General</c:formatCode>
                <c:ptCount val="5"/>
                <c:pt idx="0">
                  <c:v>0.916800</c:v>
                </c:pt>
                <c:pt idx="1">
                  <c:v>0.624600</c:v>
                </c:pt>
                <c:pt idx="2">
                  <c:v>0.510200</c:v>
                </c:pt>
                <c:pt idx="3">
                  <c:v>0.657400</c:v>
                </c:pt>
                <c:pt idx="4">
                  <c:v>0.788800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t>Threads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384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16200000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t>ms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384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87319998" val="15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371475</xdr:colOff>
      <xdr:row>1</xdr:row>
      <xdr:rowOff>161925</xdr:rowOff>
    </xdr:from>
    <xdr:to>
      <xdr:col>19</xdr:col>
      <xdr:colOff>66675</xdr:colOff>
      <xdr:row>16</xdr:row>
      <xdr:rowOff>47625</xdr:rowOff>
    </xdr:to>
    <xdr:graphicFrame macro="">
      <xdr:nvGraphicFramePr>
        <xdr:cNvPr id="6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400050</xdr:colOff>
      <xdr:row>17</xdr:row>
      <xdr:rowOff>123825</xdr:rowOff>
    </xdr:from>
    <xdr:to>
      <xdr:col>19</xdr:col>
      <xdr:colOff>95250</xdr:colOff>
      <xdr:row>33</xdr:row>
      <xdr:rowOff>9525</xdr:rowOff>
    </xdr:to>
    <xdr:graphicFrame macro="">
      <xdr:nvGraphicFramePr>
        <xdr:cNvPr id="5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161925</xdr:colOff>
      <xdr:row>34</xdr:row>
      <xdr:rowOff>66675</xdr:rowOff>
    </xdr:from>
    <xdr:to>
      <xdr:col>19</xdr:col>
      <xdr:colOff>466725</xdr:colOff>
      <xdr:row>48</xdr:row>
      <xdr:rowOff>142875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394970</xdr:colOff>
      <xdr:row>50</xdr:row>
      <xdr:rowOff>175895</xdr:rowOff>
    </xdr:from>
    <xdr:to>
      <xdr:col>19</xdr:col>
      <xdr:colOff>90170</xdr:colOff>
      <xdr:row>65</xdr:row>
      <xdr:rowOff>61595</xdr:rowOff>
    </xdr:to>
    <xdr:graphicFrame macro="">
      <xdr:nvGraphicFramePr>
        <xdr:cNvPr id="3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594995</xdr:colOff>
      <xdr:row>53</xdr:row>
      <xdr:rowOff>185420</xdr:rowOff>
    </xdr:from>
    <xdr:to>
      <xdr:col>10</xdr:col>
      <xdr:colOff>323850</xdr:colOff>
      <xdr:row>70</xdr:row>
      <xdr:rowOff>114300</xdr:rowOff>
    </xdr:to>
    <xdr:graphicFrame macro="">
      <xdr:nvGraphicFramePr>
        <xdr:cNvPr id="2" name="Diagra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view="normal" topLeftCell="A73" workbookViewId="0">
      <selection activeCell="H86" sqref="H86"/>
    </sheetView>
  </sheetViews>
  <sheetFormatPr defaultRowHeight="15.40"/>
  <cols>
    <col min="9" max="9" width="12.000000" customWidth="1"/>
  </cols>
  <sheetData>
    <row r="1" spans="1:8">
      <c r="A1" t="s">
        <v>0</v>
      </c>
      <c r="B1" t="n">
        <v>1</v>
      </c>
      <c r="C1" t="n">
        <v>2</v>
      </c>
      <c r="D1" t="n">
        <v>3</v>
      </c>
      <c r="E1" t="n">
        <v>4</v>
      </c>
      <c r="H1" t="s">
        <v>1</v>
      </c>
    </row>
    <row r="2" spans="1:9">
      <c r="A2" t="n">
        <v>1</v>
      </c>
      <c r="B2" t="n">
        <v>7056.60000000000036</v>
      </c>
      <c r="C2" t="n">
        <v>6988.19999999999982</v>
      </c>
      <c r="D2" t="n">
        <v>6861.89999999999964</v>
      </c>
      <c r="E2" t="n">
        <v>6982.69999999999982</v>
      </c>
      <c r="H2">
        <f>AVERAGEA(B2:F2)/1024</f>
        <v>6.80893554687500036</v>
      </c>
      <c r="I2">
        <f>_xlfn.STDEV.P(B2:E2)/1024</f>
        <v>0.0684562824551149873</v>
      </c>
    </row>
    <row r="3" spans="1:9">
      <c r="A3" t="n">
        <v>2</v>
      </c>
      <c r="B3" t="n">
        <v>11408.2000000000007</v>
      </c>
      <c r="C3" t="n">
        <v>11416.2000000000007</v>
      </c>
      <c r="D3" t="n">
        <v>11426.1000000000004</v>
      </c>
      <c r="E3" t="n">
        <v>11412.2999999999993</v>
      </c>
      <c r="H3">
        <f>AVERAGEA(B3:F3)/1024</f>
        <v>11.1481445312500007</v>
      </c>
      <c r="I3">
        <f>_xlfn.STDEV.P(B3:E3)/1024</f>
        <v>0.00648183014350700049</v>
      </c>
    </row>
    <row r="4" spans="1:9">
      <c r="A4" t="n">
        <v>4</v>
      </c>
      <c r="B4" t="n">
        <v>22743.4000000000015</v>
      </c>
      <c r="C4" t="n">
        <v>22768.7999999999993</v>
      </c>
      <c r="D4" t="n">
        <v>22769.5999999999985</v>
      </c>
      <c r="E4" t="n">
        <v>22756.5</v>
      </c>
      <c r="H4">
        <f>AVERAGEA(B4:F4)/1024</f>
        <v>22.2261474609375007</v>
      </c>
      <c r="I4">
        <f>_xlfn.STDEV.P(B4:E4)/1024</f>
        <v>0.0104346914110309985</v>
      </c>
    </row>
    <row r="5" spans="1:9">
      <c r="A5" t="n">
        <v>8</v>
      </c>
      <c r="B5" t="n">
        <v>37243.4000000000015</v>
      </c>
      <c r="C5" t="n">
        <v>37295.0999999999985</v>
      </c>
      <c r="D5" t="n">
        <v>37297.1999999999971</v>
      </c>
      <c r="E5" t="n">
        <v>37245.5</v>
      </c>
      <c r="H5">
        <f>AVERAGEA(B5:F5)/1024</f>
        <v>36.3967773437500028</v>
      </c>
      <c r="I5">
        <f>_xlfn.STDEV.P(B5:E5)/1024</f>
        <v>0.0252649571903170012</v>
      </c>
    </row>
    <row r="6" spans="1:9">
      <c r="A6" t="n">
        <v>12</v>
      </c>
      <c r="B6" t="n">
        <v>40322.5999999999985</v>
      </c>
      <c r="C6" t="n">
        <v>40517.3000000000029</v>
      </c>
      <c r="D6" t="n">
        <v>40825.4000000000015</v>
      </c>
      <c r="E6" t="n">
        <v>40773.4000000000015</v>
      </c>
      <c r="H6">
        <f>AVERAGEA(B6:F6)/1024</f>
        <v>39.6578857421875028</v>
      </c>
      <c r="I6">
        <f>_xlfn.STDEV.P(B6:E6)/1024</f>
        <v>0.197912592762297006</v>
      </c>
    </row>
    <row r="7" spans="1:9">
      <c r="A7" t="n">
        <v>16</v>
      </c>
      <c r="B7" t="n">
        <v>41087.9000000000015</v>
      </c>
      <c r="C7" t="n">
        <v>40900.0999999999985</v>
      </c>
      <c r="D7" t="n">
        <v>40932.5</v>
      </c>
      <c r="E7" t="n">
        <v>41027.5999999999985</v>
      </c>
      <c r="H7">
        <f>AVERAGEA(B7:F7)/1024</f>
        <v>40.0263916015625014</v>
      </c>
      <c r="I7">
        <f>_xlfn.STDEV.P(B7:E7)/1024</f>
        <v>0.0729993165585129944</v>
      </c>
    </row>
    <row r="8" spans="1:9">
      <c r="A8" t="n">
        <v>20</v>
      </c>
      <c r="B8" t="n">
        <v>40962.5</v>
      </c>
      <c r="C8" t="n">
        <v>40950</v>
      </c>
      <c r="D8" t="n">
        <v>40756</v>
      </c>
      <c r="E8" t="n">
        <v>41035</v>
      </c>
      <c r="H8">
        <f>AVERAGEA(B8:F8)/1024</f>
        <v>39.9666748046875</v>
      </c>
      <c r="I8">
        <f>_xlfn.STDEV.P(B8:E8)/1024</f>
        <v>0.100885556085844996</v>
      </c>
    </row>
    <row r="9" spans="1:9">
      <c r="A9" t="n">
        <v>24</v>
      </c>
      <c r="B9" t="n">
        <v>41310</v>
      </c>
      <c r="C9" t="n">
        <v>41249</v>
      </c>
      <c r="D9" t="n">
        <v>41280</v>
      </c>
      <c r="E9" t="n">
        <v>41203</v>
      </c>
      <c r="H9">
        <f>AVERAGEA(B9:F9)/1024</f>
        <v>40.29345703125</v>
      </c>
      <c r="I9">
        <f>_xlfn.STDEV.P(B9:E9)/1024</f>
        <v>0.0386606527672209985</v>
      </c>
    </row>
    <row r="10" spans="1:9">
      <c r="A10" t="n">
        <v>28</v>
      </c>
      <c r="B10" t="n">
        <v>43405</v>
      </c>
      <c r="C10" t="n">
        <v>45764</v>
      </c>
      <c r="D10" t="n">
        <v>40922</v>
      </c>
      <c r="E10" t="n">
        <v>50682</v>
      </c>
      <c r="H10">
        <f>AVERAGEA(B10:F10)/1024</f>
        <v>44.134033203125</v>
      </c>
      <c r="I10">
        <f>_xlfn.STDEV.P(B10:E10)/1024</f>
        <v>3.51744021707200005</v>
      </c>
    </row>
    <row r="11" spans="1:9">
      <c r="A11" t="n">
        <v>32</v>
      </c>
      <c r="B11" t="n">
        <v>40765</v>
      </c>
      <c r="C11" t="n">
        <v>40765</v>
      </c>
      <c r="D11" t="n">
        <v>42679</v>
      </c>
      <c r="E11" t="n">
        <v>43115</v>
      </c>
      <c r="H11">
        <f>AVERAGEA(B11:F11)/1024</f>
        <v>40.8505859375</v>
      </c>
      <c r="I11">
        <f>_xlfn.STDEV.P(B11:E11)/1024</f>
        <v>1.05184349624865003</v>
      </c>
    </row>
    <row r="17" spans="1:8">
      <c r="A17" t="s">
        <v>2</v>
      </c>
      <c r="B17" t="n">
        <v>40765</v>
      </c>
      <c r="C17" t="n">
        <v>40765</v>
      </c>
      <c r="D17" t="n">
        <v>42679</v>
      </c>
      <c r="E17" t="n">
        <v>43115</v>
      </c>
      <c r="H17">
        <f>AVERAGEA(B17:F17)/1024</f>
        <v>40.8505859375</v>
      </c>
    </row>
    <row r="18" spans="1:8">
      <c r="A18" t="s">
        <v>3</v>
      </c>
      <c r="B18" t="n">
        <v>40497</v>
      </c>
      <c r="C18" t="n">
        <v>44407</v>
      </c>
      <c r="D18" t="n">
        <v>40456</v>
      </c>
      <c r="E18" t="n">
        <v>40475</v>
      </c>
      <c r="H18">
        <f>AVERAGEA(B18:F18)/1024</f>
        <v>40.487060546875</v>
      </c>
    </row>
    <row r="19" spans="1:8">
      <c r="A19" t="s">
        <v>4</v>
      </c>
      <c r="B19" t="n">
        <v>433</v>
      </c>
      <c r="C19" t="n">
        <v>324</v>
      </c>
      <c r="D19" t="n">
        <v>276</v>
      </c>
      <c r="E19" t="n">
        <v>430</v>
      </c>
      <c r="H19">
        <f>AVERAGEA(B19:F19)/1024</f>
        <v>0.357177734375</v>
      </c>
    </row>
    <row r="20" spans="1:8">
      <c r="A20" t="s">
        <v>5</v>
      </c>
      <c r="B20" t="n">
        <v>47849</v>
      </c>
      <c r="C20" t="n">
        <v>42848</v>
      </c>
      <c r="D20" t="n">
        <v>49658</v>
      </c>
      <c r="E20" t="n">
        <v>40566</v>
      </c>
      <c r="H20">
        <f>AVERAGEA(B20:F20)/1024</f>
        <v>44.170166015625</v>
      </c>
    </row>
    <row r="25" spans="1:8">
      <c r="A25" t="n">
        <v>977.25</v>
      </c>
      <c r="B25" t="n">
        <v>860757</v>
      </c>
      <c r="H25" t="s">
        <v>6</v>
      </c>
    </row>
    <row r="26" spans="1:9">
      <c r="A26" t="s">
        <v>7</v>
      </c>
      <c r="B26" t="n">
        <v>0.00205000000000000027</v>
      </c>
      <c r="C26" t="n">
        <v>0.00208300000000000018</v>
      </c>
      <c r="D26" t="n">
        <v>0.00207900000000000018</v>
      </c>
      <c r="E26" t="n">
        <v>0.00209799999999999986</v>
      </c>
      <c r="F26" t="n">
        <v>0.00208000000000000007</v>
      </c>
      <c r="H26">
        <f>AVERAGEA(B26:F26)*1000</f>
        <v>2.07799999999999985</v>
      </c>
      <c r="I26">
        <f>_xlfn.STDEV.S(B26:F26)*1000</f>
        <v>0.017421251390000001</v>
      </c>
    </row>
    <row r="27" spans="2:9">
      <c r="B27" t="n">
        <v>0.000794000000000000039</v>
      </c>
      <c r="C27" t="n">
        <v>0.00078100000000000005</v>
      </c>
      <c r="D27" t="n">
        <v>0.000854000000000000092</v>
      </c>
      <c r="E27" t="n">
        <v>0.000851999999999999957</v>
      </c>
      <c r="F27" t="n">
        <v>0.00081899999999999995</v>
      </c>
      <c r="H27">
        <f>AVERAGEA(B27:F27)*1000</f>
        <v>0.819999999999999929</v>
      </c>
      <c r="I27">
        <f>_xlfn.STDEV.S(B27:F27)*1000</f>
        <v>0.0330832283789999959</v>
      </c>
    </row>
    <row r="28" spans="1:2">
      <c r="A28" t="n">
        <v>962.619105000000104</v>
      </c>
      <c r="B28" t="n">
        <v>739889</v>
      </c>
    </row>
    <row r="29" spans="1:9">
      <c r="A29" t="s">
        <v>8</v>
      </c>
      <c r="B29" t="n">
        <v>0.000509999999999999964</v>
      </c>
      <c r="C29" t="n">
        <v>0.000549000000000000021</v>
      </c>
      <c r="D29" t="n">
        <v>0.000564000000000000057</v>
      </c>
      <c r="E29" t="n">
        <v>0.00048199999999999994</v>
      </c>
      <c r="F29" t="n">
        <v>0.000516999999999999993</v>
      </c>
      <c r="H29">
        <f>AVERAGEA(B29:F29)*1000</f>
        <v>0.524399999999999977</v>
      </c>
      <c r="I29">
        <f>_xlfn.STDEV.S(B29:F29)*1000</f>
        <v>0.0325315231739999966</v>
      </c>
    </row>
    <row r="30" spans="1:2">
      <c r="A30" t="n">
        <v>977.25</v>
      </c>
      <c r="B30" t="n">
        <v>860757</v>
      </c>
    </row>
    <row r="31" spans="1:1">
      <c r="A31" t="s">
        <v>9</v>
      </c>
    </row>
    <row r="32" spans="1:9">
      <c r="A32" t="n">
        <v>12</v>
      </c>
      <c r="B32" t="n">
        <v>0.000773999999999999844</v>
      </c>
      <c r="C32" t="n">
        <v>0.000756999999999999851</v>
      </c>
      <c r="D32" t="n">
        <v>0.00115799999999999992</v>
      </c>
      <c r="E32" t="n">
        <v>0.00121499999999999986</v>
      </c>
      <c r="F32" t="n">
        <v>0.000710999999999999943</v>
      </c>
      <c r="H32">
        <f>AVERAGEA(B32:F32)*1000</f>
        <v>0.923000000000000043</v>
      </c>
      <c r="I32">
        <f>_xlfn.STDEV.S(B32:F32)*1000</f>
        <v>0.242481958091999994</v>
      </c>
    </row>
    <row r="33" spans="1:9">
      <c r="A33" t="n">
        <v>8</v>
      </c>
      <c r="B33" t="n">
        <v>0.000604999999999999982</v>
      </c>
      <c r="C33" t="n">
        <v>0.000625</v>
      </c>
      <c r="D33" t="n">
        <v>0.000640000000000000036</v>
      </c>
      <c r="E33" t="n">
        <v>0.000583999999999999986</v>
      </c>
      <c r="F33" t="n">
        <v>0.000615000000000000036</v>
      </c>
      <c r="H33">
        <f>AVERAGEA(B33:F33)*1000</f>
        <v>0.61379999999999999</v>
      </c>
      <c r="I33">
        <f>_xlfn.STDEV.S(B33:F33)*1000</f>
        <v>0.0210879112290000004</v>
      </c>
    </row>
    <row r="34" spans="1:9">
      <c r="A34" t="n">
        <v>4</v>
      </c>
      <c r="B34" t="n">
        <v>0.000541999999999999993</v>
      </c>
      <c r="C34" t="n">
        <v>0.0005</v>
      </c>
      <c r="D34" t="n">
        <v>0.000487999999999999989</v>
      </c>
      <c r="E34" t="n">
        <v>0.000501000000000000156</v>
      </c>
      <c r="F34" t="n">
        <v>0.000538999999999999879</v>
      </c>
      <c r="H34">
        <f>AVERAGEA(B34:F34)*1000</f>
        <v>0.514000000000000057</v>
      </c>
      <c r="I34">
        <f>_xlfn.STDEV.S(B34:F34)*1000</f>
        <v>0.0247487373420000001</v>
      </c>
    </row>
    <row r="35" spans="1:9">
      <c r="A35" t="n">
        <v>2</v>
      </c>
      <c r="B35" t="n">
        <v>0.00059900000000000011</v>
      </c>
      <c r="C35" t="n">
        <v>0.000648000000000000131</v>
      </c>
      <c r="D35" t="n">
        <v>0.000579999999999999982</v>
      </c>
      <c r="E35" t="n">
        <v>0.000716000000000000014</v>
      </c>
      <c r="F35" t="n">
        <v>0.000716000000000000014</v>
      </c>
      <c r="H35">
        <f>AVERAGEA(B35:F35)*1000</f>
        <v>0.651800000000000068</v>
      </c>
      <c r="I35">
        <f>_xlfn.STDEV.S(B35:F35)*1000</f>
        <v>0.0636411816359999882</v>
      </c>
    </row>
    <row r="36" spans="1:9">
      <c r="A36" t="n">
        <v>1</v>
      </c>
      <c r="B36" t="n">
        <v>0.000760999999999999943</v>
      </c>
      <c r="C36" t="n">
        <v>0.000737000000000000011</v>
      </c>
      <c r="D36" t="n">
        <v>0.000748999999999999844</v>
      </c>
      <c r="E36" t="n">
        <v>0.000658999999999999986</v>
      </c>
      <c r="F36" t="n">
        <v>0.000760000000000000142</v>
      </c>
      <c r="H36">
        <f>AVERAGEA(B36:F36)*1000</f>
        <v>0.733199999999999985</v>
      </c>
      <c r="I36">
        <f>_xlfn.STDEV.S(B36:F36)*1000</f>
        <v>0.0426051640060000025</v>
      </c>
    </row>
    <row r="37" spans="1:1">
      <c r="A37" t="s">
        <v>10</v>
      </c>
    </row>
    <row r="38" spans="1:9">
      <c r="A38" t="n">
        <v>12</v>
      </c>
      <c r="B38" t="n">
        <v>0.000927999999999999936</v>
      </c>
      <c r="C38" t="n">
        <v>0.000774999999999999911</v>
      </c>
      <c r="D38" t="n">
        <v>0.000892999999999999972</v>
      </c>
      <c r="E38" t="n">
        <v>0.00121700000000000008</v>
      </c>
      <c r="F38" t="n">
        <v>0.000770999999999999996</v>
      </c>
      <c r="H38">
        <f>AVERAGEA(B38:F38)*1000</f>
        <v>0.916799999999999926</v>
      </c>
      <c r="I38">
        <f>_xlfn.STDEV.S(B38:F38)*1000</f>
        <v>0.181780637032999977</v>
      </c>
    </row>
    <row r="39" spans="1:9">
      <c r="A39" t="n">
        <v>8</v>
      </c>
      <c r="B39" t="n">
        <v>0.000616000000000000014</v>
      </c>
      <c r="C39" t="n">
        <v>0.00059399999999999995</v>
      </c>
      <c r="D39" t="n">
        <v>0.000687999999999999901</v>
      </c>
      <c r="E39" t="n">
        <v>0.000623000000000000043</v>
      </c>
      <c r="F39" t="n">
        <v>0.000602000000000000135</v>
      </c>
      <c r="H39">
        <f>AVERAGEA(B39:F39)*1000</f>
        <v>0.624600000000000044</v>
      </c>
      <c r="I39">
        <f>_xlfn.STDEV.S(B39:F39)*1000</f>
        <v>0.0372263347650000043</v>
      </c>
    </row>
    <row r="40" spans="1:9">
      <c r="A40" t="n">
        <v>4</v>
      </c>
      <c r="B40" t="n">
        <v>0.000492000000000000082</v>
      </c>
      <c r="C40" t="n">
        <v>0.000457000000000000028</v>
      </c>
      <c r="D40" t="n">
        <v>0.000575</v>
      </c>
      <c r="E40" t="n">
        <v>0.000553000000000000025</v>
      </c>
      <c r="F40" t="n">
        <v>0.000474000000000000021</v>
      </c>
      <c r="H40">
        <f>AVERAGEA(B40:F40)*1000</f>
        <v>0.510200000000000031</v>
      </c>
      <c r="I40">
        <f>_xlfn.STDEV.S(B40:F40)*1000</f>
        <v>0.0512415846749999915</v>
      </c>
    </row>
    <row r="41" spans="1:9">
      <c r="A41" t="n">
        <v>2</v>
      </c>
      <c r="B41" t="n">
        <v>0.000660000000000000053</v>
      </c>
      <c r="C41" t="n">
        <v>0.000559000000000000075</v>
      </c>
      <c r="D41" t="n">
        <v>0.00074399999999999995</v>
      </c>
      <c r="E41" t="n">
        <v>0.000726999999999999957</v>
      </c>
      <c r="F41" t="n">
        <v>0.000596999999999999975</v>
      </c>
      <c r="H41">
        <f>AVERAGEA(B41:F41)*1000</f>
        <v>0.657399999999999984</v>
      </c>
      <c r="I41">
        <f>_xlfn.STDEV.S(B41:F41)*1000</f>
        <v>0.0801267745509999862</v>
      </c>
    </row>
    <row r="42" spans="1:9">
      <c r="A42" t="n">
        <v>1</v>
      </c>
      <c r="B42" t="n">
        <v>0.000783999999999999808</v>
      </c>
      <c r="C42" t="n">
        <v>0.000873999999999999844</v>
      </c>
      <c r="D42" t="n">
        <v>0.000788999999999999879</v>
      </c>
      <c r="E42" t="n">
        <v>0.000764999999999999858</v>
      </c>
      <c r="F42" t="n">
        <v>0.000732000000000000028</v>
      </c>
      <c r="H42">
        <f>AVERAGEA(B42:F42)*1000</f>
        <v>0.78879999999999999</v>
      </c>
      <c r="I42">
        <f>_xlfn.STDEV.S(B42:F42)*1000</f>
        <v>0.052618437832999998</v>
      </c>
    </row>
    <row r="44" spans="1:1">
      <c r="A44" t="s">
        <v>11</v>
      </c>
    </row>
    <row r="45" spans="1:9">
      <c r="A45" t="n">
        <v>12</v>
      </c>
      <c r="B45" t="n">
        <v>0.000760000000000000142</v>
      </c>
      <c r="C45" t="n">
        <v>0.000873999999999999844</v>
      </c>
      <c r="D45" t="n">
        <v>0.000737999999999999989</v>
      </c>
      <c r="E45" t="n">
        <v>0.000115400000000000014</v>
      </c>
      <c r="F45" t="n">
        <v>0.00122700000000000009</v>
      </c>
      <c r="H45">
        <f>AVERAGEA(B45:F45)*1000</f>
        <v>0.742879999999999985</v>
      </c>
      <c r="I45" t="n">
        <v>0.05</v>
      </c>
    </row>
    <row r="46" spans="1:9">
      <c r="A46" t="n">
        <v>8</v>
      </c>
      <c r="B46" t="n">
        <v>0.00059399999999999995</v>
      </c>
      <c r="C46" t="n">
        <v>0.000674000000000000021</v>
      </c>
      <c r="D46" t="n">
        <v>0.000684000000000000075</v>
      </c>
      <c r="E46" t="n">
        <v>0.000664000000000000057</v>
      </c>
      <c r="F46" t="n">
        <v>0.000620000000000000018</v>
      </c>
      <c r="H46" t="n">
        <v>0.620000000000000018</v>
      </c>
      <c r="I46">
        <f>_xlfn.STDEV.S(B46:F46)*1000</f>
        <v>0.0384863612209999992</v>
      </c>
    </row>
    <row r="47" spans="1:9">
      <c r="A47" t="n">
        <v>4</v>
      </c>
      <c r="B47" t="n">
        <v>0.00052400000000000011</v>
      </c>
      <c r="C47" t="n">
        <v>0.000552000000000000046</v>
      </c>
      <c r="D47" t="n">
        <v>0.000485999999999999943</v>
      </c>
      <c r="E47" t="n">
        <v>0.000459999999999999964</v>
      </c>
      <c r="F47" t="n">
        <v>0.000479000000000000004</v>
      </c>
      <c r="H47" t="n">
        <v>0.457000000000000028</v>
      </c>
      <c r="I47">
        <f>_xlfn.STDEV.S(B47:F47)*1000</f>
        <v>0.0371375820429999992</v>
      </c>
    </row>
    <row r="48" spans="1:9">
      <c r="A48" t="n">
        <v>2</v>
      </c>
      <c r="B48" t="n">
        <v>0.000604999999999999982</v>
      </c>
      <c r="C48" t="n">
        <v>0.000582000000000000028</v>
      </c>
      <c r="D48" t="n">
        <v>0.000760000000000000142</v>
      </c>
      <c r="E48" t="n">
        <v>0.00059399999999999995</v>
      </c>
      <c r="F48" t="n">
        <v>0.000732000000000000028</v>
      </c>
      <c r="H48">
        <f>AVERAGEA(B48:F48)*1000</f>
        <v>0.654599999999999937</v>
      </c>
      <c r="I48">
        <f>_xlfn.STDEV.S(B48:F48)*1000</f>
        <v>0.084414453739000006</v>
      </c>
    </row>
    <row r="49" spans="1:9">
      <c r="A49" t="n">
        <v>1</v>
      </c>
      <c r="B49" t="n">
        <v>0.000791999999999999815</v>
      </c>
      <c r="C49" t="n">
        <v>0.000788999999999999879</v>
      </c>
      <c r="D49" t="n">
        <v>0.000822999999999999865</v>
      </c>
      <c r="E49" t="n">
        <v>0.000748999999999999844</v>
      </c>
      <c r="F49" t="n">
        <v>0.000701999999999999957</v>
      </c>
      <c r="H49">
        <f>AVERAGEA(B49:F49)*1000</f>
        <v>0.770999999999999996</v>
      </c>
      <c r="I49">
        <f>_xlfn.STDEV.S(B49:F49)*1000</f>
        <v>0.0466744041200000037</v>
      </c>
    </row>
    <row r="74" spans="1:8">
      <c r="A74" t="s">
        <v>7</v>
      </c>
      <c r="B74" t="n">
        <v>0.000901999999999999957</v>
      </c>
      <c r="C74" t="n">
        <v>0.000725</v>
      </c>
      <c r="D74" t="n">
        <v>0.000738999999999999879</v>
      </c>
      <c r="E74" t="n">
        <v>0.00122100000000000009</v>
      </c>
      <c r="F74" t="n">
        <v>0.000703000000000000114</v>
      </c>
      <c r="G74">
        <f>AVERAGE(B74:F74)*1000</f>
        <v>0.858000000000000007</v>
      </c>
      <c r="H74">
        <f>STDEV(B74:F74)*1000</f>
        <v>0.217703927388000018</v>
      </c>
    </row>
    <row r="75" spans="1:8">
      <c r="A75" t="s">
        <v>8</v>
      </c>
      <c r="B75" t="n">
        <v>0.00190400000000000009</v>
      </c>
      <c r="C75" t="n">
        <v>0.00110899999999999999</v>
      </c>
      <c r="D75" t="n">
        <v>0.00155100000000000016</v>
      </c>
      <c r="E75" t="n">
        <v>0.00101399999999999979</v>
      </c>
      <c r="F75" t="n">
        <v>0.000647000000000000064</v>
      </c>
      <c r="G75">
        <f>AVERAGE(B75:F75)*1000</f>
        <v>1.24500000000000011</v>
      </c>
      <c r="H75">
        <f>STDEV(B75:F75)*1000</f>
        <v>0.489228474233000021</v>
      </c>
    </row>
    <row r="76" spans="1:8">
      <c r="A76" t="s">
        <v>9</v>
      </c>
      <c r="G76"/>
      <c r="H76"/>
    </row>
    <row r="77" spans="1:8">
      <c r="A77" t="n">
        <v>12</v>
      </c>
      <c r="B77" t="n">
        <v>0.0026419999999999999</v>
      </c>
      <c r="C77" t="n">
        <v>0.00193000000000000007</v>
      </c>
      <c r="D77" t="n">
        <v>0.00138100000000000001</v>
      </c>
      <c r="E77" t="n">
        <v>0.00159100000000000019</v>
      </c>
      <c r="F77" t="n">
        <v>0.00131400000000000006</v>
      </c>
      <c r="G77">
        <f>AVERAGE(B77:F77)*1000</f>
        <v>1.77160000000000011</v>
      </c>
      <c r="H77">
        <f>STDEV(B77:F77)*1000</f>
        <v>0.542510184235999926</v>
      </c>
    </row>
    <row r="78" spans="1:8">
      <c r="A78" t="n">
        <v>8</v>
      </c>
      <c r="B78" t="n">
        <v>0.000535000000000000053</v>
      </c>
      <c r="C78" t="n">
        <v>0.000433000000000000007</v>
      </c>
      <c r="D78" t="n">
        <v>0.000562000000000000099</v>
      </c>
      <c r="E78" t="n">
        <v>0.000553999999999999915</v>
      </c>
      <c r="F78" t="n">
        <v>0.000504999999999999982</v>
      </c>
      <c r="G78">
        <f>AVERAGE(B78:F78)*1000</f>
        <v>0.517800000000000082</v>
      </c>
      <c r="H78">
        <f>STDEV(B78:F78)*1000</f>
        <v>0.0522369600949999935</v>
      </c>
    </row>
    <row r="79" spans="1:8">
      <c r="A79" t="n">
        <v>4</v>
      </c>
      <c r="B79" t="n">
        <v>0.000531000000000000139</v>
      </c>
      <c r="C79" t="n">
        <v>0.000425999999999999979</v>
      </c>
      <c r="D79" t="n">
        <v>0.000410999999999999943</v>
      </c>
      <c r="E79" t="n">
        <v>0.000436999999999999922</v>
      </c>
      <c r="F79" t="n">
        <v>0.000527000000000000046</v>
      </c>
      <c r="G79">
        <f>AVERAGE(B79:F79)*1000</f>
        <v>0.46639999999999997</v>
      </c>
      <c r="H79">
        <f>STDEV(B79:F79)*1000</f>
        <v>0.0579033677780000033</v>
      </c>
    </row>
    <row r="80" spans="1:8">
      <c r="A80" t="n">
        <v>2</v>
      </c>
      <c r="B80" t="n">
        <v>0.000875000000000000178</v>
      </c>
      <c r="C80" t="n">
        <v>0.000532000000000000028</v>
      </c>
      <c r="D80" t="n">
        <v>0.000395000000000000071</v>
      </c>
      <c r="E80" t="n">
        <v>0.000841000000000000014</v>
      </c>
      <c r="F80" t="n">
        <v>0.000577000000000000046</v>
      </c>
      <c r="G80">
        <f>AVERAGE(B80:F80)*1000</f>
        <v>0.644000000000000039</v>
      </c>
      <c r="H80">
        <f>STDEV(B80:F80)*1000</f>
        <v>0.206884025483</v>
      </c>
    </row>
    <row r="81" spans="1:8">
      <c r="A81" t="n">
        <v>1</v>
      </c>
      <c r="B81" t="n">
        <v>0.00130800000000000005</v>
      </c>
      <c r="C81" t="n">
        <v>0.000975999999999999979</v>
      </c>
      <c r="D81" t="n">
        <v>0.000666999999999999904</v>
      </c>
      <c r="E81" t="n">
        <v>0.000641000000000000014</v>
      </c>
      <c r="F81" t="n">
        <v>0.000914000000000000057</v>
      </c>
      <c r="G81">
        <f>AVERAGE(B81:F81)*1000</f>
        <v>0.901200000000000045</v>
      </c>
      <c r="H81">
        <f>STDEV(B81:F81)*1000</f>
        <v>0.271016051184999984</v>
      </c>
    </row>
    <row r="82" spans="1:8">
      <c r="A82" t="s">
        <v>10</v>
      </c>
      <c r="G82"/>
      <c r="H82"/>
    </row>
    <row r="83" spans="1:8">
      <c r="A83" t="n">
        <v>12</v>
      </c>
      <c r="B83" t="n">
        <v>0.00192899999999999991</v>
      </c>
      <c r="C83" t="n">
        <v>0.00210599999999999987</v>
      </c>
      <c r="D83" t="n">
        <v>0.0012370000000000001</v>
      </c>
      <c r="E83" t="n">
        <v>0.00190799999999999983</v>
      </c>
      <c r="F83" t="n">
        <v>0.00140399999999999991</v>
      </c>
      <c r="G83">
        <f>AVERAGE(B83:F83)*1000</f>
        <v>1.7168000000000001</v>
      </c>
      <c r="H83">
        <f>STDEV(B83:F83)*1000</f>
        <v>0.374537982052999974</v>
      </c>
    </row>
    <row r="84" spans="1:8">
      <c r="A84" t="n">
        <v>8</v>
      </c>
      <c r="B84" t="n">
        <v>0.000625</v>
      </c>
      <c r="C84" t="n">
        <v>0.000705999999999999961</v>
      </c>
      <c r="D84" t="n">
        <v>0.00046800000000000006</v>
      </c>
      <c r="E84" t="n">
        <v>0.00046899999999999995</v>
      </c>
      <c r="F84" t="n">
        <v>0.000442999999999999972</v>
      </c>
      <c r="G84">
        <f>AVERAGE(B84:F84)*1000</f>
        <v>0.54220000000000006</v>
      </c>
      <c r="H84">
        <f>STDEV(B84:F84)*1000</f>
        <v>0.116609176311000007</v>
      </c>
    </row>
    <row r="85" spans="1:8">
      <c r="A85" t="n">
        <v>6</v>
      </c>
      <c r="B85" t="n">
        <v>0.000664000000000000057</v>
      </c>
      <c r="C85" t="n">
        <v>0.000379000000000000004</v>
      </c>
      <c r="D85" t="n">
        <v>0.000582000000000000028</v>
      </c>
      <c r="E85" t="n">
        <v>0.000498000000000000043</v>
      </c>
      <c r="F85" t="n">
        <v>0.000422000000000000064</v>
      </c>
      <c r="G85">
        <f>AVERAGE(B85:F85)*1000</f>
        <v>0.508999999999999986</v>
      </c>
      <c r="H85">
        <f>STDEV(B85:F85)*1000</f>
        <v>0.116129238350999997</v>
      </c>
    </row>
    <row r="86" spans="1:8">
      <c r="A86" t="n">
        <v>4</v>
      </c>
      <c r="B86" t="n">
        <v>0.000449000000000000021</v>
      </c>
      <c r="C86" t="n">
        <v>0.00055699999999999994</v>
      </c>
      <c r="D86" t="n">
        <v>0.000553000000000000025</v>
      </c>
      <c r="E86" t="n">
        <v>0.000460999999999999943</v>
      </c>
      <c r="F86" t="n">
        <v>0.00045</v>
      </c>
      <c r="G86">
        <f>AVERAGE(B86:F86)*1000</f>
        <v>0.49399999999999995</v>
      </c>
      <c r="H86">
        <f>STDEV(B86:F86)*1000</f>
        <v>0.0559016994369999942</v>
      </c>
    </row>
    <row r="87" spans="1:8">
      <c r="A87" t="n">
        <v>2</v>
      </c>
      <c r="B87" t="n">
        <v>0.000612000000000000099</v>
      </c>
      <c r="C87" t="n">
        <v>0.000573999999999999932</v>
      </c>
      <c r="D87" t="n">
        <v>0.00085600000000000005</v>
      </c>
      <c r="E87" t="n">
        <v>0.000566999999999999993</v>
      </c>
      <c r="F87" t="n">
        <v>0.000845999999999999908</v>
      </c>
      <c r="G87">
        <f>AVERAGE(B87:F87)*1000</f>
        <v>0.690999999999999925</v>
      </c>
      <c r="H87">
        <f>STDEV(B87:F87)*1000</f>
        <v>0.147102005424999982</v>
      </c>
    </row>
    <row r="88" spans="1:8">
      <c r="A88" t="n">
        <v>1</v>
      </c>
      <c r="B88" t="n">
        <v>0.00109699999999999998</v>
      </c>
      <c r="C88" t="n">
        <v>0.000995000000000000107</v>
      </c>
      <c r="D88" t="n">
        <v>0.00122199999999999998</v>
      </c>
      <c r="E88" t="n">
        <v>0.000687999999999999901</v>
      </c>
      <c r="F88" t="n">
        <v>0.00134000000000000008</v>
      </c>
      <c r="G88">
        <f>AVERAGE(B88:F88)*1000</f>
        <v>1.06840000000000002</v>
      </c>
      <c r="H88">
        <f>STDEV(B88:F88)*1000</f>
        <v>0.249133096957999989</v>
      </c>
    </row>
    <row r="89" spans="1:8">
      <c r="A89" t="s">
        <v>12</v>
      </c>
      <c r="G89"/>
      <c r="H89"/>
    </row>
    <row r="90" spans="1:8">
      <c r="A90" t="n">
        <v>12</v>
      </c>
      <c r="B90" t="n">
        <v>0.000563000000000000078</v>
      </c>
      <c r="C90" t="n">
        <v>0.000595000000000000107</v>
      </c>
      <c r="D90" t="n">
        <v>0.000762999999999999901</v>
      </c>
      <c r="E90" t="n">
        <v>0.00125</v>
      </c>
      <c r="F90" t="n">
        <v>0.000585000000000000053</v>
      </c>
      <c r="G90">
        <f>AVERAGE(B90:F90)*1000</f>
        <v>0.751199999999999957</v>
      </c>
      <c r="H90">
        <f>STDEV(B90:F90)*1000</f>
        <v>0.289991724020000028</v>
      </c>
    </row>
    <row r="91" spans="1:8">
      <c r="A91" t="n">
        <v>8</v>
      </c>
      <c r="B91" t="n">
        <v>0.000459999999999999964</v>
      </c>
      <c r="C91" t="n">
        <v>0.000440000000000000036</v>
      </c>
      <c r="D91" t="n">
        <v>0.000583000000000000096</v>
      </c>
      <c r="E91" t="n">
        <v>0.00059399999999999995</v>
      </c>
      <c r="F91" t="n">
        <v>0.000583999999999999986</v>
      </c>
      <c r="G91">
        <f>AVERAGE(B91:F91)*1000</f>
        <v>0.532200000000000006</v>
      </c>
      <c r="H91">
        <f>STDEV(B91:F91)*1000</f>
        <v>0.0754930460369999956</v>
      </c>
    </row>
    <row r="92" spans="1:8">
      <c r="A92" t="n">
        <v>6</v>
      </c>
      <c r="B92" t="n">
        <v>0.000461999999999999922</v>
      </c>
      <c r="C92" t="n">
        <v>0.000466000000000000014</v>
      </c>
      <c r="D92" t="n">
        <v>0.000398999999999999986</v>
      </c>
      <c r="E92" t="n">
        <v>0.000409999999999999964</v>
      </c>
      <c r="F92" t="n">
        <v>0.000424999999999999911</v>
      </c>
      <c r="G92">
        <f>AVERAGE(B92:F92)*1000</f>
        <v>0.432399999999999984</v>
      </c>
      <c r="H92">
        <f>STDEV(B92:F92)*1000</f>
        <v>0.030319960422000003</v>
      </c>
    </row>
    <row r="93" spans="1:8">
      <c r="A93" t="n">
        <v>4</v>
      </c>
      <c r="B93" t="n">
        <v>0.000732000000000000028</v>
      </c>
      <c r="C93" t="n">
        <v>0.000532000000000000028</v>
      </c>
      <c r="D93" t="n">
        <v>0.000558000000000000007</v>
      </c>
      <c r="E93" t="n">
        <v>0.000566999999999999993</v>
      </c>
      <c r="F93" t="n">
        <v>0.000545000000000000018</v>
      </c>
      <c r="G93">
        <f>AVERAGE(B93:F93)*1000</f>
        <v>0.586800000000000033</v>
      </c>
      <c r="H93">
        <f>STDEV(B93:F93)*1000</f>
        <v>0.0822417169079999866</v>
      </c>
    </row>
    <row r="94" spans="1:8">
      <c r="A94" t="n">
        <v>2</v>
      </c>
      <c r="B94" t="n">
        <v>0.000609999999999999964</v>
      </c>
      <c r="C94" t="n">
        <v>0.000880000000000000071</v>
      </c>
      <c r="D94" t="n">
        <v>0.000462999999999999989</v>
      </c>
      <c r="E94" t="n">
        <v>0.000836000000000000121</v>
      </c>
      <c r="F94" t="n">
        <v>0.000833000000000000185</v>
      </c>
      <c r="G94">
        <f>AVERAGE(B94:F94)*1000</f>
        <v>0.724400000000000066</v>
      </c>
      <c r="H94">
        <f>STDEV(B94:F94)*1000</f>
        <v>0.180192397175999997</v>
      </c>
    </row>
    <row r="95" spans="1:8">
      <c r="A95" t="n">
        <v>1</v>
      </c>
      <c r="B95" t="n">
        <v>0.00103699999999999992</v>
      </c>
      <c r="C95" t="n">
        <v>0.000719000000000000128</v>
      </c>
      <c r="D95" t="n">
        <v>0.00103600000000000003</v>
      </c>
      <c r="E95" t="n">
        <v>0.000647000000000000064</v>
      </c>
      <c r="F95" t="n">
        <v>0.000671999999999999886</v>
      </c>
      <c r="G95">
        <f>AVERAGE(B95:F95)*1000</f>
        <v>0.822200000000000131</v>
      </c>
      <c r="H95">
        <f>STDEV(B95:F95)*1000</f>
        <v>0.197328913239000023</v>
      </c>
    </row>
  </sheetData>
  <printOptions>
    <extLst>
      <ext uri="smNativeData">
        <pm:pageFlags xmlns:pm="smNativeData" id="158731999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587319998" l="56" r="56" t="56" b="56" borderId="0" fillId="0" vertical="0"/>
        <pm:footer xmlns:pm="smNativeData" id="1587319998" l="56" r="56" t="56" b="56" borderId="0" fillId="0" vertical="2"/>
      </ext>
    </extLst>
  </headerFooter>
  <drawing r:id="rId1"/>
  <extLst>
    <ext uri="smNativeData">
      <pm:sheetPrefs xmlns:pm="smNativeData" day="15873199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Neroro G-Rank</dc:creator>
  <cp:keywords/>
  <dc:description/>
  <cp:lastModifiedBy>nuoc</cp:lastModifiedBy>
  <cp:revision>0</cp:revision>
  <dcterms:created xsi:type="dcterms:W3CDTF">2020-04-16T11:03:27Z</dcterms:created>
  <dcterms:modified xsi:type="dcterms:W3CDTF">2020-04-19T18:13:18Z</dcterms:modified>
</cp:coreProperties>
</file>