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HP\Desktop\Рязанский проспект\"/>
    </mc:Choice>
  </mc:AlternateContent>
  <xr:revisionPtr revIDLastSave="0" documentId="13_ncr:1_{471F9240-6C33-4A7E-AAAE-5F5277FC2FD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КП-Рязанский" sheetId="5" r:id="rId1"/>
  </sheets>
  <definedNames>
    <definedName name="_xlnm.Print_Area" localSheetId="0">'КП-Рязанский'!$A$1:$F$46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8" roundtripDataChecksum="KZp/Px79G5n3NQVnRf7dHFsqqF10GWR6c97yUfCkeLI="/>
    </ext>
  </extLst>
</workbook>
</file>

<file path=xl/calcChain.xml><?xml version="1.0" encoding="utf-8"?>
<calcChain xmlns="http://schemas.openxmlformats.org/spreadsheetml/2006/main">
  <c r="F15" i="5" l="1"/>
  <c r="F29" i="5" l="1"/>
  <c r="F28" i="5"/>
  <c r="F27" i="5"/>
  <c r="F26" i="5"/>
  <c r="F25" i="5"/>
  <c r="F24" i="5"/>
  <c r="F23" i="5"/>
  <c r="F22" i="5"/>
  <c r="F20" i="5"/>
  <c r="F19" i="5"/>
  <c r="F18" i="5"/>
  <c r="F17" i="5"/>
  <c r="F16" i="5"/>
  <c r="F14" i="5"/>
  <c r="F13" i="5"/>
  <c r="F12" i="5"/>
  <c r="F11" i="5"/>
  <c r="F10" i="5"/>
  <c r="F9" i="5"/>
  <c r="F8" i="5"/>
  <c r="F7" i="5"/>
  <c r="F6" i="5"/>
  <c r="F5" i="5"/>
  <c r="F30" i="5" l="1"/>
  <c r="F31" i="5" l="1"/>
  <c r="F32" i="5" s="1"/>
</calcChain>
</file>

<file path=xl/sharedStrings.xml><?xml version="1.0" encoding="utf-8"?>
<sst xmlns="http://schemas.openxmlformats.org/spreadsheetml/2006/main" count="84" uniqueCount="68">
  <si>
    <t>Адрес:</t>
  </si>
  <si>
    <t>Наименование работ</t>
  </si>
  <si>
    <t>Ед. изм.</t>
  </si>
  <si>
    <t>Кол-во</t>
  </si>
  <si>
    <t>Стоимость за единицу, руб (без НДС)</t>
  </si>
  <si>
    <t>Всего, руб. (без НДС)</t>
  </si>
  <si>
    <t>1</t>
  </si>
  <si>
    <t>м2</t>
  </si>
  <si>
    <t>2</t>
  </si>
  <si>
    <t>3</t>
  </si>
  <si>
    <t>4</t>
  </si>
  <si>
    <t>шт</t>
  </si>
  <si>
    <t>5</t>
  </si>
  <si>
    <t>мп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</si>
  <si>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</si>
  <si>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</si>
  <si>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</si>
  <si>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</si>
  <si>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</si>
  <si>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</si>
  <si>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</si>
  <si>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</si>
  <si>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</si>
  <si>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</si>
  <si>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услуга</t>
  </si>
  <si>
    <t>Вывоз и утилизация мусора</t>
  </si>
  <si>
    <t>Материалы</t>
  </si>
  <si>
    <t>18</t>
  </si>
  <si>
    <t>19</t>
  </si>
  <si>
    <t>компл.</t>
  </si>
  <si>
    <t>20</t>
  </si>
  <si>
    <t>21</t>
  </si>
  <si>
    <t>22</t>
  </si>
  <si>
    <t>23</t>
  </si>
  <si>
    <t>Итого, без НДС</t>
  </si>
  <si>
    <t>НДС 20%</t>
  </si>
  <si>
    <t>Итого, с НДС</t>
  </si>
  <si>
    <t>м3</t>
  </si>
  <si>
    <t>т</t>
  </si>
  <si>
    <t>Песок</t>
  </si>
  <si>
    <t>Бетон М400 В30</t>
  </si>
  <si>
    <t>Швеллер</t>
  </si>
  <si>
    <t>Битум, щебень, асфальт</t>
  </si>
  <si>
    <t>Материалы для опалубки (доски, саморезы, крепежные уголки)</t>
  </si>
  <si>
    <t>Арматура - диаметр 12 мм, вязальная проволока</t>
  </si>
  <si>
    <t>л</t>
  </si>
  <si>
    <t>Топпинг для бетона Mapei</t>
  </si>
  <si>
    <t xml:space="preserve">Демонтаж металлических листов </t>
  </si>
  <si>
    <t>Демонтаж с последующей установкой на место лестничного марша при невозможности проведения работ без демонтажа</t>
  </si>
  <si>
    <t xml:space="preserve">Демонтаж приемного рукава компактора </t>
  </si>
  <si>
    <t>Демонтаж разрушенного покрытия площадки</t>
  </si>
  <si>
    <t xml:space="preserve">Устройство арматурной сетки диаметром 12мм с шагом ячейки 100х100мм </t>
  </si>
  <si>
    <t>Устройство 3-х отверстий в бетонном заборе диаметром 100мм на уровне покрытия для отведения воды</t>
  </si>
  <si>
    <t>Устройство наплавляемой гидроизоляции примыкания площадки к стене здания</t>
  </si>
  <si>
    <t>Заливка бетоном</t>
  </si>
  <si>
    <t xml:space="preserve">Асфальтирование прилегающих к площадке участков с подготовкой основания. </t>
  </si>
  <si>
    <t>Гидроизоляция</t>
  </si>
  <si>
    <t>Устройство опалубки с последющим демонтажом</t>
  </si>
  <si>
    <t>ул.Рязанский проспект, д.2, к.2</t>
  </si>
  <si>
    <t xml:space="preserve">Коммерческое предложение на ремонтные работы в ТЦ №008 в г. Москва
</t>
  </si>
  <si>
    <t xml:space="preserve">Подготовка основания для устройства нового покрытия из бетонной смеси марки не ниже М400 с уклоном 3 градуса на один метр в сторону забора </t>
  </si>
  <si>
    <t>16</t>
  </si>
  <si>
    <t>17</t>
  </si>
  <si>
    <t>Монтаж направляющих из швеллера для компактора (28 м.п). Монтаж приемного рукава с направляющими металлическими стойками (1 шт).</t>
  </si>
  <si>
    <t>Монтаж металлического швеллера/мет. трубы (ограничитель-направляющие) под катки пресс-компактора (по длинне плиты) (28м2 -швеллер)</t>
  </si>
  <si>
    <t>Услуги по доставке материала и оборудования в пределах МКАД</t>
  </si>
  <si>
    <t>Уход за бетоном</t>
  </si>
  <si>
    <t>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</si>
</sst>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\.mm\.yyyy"/>
    <numFmt numFmtId="165" formatCode="0.0"/>
    <numFmt numFmtId="166" formatCode="_-* #,##0.00\ &quot;₽&quot;_-;\-* #,##0.00\ &quot;₽&quot;_-;_-* &quot;-&quot;??\ &quot;₽&quot;_-;_-@"/>
  </numFmts>
  <fonts count="12">
    <font>
      <sz val="11"/>
      <color theme="1"/>
      <name val="Calibri"/>
      <scheme val="minor"/>
    </font>
    <font>
      <b/>
      <sz val="14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2"/>
      <color theme="1"/>
      <name val="&quot;Times New Roman&quot;"/>
    </font>
    <font>
      <b/>
      <sz val="12"/>
      <color theme="1"/>
      <name val="&quot;Times New Roman&quot;"/>
    </font>
    <font>
      <b/>
      <i/>
      <sz val="14"/>
      <color theme="1"/>
      <name val="Times New Roman"/>
      <family val="1"/>
      <charset val="204"/>
    </font>
    <font>
      <sz val="11"/>
      <color theme="1"/>
      <name val="Calibri"/>
      <family val="2"/>
      <charset val="204"/>
    </font>
    <font>
      <b/>
      <sz val="12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C5E0B3"/>
        <bgColor rgb="FFC5E0B3"/>
      </patternFill>
    </fill>
    <fill>
      <patternFill patternType="solid">
        <fgColor rgb="FFFFFFFF"/>
        <bgColor rgb="FFFFFFFF"/>
      </patternFill>
    </fill>
  </fills>
  <borders count="1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1" xfId="0" applyFont="1" applyBorder="1" applyAlignment="1">
      <alignment horizontal="center" wrapText="1"/>
    </xf>
    <xf numFmtId="164" fontId="1" fillId="3" borderId="3" xfId="0" applyNumberFormat="1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1" fontId="4" fillId="2" borderId="5" xfId="0" applyNumberFormat="1" applyFont="1" applyFill="1" applyBorder="1" applyAlignment="1">
      <alignment horizontal="center" vertical="top" shrinkToFit="1"/>
    </xf>
    <xf numFmtId="1" fontId="4" fillId="2" borderId="6" xfId="0" applyNumberFormat="1" applyFont="1" applyFill="1" applyBorder="1" applyAlignment="1">
      <alignment horizontal="center" vertical="top" shrinkToFit="1"/>
    </xf>
    <xf numFmtId="1" fontId="4" fillId="2" borderId="7" xfId="0" applyNumberFormat="1" applyFont="1" applyFill="1" applyBorder="1" applyAlignment="1">
      <alignment horizontal="center" vertical="top" shrinkToFit="1"/>
    </xf>
    <xf numFmtId="1" fontId="4" fillId="2" borderId="3" xfId="0" applyNumberFormat="1" applyFont="1" applyFill="1" applyBorder="1" applyAlignment="1">
      <alignment horizontal="center" vertical="top" shrinkToFit="1"/>
    </xf>
    <xf numFmtId="1" fontId="4" fillId="2" borderId="8" xfId="0" applyNumberFormat="1" applyFont="1" applyFill="1" applyBorder="1" applyAlignment="1">
      <alignment horizontal="center" vertical="top" shrinkToFit="1"/>
    </xf>
    <xf numFmtId="49" fontId="5" fillId="0" borderId="9" xfId="0" applyNumberFormat="1" applyFont="1" applyBorder="1" applyAlignment="1">
      <alignment horizontal="center" vertical="center" wrapText="1"/>
    </xf>
    <xf numFmtId="0" fontId="6" fillId="0" borderId="3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2" fontId="6" fillId="0" borderId="3" xfId="0" applyNumberFormat="1" applyFont="1" applyBorder="1" applyAlignment="1">
      <alignment horizontal="center" vertical="center"/>
    </xf>
    <xf numFmtId="4" fontId="1" fillId="0" borderId="11" xfId="0" applyNumberFormat="1" applyFont="1" applyBorder="1" applyAlignment="1">
      <alignment horizontal="center" vertical="center"/>
    </xf>
    <xf numFmtId="0" fontId="6" fillId="0" borderId="12" xfId="0" applyFont="1" applyBorder="1" applyAlignment="1">
      <alignment vertical="center" wrapText="1"/>
    </xf>
    <xf numFmtId="0" fontId="6" fillId="0" borderId="12" xfId="0" applyFont="1" applyBorder="1" applyAlignment="1">
      <alignment horizontal="center" vertical="center"/>
    </xf>
    <xf numFmtId="165" fontId="6" fillId="0" borderId="13" xfId="0" applyNumberFormat="1" applyFont="1" applyBorder="1" applyAlignment="1">
      <alignment horizontal="center" vertical="center"/>
    </xf>
    <xf numFmtId="2" fontId="6" fillId="0" borderId="10" xfId="0" applyNumberFormat="1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2" fontId="6" fillId="0" borderId="13" xfId="0" applyNumberFormat="1" applyFont="1" applyBorder="1" applyAlignment="1">
      <alignment horizontal="center" vertical="center"/>
    </xf>
    <xf numFmtId="0" fontId="6" fillId="0" borderId="12" xfId="0" applyFont="1" applyBorder="1" applyAlignment="1">
      <alignment horizontal="left" vertical="center" wrapText="1"/>
    </xf>
    <xf numFmtId="0" fontId="6" fillId="4" borderId="12" xfId="0" applyFont="1" applyFill="1" applyBorder="1" applyAlignment="1">
      <alignment vertical="center" wrapText="1"/>
    </xf>
    <xf numFmtId="0" fontId="7" fillId="4" borderId="3" xfId="0" applyFont="1" applyFill="1" applyBorder="1"/>
    <xf numFmtId="2" fontId="6" fillId="4" borderId="13" xfId="0" applyNumberFormat="1" applyFont="1" applyFill="1" applyBorder="1" applyAlignment="1">
      <alignment horizontal="center" vertical="center"/>
    </xf>
    <xf numFmtId="165" fontId="6" fillId="0" borderId="12" xfId="0" applyNumberFormat="1" applyFont="1" applyBorder="1" applyAlignment="1">
      <alignment horizontal="center" vertical="center"/>
    </xf>
    <xf numFmtId="0" fontId="5" fillId="3" borderId="3" xfId="0" applyFont="1" applyFill="1" applyBorder="1" applyAlignment="1">
      <alignment horizontal="left" vertical="center" wrapText="1"/>
    </xf>
    <xf numFmtId="0" fontId="8" fillId="3" borderId="3" xfId="0" applyFont="1" applyFill="1" applyBorder="1" applyAlignment="1">
      <alignment horizontal="left" vertical="center" wrapText="1"/>
    </xf>
    <xf numFmtId="166" fontId="5" fillId="3" borderId="3" xfId="0" applyNumberFormat="1" applyFont="1" applyFill="1" applyBorder="1" applyAlignment="1">
      <alignment horizontal="left" vertical="center" wrapText="1"/>
    </xf>
    <xf numFmtId="0" fontId="5" fillId="3" borderId="3" xfId="0" applyFont="1" applyFill="1" applyBorder="1" applyAlignment="1">
      <alignment horizontal="center" wrapText="1"/>
    </xf>
    <xf numFmtId="9" fontId="9" fillId="0" borderId="0" xfId="0" applyNumberFormat="1" applyFont="1"/>
    <xf numFmtId="0" fontId="6" fillId="0" borderId="12" xfId="0" applyFont="1" applyBorder="1" applyAlignment="1">
      <alignment horizontal="left" vertical="center"/>
    </xf>
    <xf numFmtId="0" fontId="6" fillId="0" borderId="14" xfId="0" applyFont="1" applyBorder="1" applyAlignment="1">
      <alignment horizontal="left" vertical="center"/>
    </xf>
    <xf numFmtId="0" fontId="6" fillId="0" borderId="3" xfId="0" applyFont="1" applyBorder="1" applyAlignment="1">
      <alignment horizontal="left" vertical="center"/>
    </xf>
    <xf numFmtId="0" fontId="1" fillId="0" borderId="1" xfId="0" applyFont="1" applyBorder="1" applyAlignment="1">
      <alignment horizontal="right" vertical="center" wrapText="1"/>
    </xf>
    <xf numFmtId="0" fontId="11" fillId="0" borderId="0" xfId="0" applyFont="1" applyAlignment="1">
      <alignment horizontal="center" wrapText="1"/>
    </xf>
    <xf numFmtId="0" fontId="0" fillId="0" borderId="0" xfId="0"/>
    <xf numFmtId="0" fontId="10" fillId="2" borderId="2" xfId="0" applyFont="1" applyFill="1" applyBorder="1" applyAlignment="1">
      <alignment horizontal="left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1743075</xdr:colOff>
      <xdr:row>0</xdr:row>
      <xdr:rowOff>28575</xdr:rowOff>
    </xdr:from>
    <xdr:ext cx="6848475" cy="2247900"/>
    <xdr:pic>
      <xdr:nvPicPr>
        <xdr:cNvPr id="2" name="image1.png" title="Изображение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34615" y="28575"/>
          <a:ext cx="6848475" cy="224790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H999"/>
  <sheetViews>
    <sheetView tabSelected="1" view="pageBreakPreview" topLeftCell="A17" zoomScale="70" zoomScaleNormal="70" zoomScaleSheetLayoutView="70" workbookViewId="0">
      <selection activeCell="H10" sqref="H10"/>
    </sheetView>
  </sheetViews>
  <sheetFormatPr defaultColWidth="14.44140625" defaultRowHeight="15" customHeight="1"/>
  <cols>
    <col min="1" max="1" width="14" bestFit="1" customWidth="1"/>
    <col min="2" max="2" width="86" customWidth="1"/>
    <col min="3" max="3" width="18" customWidth="1"/>
    <col min="4" max="4" width="27.6640625" customWidth="1"/>
    <col min="5" max="5" width="16.6640625" customWidth="1"/>
    <col min="6" max="6" width="22.33203125" customWidth="1"/>
    <col min="7" max="7" width="12.6640625" customWidth="1"/>
    <col min="8" max="8" width="16.33203125" customWidth="1"/>
    <col min="9" max="9" width="10.109375" customWidth="1"/>
    <col min="10" max="12" width="8.6640625" customWidth="1"/>
    <col min="13" max="13" width="43" customWidth="1"/>
    <col min="14" max="14" width="12.33203125" customWidth="1"/>
    <col min="15" max="15" width="13.6640625" customWidth="1"/>
    <col min="16" max="16" width="13.44140625" customWidth="1"/>
    <col min="17" max="18" width="8.6640625" customWidth="1"/>
    <col min="19" max="19" width="25.6640625" customWidth="1"/>
    <col min="20" max="26" width="8.6640625" customWidth="1"/>
  </cols>
  <sheetData>
    <row r="1" spans="1:6" ht="221.25" customHeight="1">
      <c r="A1" s="37" t="s">
        <v>59</v>
      </c>
      <c r="B1" s="38"/>
      <c r="C1" s="38"/>
      <c r="D1" s="38"/>
      <c r="E1" s="38"/>
      <c r="F1" s="38"/>
    </row>
    <row r="2" spans="1:6" ht="27.75" customHeight="1">
      <c r="A2" s="1"/>
      <c r="B2" s="36" t="s">
        <v>0</v>
      </c>
      <c r="C2" s="39" t="s">
        <v>58</v>
      </c>
      <c r="D2" s="39"/>
      <c r="E2" s="39"/>
      <c r="F2" s="39"/>
    </row>
    <row r="3" spans="1:6" ht="42.75" customHeight="1">
      <c r="A3" s="2">
        <v>45189</v>
      </c>
      <c r="B3" s="3" t="s">
        <v>1</v>
      </c>
      <c r="C3" s="3" t="s">
        <v>2</v>
      </c>
      <c r="D3" s="3" t="s">
        <v>3</v>
      </c>
      <c r="E3" s="4" t="s">
        <v>4</v>
      </c>
      <c r="F3" s="5" t="s">
        <v>5</v>
      </c>
    </row>
    <row r="4" spans="1:6" ht="18.75" customHeight="1">
      <c r="A4" s="6">
        <v>1</v>
      </c>
      <c r="B4" s="7">
        <v>2</v>
      </c>
      <c r="C4" s="8">
        <v>3</v>
      </c>
      <c r="D4" s="9">
        <v>4</v>
      </c>
      <c r="E4" s="9">
        <v>5</v>
      </c>
      <c r="F4" s="10">
        <v>6</v>
      </c>
    </row>
    <row r="5" spans="1:6" ht="33.75" customHeight="1">
      <c r="A5" s="11" t="s">
        <v>6</v>
      </c>
      <c r="B5" s="12" t="s">
        <v>47</v>
      </c>
      <c r="C5" s="13" t="s">
        <v>29</v>
      </c>
      <c r="D5" s="14">
        <v>1</v>
      </c>
      <c r="E5" s="15">
        <v>34472</v>
      </c>
      <c r="F5" s="16">
        <f t="shared" ref="F5:F29" si="0">D5*E5</f>
        <v>34472</v>
      </c>
    </row>
    <row r="6" spans="1:6" ht="33.75" customHeight="1">
      <c r="A6" s="11" t="s">
        <v>8</v>
      </c>
      <c r="B6" s="17" t="s">
        <v>48</v>
      </c>
      <c r="C6" s="18" t="s">
        <v>29</v>
      </c>
      <c r="D6" s="19">
        <v>1</v>
      </c>
      <c r="E6" s="15">
        <v>36732</v>
      </c>
      <c r="F6" s="16">
        <f t="shared" si="0"/>
        <v>36732</v>
      </c>
    </row>
    <row r="7" spans="1:6" ht="33.75" customHeight="1">
      <c r="A7" s="11" t="s">
        <v>9</v>
      </c>
      <c r="B7" s="17" t="s">
        <v>49</v>
      </c>
      <c r="C7" s="18" t="s">
        <v>11</v>
      </c>
      <c r="D7" s="21">
        <v>1</v>
      </c>
      <c r="E7" s="15">
        <v>28210</v>
      </c>
      <c r="F7" s="16">
        <f t="shared" si="0"/>
        <v>28210</v>
      </c>
    </row>
    <row r="8" spans="1:6" ht="33.75" customHeight="1">
      <c r="A8" s="11" t="s">
        <v>10</v>
      </c>
      <c r="B8" s="23" t="s">
        <v>50</v>
      </c>
      <c r="C8" s="18" t="s">
        <v>37</v>
      </c>
      <c r="D8" s="21">
        <v>20</v>
      </c>
      <c r="E8" s="15">
        <v>2938</v>
      </c>
      <c r="F8" s="16">
        <f t="shared" si="0"/>
        <v>58760</v>
      </c>
    </row>
    <row r="9" spans="1:6" ht="33.75" customHeight="1">
      <c r="A9" s="11" t="s">
        <v>12</v>
      </c>
      <c r="B9" s="23" t="s">
        <v>57</v>
      </c>
      <c r="C9" s="18" t="s">
        <v>13</v>
      </c>
      <c r="D9" s="21">
        <v>16</v>
      </c>
      <c r="E9" s="15">
        <v>1950</v>
      </c>
      <c r="F9" s="16">
        <f t="shared" si="0"/>
        <v>31200</v>
      </c>
    </row>
    <row r="10" spans="1:6" ht="33.75" customHeight="1">
      <c r="A10" s="11" t="s">
        <v>14</v>
      </c>
      <c r="B10" s="23" t="s">
        <v>60</v>
      </c>
      <c r="C10" s="18" t="s">
        <v>37</v>
      </c>
      <c r="D10" s="21">
        <v>11.7</v>
      </c>
      <c r="E10" s="22">
        <v>4500</v>
      </c>
      <c r="F10" s="16">
        <f t="shared" si="0"/>
        <v>52650</v>
      </c>
    </row>
    <row r="11" spans="1:6" ht="33.75" customHeight="1">
      <c r="A11" s="11" t="s">
        <v>15</v>
      </c>
      <c r="B11" s="23" t="s">
        <v>51</v>
      </c>
      <c r="C11" s="18" t="s">
        <v>38</v>
      </c>
      <c r="D11" s="21">
        <v>4.7</v>
      </c>
      <c r="E11" s="22">
        <v>26643</v>
      </c>
      <c r="F11" s="16">
        <f t="shared" si="0"/>
        <v>125222.1</v>
      </c>
    </row>
    <row r="12" spans="1:6" ht="33.75" customHeight="1">
      <c r="A12" s="11" t="s">
        <v>16</v>
      </c>
      <c r="B12" s="23" t="s">
        <v>52</v>
      </c>
      <c r="C12" s="18" t="s">
        <v>11</v>
      </c>
      <c r="D12" s="21">
        <v>3</v>
      </c>
      <c r="E12" s="15">
        <v>1650</v>
      </c>
      <c r="F12" s="16">
        <f t="shared" si="0"/>
        <v>4950</v>
      </c>
    </row>
    <row r="13" spans="1:6" ht="33.75" customHeight="1">
      <c r="A13" s="11" t="s">
        <v>17</v>
      </c>
      <c r="B13" s="23" t="s">
        <v>53</v>
      </c>
      <c r="C13" s="18" t="s">
        <v>29</v>
      </c>
      <c r="D13" s="19">
        <v>1</v>
      </c>
      <c r="E13" s="15">
        <v>9864</v>
      </c>
      <c r="F13" s="16">
        <f t="shared" si="0"/>
        <v>9864</v>
      </c>
    </row>
    <row r="14" spans="1:6" ht="33.75" customHeight="1">
      <c r="A14" s="11" t="s">
        <v>18</v>
      </c>
      <c r="B14" s="23" t="s">
        <v>54</v>
      </c>
      <c r="C14" s="18" t="s">
        <v>37</v>
      </c>
      <c r="D14" s="21">
        <v>20</v>
      </c>
      <c r="E14" s="22">
        <v>11690.9</v>
      </c>
      <c r="F14" s="16">
        <f t="shared" si="0"/>
        <v>233818</v>
      </c>
    </row>
    <row r="15" spans="1:6" ht="33.75" customHeight="1">
      <c r="A15" s="11" t="s">
        <v>19</v>
      </c>
      <c r="B15" s="23" t="s">
        <v>66</v>
      </c>
      <c r="C15" s="18" t="s">
        <v>29</v>
      </c>
      <c r="D15" s="21">
        <v>1</v>
      </c>
      <c r="E15" s="22">
        <v>13991.33</v>
      </c>
      <c r="F15" s="16">
        <f t="shared" si="0"/>
        <v>13991.33</v>
      </c>
    </row>
    <row r="16" spans="1:6" ht="33.75" customHeight="1">
      <c r="A16" s="11" t="s">
        <v>20</v>
      </c>
      <c r="B16" s="23" t="s">
        <v>64</v>
      </c>
      <c r="C16" s="18" t="s">
        <v>29</v>
      </c>
      <c r="D16" s="19">
        <v>1</v>
      </c>
      <c r="E16" s="22">
        <v>15738</v>
      </c>
      <c r="F16" s="16">
        <f t="shared" si="0"/>
        <v>15738</v>
      </c>
    </row>
    <row r="17" spans="1:6" ht="54" customHeight="1">
      <c r="A17" s="11" t="s">
        <v>21</v>
      </c>
      <c r="B17" s="23" t="s">
        <v>63</v>
      </c>
      <c r="C17" s="18" t="s">
        <v>29</v>
      </c>
      <c r="D17" s="21">
        <v>1</v>
      </c>
      <c r="E17" s="22">
        <v>11383</v>
      </c>
      <c r="F17" s="16">
        <f t="shared" si="0"/>
        <v>11383</v>
      </c>
    </row>
    <row r="18" spans="1:6" ht="33.75" customHeight="1">
      <c r="A18" s="11" t="s">
        <v>22</v>
      </c>
      <c r="B18" s="23" t="s">
        <v>55</v>
      </c>
      <c r="C18" s="18" t="s">
        <v>7</v>
      </c>
      <c r="D18" s="19">
        <v>80</v>
      </c>
      <c r="E18" s="15">
        <v>2650</v>
      </c>
      <c r="F18" s="16">
        <f t="shared" si="0"/>
        <v>212000</v>
      </c>
    </row>
    <row r="19" spans="1:6" ht="33.75" customHeight="1">
      <c r="A19" s="11" t="s">
        <v>23</v>
      </c>
      <c r="B19" s="23" t="s">
        <v>65</v>
      </c>
      <c r="C19" s="18" t="s">
        <v>24</v>
      </c>
      <c r="D19" s="21">
        <v>2</v>
      </c>
      <c r="E19" s="22">
        <v>20911.349999999999</v>
      </c>
      <c r="F19" s="16">
        <f t="shared" si="0"/>
        <v>41822.699999999997</v>
      </c>
    </row>
    <row r="20" spans="1:6" ht="33.75" customHeight="1">
      <c r="A20" s="11" t="s">
        <v>61</v>
      </c>
      <c r="B20" s="24" t="s">
        <v>25</v>
      </c>
      <c r="C20" s="18" t="s">
        <v>37</v>
      </c>
      <c r="D20" s="19">
        <v>12</v>
      </c>
      <c r="E20" s="22">
        <v>2050</v>
      </c>
      <c r="F20" s="16">
        <f t="shared" si="0"/>
        <v>24600</v>
      </c>
    </row>
    <row r="21" spans="1:6" ht="33.75" customHeight="1">
      <c r="A21" s="11"/>
      <c r="B21" s="25" t="s">
        <v>26</v>
      </c>
      <c r="C21" s="18"/>
      <c r="D21" s="21"/>
      <c r="E21" s="26"/>
      <c r="F21" s="16"/>
    </row>
    <row r="22" spans="1:6" ht="33.75" customHeight="1">
      <c r="A22" s="11" t="s">
        <v>62</v>
      </c>
      <c r="B22" s="33" t="s">
        <v>56</v>
      </c>
      <c r="C22" s="18" t="s">
        <v>7</v>
      </c>
      <c r="D22" s="13">
        <v>90</v>
      </c>
      <c r="E22" s="20">
        <v>432.12</v>
      </c>
      <c r="F22" s="16">
        <f t="shared" si="0"/>
        <v>38890.800000000003</v>
      </c>
    </row>
    <row r="23" spans="1:6" ht="33.75" customHeight="1">
      <c r="A23" s="11" t="s">
        <v>27</v>
      </c>
      <c r="B23" s="34" t="s">
        <v>39</v>
      </c>
      <c r="C23" s="18" t="s">
        <v>37</v>
      </c>
      <c r="D23" s="18">
        <v>8</v>
      </c>
      <c r="E23" s="20">
        <v>1620</v>
      </c>
      <c r="F23" s="16">
        <f t="shared" si="0"/>
        <v>12960</v>
      </c>
    </row>
    <row r="24" spans="1:6" ht="33.75" customHeight="1">
      <c r="A24" s="11" t="s">
        <v>28</v>
      </c>
      <c r="B24" s="35" t="s">
        <v>43</v>
      </c>
      <c r="C24" s="18" t="s">
        <v>13</v>
      </c>
      <c r="D24" s="27">
        <v>16</v>
      </c>
      <c r="E24" s="20">
        <v>400</v>
      </c>
      <c r="F24" s="16">
        <f t="shared" si="0"/>
        <v>6400</v>
      </c>
    </row>
    <row r="25" spans="1:6" ht="33.75" customHeight="1">
      <c r="A25" s="11" t="s">
        <v>30</v>
      </c>
      <c r="B25" s="33" t="s">
        <v>44</v>
      </c>
      <c r="C25" s="18" t="s">
        <v>38</v>
      </c>
      <c r="D25" s="18">
        <v>4.9000000000000004</v>
      </c>
      <c r="E25" s="20">
        <v>59374</v>
      </c>
      <c r="F25" s="16">
        <f t="shared" si="0"/>
        <v>290932.60000000003</v>
      </c>
    </row>
    <row r="26" spans="1:6" ht="33.75" customHeight="1">
      <c r="A26" s="11" t="s">
        <v>31</v>
      </c>
      <c r="B26" s="33" t="s">
        <v>40</v>
      </c>
      <c r="C26" s="18" t="s">
        <v>37</v>
      </c>
      <c r="D26" s="27">
        <v>21</v>
      </c>
      <c r="E26" s="20">
        <v>6470</v>
      </c>
      <c r="F26" s="16">
        <f t="shared" si="0"/>
        <v>135870</v>
      </c>
    </row>
    <row r="27" spans="1:6" ht="33.75" customHeight="1">
      <c r="A27" s="11" t="s">
        <v>32</v>
      </c>
      <c r="B27" s="33" t="s">
        <v>46</v>
      </c>
      <c r="C27" s="18" t="s">
        <v>45</v>
      </c>
      <c r="D27" s="27">
        <v>25</v>
      </c>
      <c r="E27" s="20">
        <v>276</v>
      </c>
      <c r="F27" s="16">
        <f t="shared" si="0"/>
        <v>6900</v>
      </c>
    </row>
    <row r="28" spans="1:6" ht="33.75" customHeight="1">
      <c r="A28" s="11" t="s">
        <v>33</v>
      </c>
      <c r="B28" s="33" t="s">
        <v>41</v>
      </c>
      <c r="C28" s="18" t="s">
        <v>29</v>
      </c>
      <c r="D28" s="18">
        <v>1</v>
      </c>
      <c r="E28" s="20">
        <v>36421</v>
      </c>
      <c r="F28" s="16">
        <f t="shared" si="0"/>
        <v>36421</v>
      </c>
    </row>
    <row r="29" spans="1:6" ht="33.75" customHeight="1">
      <c r="A29" s="11" t="s">
        <v>67</v>
      </c>
      <c r="B29" s="33" t="s">
        <v>42</v>
      </c>
      <c r="C29" s="18" t="s">
        <v>7</v>
      </c>
      <c r="D29" s="18">
        <v>80</v>
      </c>
      <c r="E29" s="20">
        <v>1232</v>
      </c>
      <c r="F29" s="16">
        <f t="shared" si="0"/>
        <v>98560</v>
      </c>
    </row>
    <row r="30" spans="1:6" ht="33.75" customHeight="1">
      <c r="A30" s="28"/>
      <c r="B30" s="29" t="s">
        <v>34</v>
      </c>
      <c r="C30" s="28"/>
      <c r="D30" s="28"/>
      <c r="E30" s="30"/>
      <c r="F30" s="30">
        <f>SUM(F5:F29)</f>
        <v>1562347.53</v>
      </c>
    </row>
    <row r="31" spans="1:6" ht="33.75" customHeight="1">
      <c r="A31" s="31"/>
      <c r="B31" s="29" t="s">
        <v>35</v>
      </c>
      <c r="C31" s="28"/>
      <c r="D31" s="28"/>
      <c r="E31" s="30"/>
      <c r="F31" s="30">
        <f>F30*0.2</f>
        <v>312469.50599999999</v>
      </c>
    </row>
    <row r="32" spans="1:6" ht="33.75" customHeight="1">
      <c r="A32" s="31"/>
      <c r="B32" s="29" t="s">
        <v>36</v>
      </c>
      <c r="C32" s="28"/>
      <c r="D32" s="28"/>
      <c r="E32" s="30"/>
      <c r="F32" s="30">
        <f>F30+F31</f>
        <v>1874817.0360000001</v>
      </c>
    </row>
    <row r="33" spans="8:8" ht="33.75" customHeight="1"/>
    <row r="34" spans="8:8" ht="14.25" customHeight="1"/>
    <row r="35" spans="8:8" ht="14.25" customHeight="1"/>
    <row r="36" spans="8:8" ht="30.75" customHeight="1"/>
    <row r="37" spans="8:8" ht="27.75" customHeight="1"/>
    <row r="38" spans="8:8" ht="14.25" customHeight="1">
      <c r="H38" s="32"/>
    </row>
    <row r="39" spans="8:8" ht="14.25" customHeight="1"/>
    <row r="40" spans="8:8" ht="14.25" customHeight="1"/>
    <row r="41" spans="8:8" ht="14.25" customHeight="1"/>
    <row r="42" spans="8:8" ht="14.25" customHeight="1"/>
    <row r="43" spans="8:8" ht="30.75" customHeight="1"/>
    <row r="45" spans="8:8" ht="32.25" customHeight="1"/>
    <row r="48" spans="8:8" ht="18.75" customHeight="1"/>
    <row r="49" ht="31.5" customHeight="1"/>
    <row r="50" ht="29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</sheetData>
  <mergeCells count="2">
    <mergeCell ref="A1:F1"/>
    <mergeCell ref="C2:F2"/>
  </mergeCells>
  <pageMargins left="0.7" right="0.7" top="0.75" bottom="0.75" header="0" footer="0"/>
  <pageSetup paperSize="9" scale="47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КП-Рязанский</vt:lpstr>
      <vt:lpstr>'КП-Рязанский'!Область_печати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Коробкин Геннадий</cp:lastModifiedBy>
  <cp:lastPrinted>2023-09-20T10:14:31Z</cp:lastPrinted>
  <dcterms:created xsi:type="dcterms:W3CDTF">2015-06-05T18:19:34Z</dcterms:created>
  <dcterms:modified xsi:type="dcterms:W3CDTF">2023-12-07T11:07:08Z</dcterms:modified>
</cp:coreProperties>
</file>