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RUS9212115\Разное\Тендеры (стройка)\327. Покраска стен 011 Екатеринбург\"/>
    </mc:Choice>
  </mc:AlternateContent>
  <bookViews>
    <workbookView xWindow="0" yWindow="0" windowWidth="23040" windowHeight="9192" tabRatio="769"/>
  </bookViews>
  <sheets>
    <sheet name="011 сит" sheetId="21" r:id="rId1"/>
  </sheets>
  <definedNames>
    <definedName name="_xlnm._FilterDatabase" localSheetId="0" hidden="1">'011 сит'!$A$12:$K$35</definedName>
  </definedNames>
  <calcPr calcId="152511" fullPrecision="0"/>
</workbook>
</file>

<file path=xl/calcChain.xml><?xml version="1.0" encoding="utf-8"?>
<calcChain xmlns="http://schemas.openxmlformats.org/spreadsheetml/2006/main">
  <c r="H18" i="21" l="1"/>
  <c r="I18" i="21" s="1"/>
  <c r="H20" i="21"/>
  <c r="I20" i="21" s="1"/>
  <c r="J20" i="21" s="1"/>
  <c r="J18" i="21" l="1"/>
  <c r="H14" i="21"/>
  <c r="I14" i="21" s="1"/>
  <c r="J14" i="21" s="1"/>
  <c r="H16" i="21" l="1"/>
  <c r="I16" i="21" s="1"/>
  <c r="J16" i="21" s="1"/>
  <c r="H17" i="21"/>
  <c r="I17" i="21" s="1"/>
  <c r="J17" i="21" s="1"/>
  <c r="H19" i="21"/>
  <c r="I19" i="21" s="1"/>
  <c r="H15" i="21"/>
  <c r="I15" i="21" s="1"/>
  <c r="J15" i="21" l="1"/>
  <c r="J13" i="21" s="1"/>
  <c r="I13" i="21"/>
  <c r="J19" i="21"/>
  <c r="H32" i="21"/>
  <c r="I32" i="21" s="1"/>
  <c r="J32" i="21" s="1"/>
  <c r="H31" i="21"/>
  <c r="I31" i="21" s="1"/>
  <c r="J31" i="21" s="1"/>
  <c r="H30" i="21"/>
  <c r="I30" i="21" s="1"/>
  <c r="J30" i="21" s="1"/>
  <c r="H29" i="21"/>
  <c r="I29" i="21" s="1"/>
  <c r="J29" i="21" s="1"/>
  <c r="H28" i="21"/>
  <c r="I28" i="21" s="1"/>
  <c r="H26" i="21"/>
  <c r="I26" i="21" s="1"/>
  <c r="J26" i="21" s="1"/>
  <c r="H25" i="21"/>
  <c r="I25" i="21" s="1"/>
  <c r="J25" i="21" s="1"/>
  <c r="H24" i="21"/>
  <c r="I24" i="21" s="1"/>
  <c r="J24" i="21" s="1"/>
  <c r="H23" i="21"/>
  <c r="I23" i="21" s="1"/>
  <c r="J23" i="21" s="1"/>
  <c r="H22" i="21"/>
  <c r="I22" i="21" s="1"/>
  <c r="I21" i="21" l="1"/>
  <c r="J22" i="21"/>
  <c r="I27" i="21"/>
  <c r="J28" i="21"/>
  <c r="J27" i="21" s="1"/>
  <c r="I33" i="21" l="1"/>
  <c r="J21" i="21"/>
  <c r="I34" i="21" s="1"/>
  <c r="I35" i="21" l="1"/>
</calcChain>
</file>

<file path=xl/sharedStrings.xml><?xml version="1.0" encoding="utf-8"?>
<sst xmlns="http://schemas.openxmlformats.org/spreadsheetml/2006/main" count="93" uniqueCount="80">
  <si>
    <t>№ п/п</t>
  </si>
  <si>
    <t>Наименование позиции</t>
  </si>
  <si>
    <t>Ед. изм.</t>
  </si>
  <si>
    <t>Кол-во</t>
  </si>
  <si>
    <t>Цена за ед., руб., без НДС</t>
  </si>
  <si>
    <t>Итого, руб., без НДС</t>
  </si>
  <si>
    <t>Комментарии / Доп. информация</t>
  </si>
  <si>
    <t>МАТЕРИАЛЫ</t>
  </si>
  <si>
    <t>м2</t>
  </si>
  <si>
    <t>1.1.</t>
  </si>
  <si>
    <t>1.</t>
  </si>
  <si>
    <t>1.2.</t>
  </si>
  <si>
    <t>1.3.</t>
  </si>
  <si>
    <t>1.4.</t>
  </si>
  <si>
    <t>2.2.</t>
  </si>
  <si>
    <t>2.3.</t>
  </si>
  <si>
    <t>2.4.</t>
  </si>
  <si>
    <t>2.5.</t>
  </si>
  <si>
    <t>2.1.</t>
  </si>
  <si>
    <t>2.</t>
  </si>
  <si>
    <t>3.</t>
  </si>
  <si>
    <t>ИТОГО стоимость по проекту, без НДС:</t>
  </si>
  <si>
    <t>ИТОГО стоимость по проекту, с НДС:</t>
  </si>
  <si>
    <t>ИТОГО за ед.</t>
  </si>
  <si>
    <t>НДС:</t>
  </si>
  <si>
    <t>Производитель, модель</t>
  </si>
  <si>
    <t>ТРУДОЗАТРАТЫ</t>
  </si>
  <si>
    <t>4.</t>
  </si>
  <si>
    <t>Дополнительные работы, не предусмотренные техническим заданием и формой КП</t>
  </si>
  <si>
    <t>4.1.</t>
  </si>
  <si>
    <t>4.2.</t>
  </si>
  <si>
    <t>4.3.</t>
  </si>
  <si>
    <t>4.4.</t>
  </si>
  <si>
    <t>4.5.</t>
  </si>
  <si>
    <t>Место печати</t>
  </si>
  <si>
    <t>ФИО</t>
  </si>
  <si>
    <t>Итого по разделу 1:</t>
  </si>
  <si>
    <t>Итого по разделу 2:</t>
  </si>
  <si>
    <t>Итого по разделу 4:</t>
  </si>
  <si>
    <t>Подписание настоящего коммерческого предложения означает, что:</t>
  </si>
  <si>
    <t>Все работы, необходимые для успешной реализации и окончания проекта  (в том числе прямо не поименованные в смете) предусмотрены.</t>
  </si>
  <si>
    <t>Участник обладает всеми необходимыми лицензиями и разрешениями, мощностями и ресурсами для выполнения Работ в сроки и на условиях Технического задания и Договора.</t>
  </si>
  <si>
    <t>Объем работ, необходимых для достижения Результата Работ, и условия их проведения участнику понятны.</t>
  </si>
  <si>
    <t>Коммерческое предложение составлено строго в соответствии с Техническим заданием.</t>
  </si>
  <si>
    <t>НДС, 20%</t>
  </si>
  <si>
    <t>СРОК РЕАЛИЗАЦИИЯ ПРОЕКТА</t>
  </si>
  <si>
    <t>ГАРАНТИЙНЫЙ СРОК</t>
  </si>
  <si>
    <t>Корректность формул и расчетов в коммерческом предложении находится в зоне ответственности Участника (исправление формул в форме коммерческого предложения участниками допускается).</t>
  </si>
  <si>
    <t>Любые ошибки при подготовке и предоставлении Коммерческого предложения не могут быть основанием для увеличения стоимости договора либо отказа от его заключения</t>
  </si>
  <si>
    <t>!</t>
  </si>
  <si>
    <t>Коммерческое предложение оформляется строго по форме Заказчика в части состава и объемов работ. Допускается внесение необходимых комментариев по позициям в соответствующем столбце формы</t>
  </si>
  <si>
    <t>либо внизу под коммерческим предложением.</t>
  </si>
  <si>
    <t>в случае признания участника победителем.</t>
  </si>
  <si>
    <t>ПРОЕКТ (Покраска стен в торговом зале)</t>
  </si>
  <si>
    <t>Грунтовка стен</t>
  </si>
  <si>
    <t>шт</t>
  </si>
  <si>
    <t>РАЗДЕЛ 1 (работы)</t>
  </si>
  <si>
    <t>РАЗДЕЛ 2 (материалы)</t>
  </si>
  <si>
    <t>Пленка укрывная с малярной лентой 2,7х20м</t>
  </si>
  <si>
    <t>Укрывка стен, пола/снятие укрывки</t>
  </si>
  <si>
    <t>Шпатлевка стен</t>
  </si>
  <si>
    <t>Шпаклевка финишная полимерная</t>
  </si>
  <si>
    <t xml:space="preserve"> Weber.Vetonit LR+ белая 20 кг</t>
  </si>
  <si>
    <t>Грунтовка</t>
  </si>
  <si>
    <t xml:space="preserve"> Ceresit CT17 PRO 10л</t>
  </si>
  <si>
    <t xml:space="preserve">Краска для стен и потолков </t>
  </si>
  <si>
    <t>Скотч малярный</t>
  </si>
  <si>
    <t>1.6.</t>
  </si>
  <si>
    <t>ОБЪЕКТ (011 сит Екатеринбург)</t>
  </si>
  <si>
    <t>Tikkurila Euro Power 7 матовая база А 9 л, RAL 7030</t>
  </si>
  <si>
    <t>Демонтаж рекламных конструкций (банеров)</t>
  </si>
  <si>
    <t>шт.</t>
  </si>
  <si>
    <t>12 месяцев с момента приемки работ</t>
  </si>
  <si>
    <t>30 календарных дней с момента подписания договора</t>
  </si>
  <si>
    <t>1.7.</t>
  </si>
  <si>
    <t>Демонтаж/монтаж строительных лесов</t>
  </si>
  <si>
    <t>усл.</t>
  </si>
  <si>
    <t>1.5.</t>
  </si>
  <si>
    <t>Покраска стен, на два раза</t>
  </si>
  <si>
    <t>Подпись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</si>
</sst>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4" x14ac:knownFonts="1"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9"/>
      <color rgb="FFFF000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 applyProtection="1"/>
    <xf numFmtId="0" fontId="2" fillId="0" borderId="0" xfId="0" applyFont="1" applyAlignment="1" applyProtection="1"/>
    <xf numFmtId="0" fontId="6" fillId="0" borderId="0" xfId="0" applyFont="1" applyAlignment="1" applyProtection="1"/>
    <xf numFmtId="0" fontId="7" fillId="0" borderId="0" xfId="0" applyFont="1" applyAlignment="1" applyProtection="1">
      <alignment wrapText="1"/>
    </xf>
    <xf numFmtId="0" fontId="2" fillId="0" borderId="0" xfId="0" applyFont="1" applyAlignment="1" applyProtection="1">
      <alignment vertical="center" wrapText="1"/>
    </xf>
    <xf numFmtId="0" fontId="4" fillId="0" borderId="0" xfId="0" applyFont="1" applyAlignment="1" applyProtection="1">
      <alignment wrapText="1"/>
    </xf>
    <xf numFmtId="0" fontId="0" fillId="0" borderId="1" xfId="0" applyBorder="1" applyAlignment="1" applyProtection="1">
      <alignment horizontal="center" wrapText="1"/>
    </xf>
    <xf numFmtId="3" fontId="0" fillId="0" borderId="1" xfId="0" applyNumberFormat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4" fontId="0" fillId="0" borderId="1" xfId="0" applyNumberFormat="1" applyBorder="1" applyAlignment="1" applyProtection="1">
      <alignment horizontal="center" wrapText="1"/>
    </xf>
    <xf numFmtId="0" fontId="5" fillId="0" borderId="0" xfId="0" applyFont="1" applyAlignment="1" applyProtection="1">
      <alignment wrapText="1"/>
    </xf>
    <xf numFmtId="0" fontId="2" fillId="0" borderId="1" xfId="0" applyFont="1" applyBorder="1" applyAlignment="1" applyProtection="1">
      <alignment wrapText="1"/>
    </xf>
    <xf numFmtId="0" fontId="2" fillId="3" borderId="9" xfId="0" applyFont="1" applyFill="1" applyBorder="1" applyAlignment="1" applyProtection="1">
      <alignment horizontal="center" wrapText="1"/>
    </xf>
    <xf numFmtId="4" fontId="2" fillId="3" borderId="9" xfId="0" applyNumberFormat="1" applyFont="1" applyFill="1" applyBorder="1" applyAlignment="1" applyProtection="1">
      <alignment wrapText="1"/>
    </xf>
    <xf numFmtId="43" fontId="2" fillId="3" borderId="9" xfId="1" applyFont="1" applyFill="1" applyBorder="1" applyAlignment="1" applyProtection="1">
      <alignment wrapText="1"/>
    </xf>
    <xf numFmtId="43" fontId="2" fillId="3" borderId="5" xfId="1" applyFont="1" applyFill="1" applyBorder="1" applyAlignment="1" applyProtection="1">
      <alignment wrapText="1"/>
    </xf>
    <xf numFmtId="0" fontId="2" fillId="0" borderId="0" xfId="0" applyFont="1" applyAlignment="1" applyProtection="1">
      <alignment wrapText="1"/>
    </xf>
    <xf numFmtId="0" fontId="0" fillId="0" borderId="0" xfId="0" applyFill="1" applyAlignment="1" applyProtection="1">
      <alignment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3" fillId="0" borderId="1" xfId="0" applyFont="1" applyFill="1" applyBorder="1" applyAlignment="1" applyProtection="1">
      <alignment wrapText="1"/>
    </xf>
    <xf numFmtId="0" fontId="0" fillId="0" borderId="15" xfId="0" applyBorder="1" applyAlignment="1" applyProtection="1">
      <alignment wrapText="1"/>
    </xf>
    <xf numFmtId="0" fontId="2" fillId="0" borderId="0" xfId="0" applyFont="1" applyAlignment="1" applyProtection="1">
      <alignment horizontal="left" wrapText="1"/>
    </xf>
    <xf numFmtId="4" fontId="2" fillId="0" borderId="1" xfId="1" applyNumberFormat="1" applyFont="1" applyBorder="1" applyAlignment="1" applyProtection="1">
      <alignment wrapText="1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9" fillId="0" borderId="0" xfId="0" applyFont="1"/>
    <xf numFmtId="49" fontId="2" fillId="0" borderId="0" xfId="0" applyNumberFormat="1" applyFont="1" applyAlignment="1" applyProtection="1">
      <alignment horizontal="left"/>
    </xf>
    <xf numFmtId="0" fontId="11" fillId="0" borderId="0" xfId="0" applyFont="1" applyAlignment="1" applyProtection="1"/>
    <xf numFmtId="0" fontId="11" fillId="2" borderId="12" xfId="0" applyFont="1" applyFill="1" applyBorder="1" applyAlignment="1">
      <alignment horizontal="center" vertical="center" wrapText="1"/>
    </xf>
    <xf numFmtId="0" fontId="4" fillId="0" borderId="0" xfId="0" applyFont="1" applyFill="1" applyAlignment="1" applyProtection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1" fillId="0" borderId="0" xfId="0" applyFont="1" applyAlignment="1" applyProtection="1">
      <alignment wrapText="1"/>
    </xf>
    <xf numFmtId="0" fontId="11" fillId="0" borderId="0" xfId="0" applyFont="1" applyAlignment="1" applyProtection="1">
      <alignment horizontal="center"/>
    </xf>
    <xf numFmtId="4" fontId="0" fillId="0" borderId="1" xfId="1" applyNumberFormat="1" applyFont="1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</xf>
    <xf numFmtId="0" fontId="3" fillId="2" borderId="9" xfId="0" applyFont="1" applyFill="1" applyBorder="1" applyAlignment="1" applyProtection="1">
      <alignment wrapText="1"/>
    </xf>
    <xf numFmtId="43" fontId="2" fillId="2" borderId="5" xfId="1" applyFont="1" applyFill="1" applyBorder="1" applyAlignment="1" applyProtection="1">
      <alignment horizontal="right"/>
    </xf>
    <xf numFmtId="0" fontId="3" fillId="4" borderId="1" xfId="0" applyFont="1" applyFill="1" applyBorder="1" applyAlignment="1" applyProtection="1">
      <alignment wrapText="1"/>
    </xf>
    <xf numFmtId="0" fontId="3" fillId="4" borderId="4" xfId="0" applyFont="1" applyFill="1" applyBorder="1" applyAlignment="1" applyProtection="1">
      <alignment wrapText="1"/>
    </xf>
    <xf numFmtId="0" fontId="3" fillId="4" borderId="9" xfId="0" applyFont="1" applyFill="1" applyBorder="1" applyAlignment="1" applyProtection="1">
      <alignment wrapText="1"/>
    </xf>
    <xf numFmtId="4" fontId="3" fillId="4" borderId="9" xfId="0" applyNumberFormat="1" applyFont="1" applyFill="1" applyBorder="1" applyAlignment="1" applyProtection="1">
      <alignment wrapText="1"/>
    </xf>
    <xf numFmtId="43" fontId="3" fillId="4" borderId="9" xfId="1" applyFont="1" applyFill="1" applyBorder="1" applyAlignment="1" applyProtection="1">
      <alignment wrapText="1"/>
    </xf>
    <xf numFmtId="43" fontId="2" fillId="4" borderId="5" xfId="1" applyFont="1" applyFill="1" applyBorder="1" applyAlignment="1" applyProtection="1">
      <alignment horizontal="right"/>
    </xf>
    <xf numFmtId="0" fontId="3" fillId="2" borderId="4" xfId="0" applyFont="1" applyFill="1" applyBorder="1" applyAlignment="1" applyProtection="1"/>
    <xf numFmtId="0" fontId="4" fillId="2" borderId="9" xfId="0" applyFont="1" applyFill="1" applyBorder="1" applyAlignment="1" applyProtection="1">
      <alignment horizontal="center" wrapText="1"/>
    </xf>
    <xf numFmtId="4" fontId="4" fillId="2" borderId="9" xfId="0" applyNumberFormat="1" applyFont="1" applyFill="1" applyBorder="1" applyAlignment="1" applyProtection="1">
      <alignment wrapText="1"/>
    </xf>
    <xf numFmtId="43" fontId="4" fillId="2" borderId="9" xfId="1" applyFont="1" applyFill="1" applyBorder="1" applyAlignment="1" applyProtection="1">
      <alignment wrapText="1"/>
    </xf>
    <xf numFmtId="0" fontId="4" fillId="2" borderId="1" xfId="0" applyFont="1" applyFill="1" applyBorder="1" applyAlignment="1" applyProtection="1">
      <alignment wrapText="1"/>
    </xf>
    <xf numFmtId="0" fontId="5" fillId="2" borderId="1" xfId="0" applyFont="1" applyFill="1" applyBorder="1" applyAlignment="1" applyProtection="1">
      <alignment wrapText="1"/>
    </xf>
    <xf numFmtId="0" fontId="5" fillId="2" borderId="4" xfId="0" applyFont="1" applyFill="1" applyBorder="1" applyAlignment="1" applyProtection="1">
      <alignment wrapText="1"/>
    </xf>
    <xf numFmtId="0" fontId="5" fillId="2" borderId="9" xfId="0" applyFont="1" applyFill="1" applyBorder="1" applyAlignment="1" applyProtection="1">
      <alignment wrapText="1"/>
    </xf>
    <xf numFmtId="0" fontId="5" fillId="2" borderId="9" xfId="0" applyFont="1" applyFill="1" applyBorder="1" applyAlignment="1" applyProtection="1">
      <alignment horizontal="center" wrapText="1"/>
    </xf>
    <xf numFmtId="4" fontId="5" fillId="2" borderId="9" xfId="0" applyNumberFormat="1" applyFont="1" applyFill="1" applyBorder="1" applyAlignment="1" applyProtection="1">
      <alignment wrapText="1"/>
    </xf>
    <xf numFmtId="43" fontId="5" fillId="2" borderId="9" xfId="1" applyFont="1" applyFill="1" applyBorder="1" applyAlignment="1" applyProtection="1">
      <alignment wrapText="1"/>
    </xf>
    <xf numFmtId="43" fontId="5" fillId="2" borderId="5" xfId="1" applyFont="1" applyFill="1" applyBorder="1" applyAlignment="1" applyProtection="1">
      <alignment wrapText="1"/>
    </xf>
    <xf numFmtId="4" fontId="5" fillId="2" borderId="1" xfId="1" applyNumberFormat="1" applyFont="1" applyFill="1" applyBorder="1" applyAlignment="1" applyProtection="1">
      <alignment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/>
    </xf>
    <xf numFmtId="43" fontId="3" fillId="0" borderId="1" xfId="1" applyFont="1" applyFill="1" applyBorder="1" applyAlignment="1" applyProtection="1">
      <alignment wrapText="1"/>
    </xf>
    <xf numFmtId="0" fontId="0" fillId="0" borderId="1" xfId="0" applyFill="1" applyBorder="1" applyAlignment="1" applyProtection="1">
      <alignment horizontal="center" vertical="center" wrapText="1"/>
    </xf>
    <xf numFmtId="4" fontId="0" fillId="0" borderId="1" xfId="1" applyNumberFormat="1" applyFont="1" applyBorder="1" applyAlignment="1" applyProtection="1">
      <alignment horizontal="center" vertical="center" wrapText="1"/>
    </xf>
    <xf numFmtId="4" fontId="5" fillId="2" borderId="1" xfId="1" applyNumberFormat="1" applyFont="1" applyFill="1" applyBorder="1" applyAlignment="1" applyProtection="1">
      <alignment horizontal="center" vertical="center" wrapText="1"/>
    </xf>
    <xf numFmtId="4" fontId="2" fillId="0" borderId="1" xfId="1" applyNumberFormat="1" applyFont="1" applyBorder="1" applyAlignment="1" applyProtection="1">
      <alignment horizontal="center" vertical="center" wrapText="1"/>
    </xf>
    <xf numFmtId="4" fontId="2" fillId="2" borderId="1" xfId="1" applyNumberFormat="1" applyFont="1" applyFill="1" applyBorder="1" applyAlignment="1" applyProtection="1">
      <alignment horizontal="center" vertical="center" wrapText="1"/>
    </xf>
    <xf numFmtId="4" fontId="1" fillId="2" borderId="1" xfId="1" applyNumberFormat="1" applyFont="1" applyFill="1" applyBorder="1" applyAlignment="1" applyProtection="1">
      <alignment horizontal="center" vertical="center" wrapText="1"/>
    </xf>
    <xf numFmtId="4" fontId="2" fillId="4" borderId="1" xfId="1" applyNumberFormat="1" applyFont="1" applyFill="1" applyBorder="1" applyAlignment="1" applyProtection="1">
      <alignment horizontal="center" vertical="center" wrapText="1"/>
    </xf>
    <xf numFmtId="4" fontId="1" fillId="4" borderId="1" xfId="1" applyNumberFormat="1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16" fontId="0" fillId="0" borderId="1" xfId="0" applyNumberFormat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wrapText="1"/>
    </xf>
    <xf numFmtId="43" fontId="4" fillId="3" borderId="1" xfId="1" applyFont="1" applyFill="1" applyBorder="1" applyAlignment="1" applyProtection="1">
      <alignment wrapText="1"/>
    </xf>
    <xf numFmtId="0" fontId="0" fillId="3" borderId="1" xfId="0" applyFont="1" applyFill="1" applyBorder="1" applyAlignment="1" applyProtection="1">
      <alignment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9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CCFF"/>
      <color rgb="FFFFCCCC"/>
      <color rgb="FF66CCFF"/>
      <color rgb="FFFFFF99"/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3"/>
  </sheetPr>
  <dimension ref="A1:L58"/>
  <sheetViews>
    <sheetView tabSelected="1" zoomScale="70" zoomScaleNormal="70" workbookViewId="0">
      <selection activeCell="B4" sqref="B4"/>
    </sheetView>
  </sheetViews>
  <sheetFormatPr defaultColWidth="9.28515625" defaultRowHeight="12" x14ac:dyDescent="0.25"/>
  <cols>
    <col min="1" max="1" width="5.85546875" style="12" customWidth="1"/>
    <col min="2" max="2" width="51.5703125" style="12" customWidth="1"/>
    <col min="3" max="3" width="31.140625" style="12" customWidth="1"/>
    <col min="4" max="5" width="10" style="12" customWidth="1"/>
    <col min="6" max="10" width="17.140625" style="12" customWidth="1"/>
    <col min="11" max="11" width="23" style="12" customWidth="1"/>
    <col min="12" max="13" width="9.28515625" style="12"/>
    <col min="14" max="14" width="59.28515625" style="12" customWidth="1"/>
    <col min="15" max="16384" width="9.28515625" style="12"/>
  </cols>
  <sheetData>
    <row r="1" spans="1:11" s="7" customFormat="1" ht="18" x14ac:dyDescent="0.35">
      <c r="A1" s="6" t="s">
        <v>53</v>
      </c>
    </row>
    <row r="2" spans="1:11" s="7" customFormat="1" ht="18" x14ac:dyDescent="0.35">
      <c r="A2" s="6" t="s">
        <v>68</v>
      </c>
    </row>
    <row r="3" spans="1:11" x14ac:dyDescent="0.25">
      <c r="J3" s="33"/>
    </row>
    <row r="4" spans="1:11" x14ac:dyDescent="0.25">
      <c r="A4" s="39" t="s">
        <v>49</v>
      </c>
      <c r="B4" s="33" t="s">
        <v>50</v>
      </c>
      <c r="J4" s="33"/>
    </row>
    <row r="5" spans="1:11" x14ac:dyDescent="0.25">
      <c r="B5" s="33" t="s">
        <v>51</v>
      </c>
      <c r="J5" s="33"/>
    </row>
    <row r="6" spans="1:11" x14ac:dyDescent="0.25">
      <c r="A6" s="39" t="s">
        <v>49</v>
      </c>
      <c r="B6" s="33" t="s">
        <v>47</v>
      </c>
      <c r="J6" s="33"/>
    </row>
    <row r="7" spans="1:11" x14ac:dyDescent="0.25">
      <c r="B7" s="33" t="s">
        <v>48</v>
      </c>
      <c r="J7" s="33"/>
    </row>
    <row r="8" spans="1:11" x14ac:dyDescent="0.25">
      <c r="B8" s="38" t="s">
        <v>52</v>
      </c>
      <c r="J8" s="33"/>
    </row>
    <row r="9" spans="1:11" x14ac:dyDescent="0.25">
      <c r="J9" s="33"/>
    </row>
    <row r="10" spans="1:11" s="8" customFormat="1" x14ac:dyDescent="0.25">
      <c r="A10" s="89" t="s">
        <v>0</v>
      </c>
      <c r="B10" s="91" t="s">
        <v>1</v>
      </c>
      <c r="C10" s="91" t="s">
        <v>25</v>
      </c>
      <c r="D10" s="91" t="s">
        <v>2</v>
      </c>
      <c r="E10" s="91" t="s">
        <v>3</v>
      </c>
      <c r="F10" s="93" t="s">
        <v>4</v>
      </c>
      <c r="G10" s="93"/>
      <c r="H10" s="94"/>
      <c r="I10" s="91" t="s">
        <v>5</v>
      </c>
      <c r="J10" s="87" t="s">
        <v>44</v>
      </c>
      <c r="K10" s="91" t="s">
        <v>6</v>
      </c>
    </row>
    <row r="11" spans="1:11" s="8" customFormat="1" x14ac:dyDescent="0.25">
      <c r="A11" s="90"/>
      <c r="B11" s="92"/>
      <c r="C11" s="92"/>
      <c r="D11" s="92"/>
      <c r="E11" s="92"/>
      <c r="F11" s="37" t="s">
        <v>7</v>
      </c>
      <c r="G11" s="36" t="s">
        <v>26</v>
      </c>
      <c r="H11" s="36" t="s">
        <v>23</v>
      </c>
      <c r="I11" s="95"/>
      <c r="J11" s="88"/>
      <c r="K11" s="92"/>
    </row>
    <row r="12" spans="1:11" s="1" customFormat="1" x14ac:dyDescent="0.25">
      <c r="A12" s="22"/>
      <c r="B12" s="3"/>
      <c r="C12" s="3"/>
      <c r="D12" s="3"/>
      <c r="E12" s="3"/>
      <c r="F12" s="23"/>
      <c r="G12" s="3"/>
      <c r="H12" s="3"/>
      <c r="I12" s="23"/>
      <c r="J12" s="34"/>
      <c r="K12" s="3"/>
    </row>
    <row r="13" spans="1:11" s="9" customFormat="1" ht="13.8" x14ac:dyDescent="0.3">
      <c r="A13" s="76" t="s">
        <v>10</v>
      </c>
      <c r="B13" s="45" t="s">
        <v>56</v>
      </c>
      <c r="C13" s="46"/>
      <c r="D13" s="46"/>
      <c r="E13" s="47"/>
      <c r="F13" s="48"/>
      <c r="G13" s="48"/>
      <c r="H13" s="49" t="s">
        <v>36</v>
      </c>
      <c r="I13" s="74">
        <f>SUM(I14:I20)</f>
        <v>0</v>
      </c>
      <c r="J13" s="75">
        <f>SUM(J14:J20)</f>
        <v>0</v>
      </c>
      <c r="K13" s="44"/>
    </row>
    <row r="14" spans="1:11" s="9" customFormat="1" ht="13.8" x14ac:dyDescent="0.3">
      <c r="A14" s="80" t="s">
        <v>9</v>
      </c>
      <c r="B14" s="84" t="s">
        <v>70</v>
      </c>
      <c r="C14" s="82"/>
      <c r="D14" s="81" t="s">
        <v>71</v>
      </c>
      <c r="E14" s="85">
        <v>20</v>
      </c>
      <c r="F14" s="83"/>
      <c r="G14" s="83"/>
      <c r="H14" s="69">
        <f t="shared" ref="H14:H20" si="0">$F14+$G14</f>
        <v>0</v>
      </c>
      <c r="I14" s="69">
        <f>$H14*$E14</f>
        <v>0</v>
      </c>
      <c r="J14" s="69">
        <f t="shared" ref="J14:J20" si="1">$I14*0.2</f>
        <v>0</v>
      </c>
      <c r="K14" s="82"/>
    </row>
    <row r="15" spans="1:11" s="9" customFormat="1" ht="13.8" x14ac:dyDescent="0.3">
      <c r="A15" s="80" t="s">
        <v>11</v>
      </c>
      <c r="B15" s="63" t="s">
        <v>59</v>
      </c>
      <c r="C15" s="25"/>
      <c r="D15" s="64" t="s">
        <v>8</v>
      </c>
      <c r="E15" s="85">
        <v>450</v>
      </c>
      <c r="F15" s="67"/>
      <c r="G15" s="67"/>
      <c r="H15" s="69">
        <f t="shared" si="0"/>
        <v>0</v>
      </c>
      <c r="I15" s="69">
        <f>$H15*$E15</f>
        <v>0</v>
      </c>
      <c r="J15" s="69">
        <f t="shared" si="1"/>
        <v>0</v>
      </c>
      <c r="K15" s="25"/>
    </row>
    <row r="16" spans="1:11" s="9" customFormat="1" ht="13.8" x14ac:dyDescent="0.3">
      <c r="A16" s="80" t="s">
        <v>12</v>
      </c>
      <c r="B16" s="63" t="s">
        <v>54</v>
      </c>
      <c r="C16" s="25"/>
      <c r="D16" s="64" t="s">
        <v>8</v>
      </c>
      <c r="E16" s="85">
        <v>345</v>
      </c>
      <c r="F16" s="67"/>
      <c r="G16" s="67"/>
      <c r="H16" s="69">
        <f t="shared" si="0"/>
        <v>0</v>
      </c>
      <c r="I16" s="69">
        <f t="shared" ref="I16:I20" si="2">$H16*$E16</f>
        <v>0</v>
      </c>
      <c r="J16" s="69">
        <f t="shared" si="1"/>
        <v>0</v>
      </c>
      <c r="K16" s="25"/>
    </row>
    <row r="17" spans="1:11" s="9" customFormat="1" ht="13.8" x14ac:dyDescent="0.3">
      <c r="A17" s="80" t="s">
        <v>13</v>
      </c>
      <c r="B17" s="63" t="s">
        <v>60</v>
      </c>
      <c r="C17" s="25"/>
      <c r="D17" s="64" t="s">
        <v>8</v>
      </c>
      <c r="E17" s="85">
        <v>345</v>
      </c>
      <c r="F17" s="67"/>
      <c r="G17" s="67"/>
      <c r="H17" s="69">
        <f t="shared" si="0"/>
        <v>0</v>
      </c>
      <c r="I17" s="69">
        <f t="shared" si="2"/>
        <v>0</v>
      </c>
      <c r="J17" s="69">
        <f t="shared" si="1"/>
        <v>0</v>
      </c>
      <c r="K17" s="25"/>
    </row>
    <row r="18" spans="1:11" s="9" customFormat="1" ht="13.8" x14ac:dyDescent="0.3">
      <c r="A18" s="80" t="s">
        <v>77</v>
      </c>
      <c r="B18" s="63" t="s">
        <v>54</v>
      </c>
      <c r="C18" s="25"/>
      <c r="D18" s="64" t="s">
        <v>8</v>
      </c>
      <c r="E18" s="85">
        <v>345</v>
      </c>
      <c r="F18" s="67"/>
      <c r="G18" s="67"/>
      <c r="H18" s="69">
        <f t="shared" si="0"/>
        <v>0</v>
      </c>
      <c r="I18" s="69">
        <f t="shared" si="2"/>
        <v>0</v>
      </c>
      <c r="J18" s="69">
        <f t="shared" si="1"/>
        <v>0</v>
      </c>
      <c r="K18" s="25"/>
    </row>
    <row r="19" spans="1:11" s="9" customFormat="1" ht="13.8" x14ac:dyDescent="0.3">
      <c r="A19" s="80" t="s">
        <v>67</v>
      </c>
      <c r="B19" s="63" t="s">
        <v>78</v>
      </c>
      <c r="C19" s="25"/>
      <c r="D19" s="64" t="s">
        <v>8</v>
      </c>
      <c r="E19" s="85">
        <v>1400</v>
      </c>
      <c r="F19" s="67"/>
      <c r="G19" s="67"/>
      <c r="H19" s="69">
        <f t="shared" si="0"/>
        <v>0</v>
      </c>
      <c r="I19" s="69">
        <f t="shared" si="2"/>
        <v>0</v>
      </c>
      <c r="J19" s="69">
        <f t="shared" si="1"/>
        <v>0</v>
      </c>
      <c r="K19" s="25"/>
    </row>
    <row r="20" spans="1:11" s="9" customFormat="1" ht="13.8" x14ac:dyDescent="0.3">
      <c r="A20" s="80" t="s">
        <v>74</v>
      </c>
      <c r="B20" s="63" t="s">
        <v>75</v>
      </c>
      <c r="C20" s="25"/>
      <c r="D20" s="64" t="s">
        <v>76</v>
      </c>
      <c r="E20" s="85">
        <v>1</v>
      </c>
      <c r="F20" s="67"/>
      <c r="G20" s="67"/>
      <c r="H20" s="69">
        <f t="shared" si="0"/>
        <v>0</v>
      </c>
      <c r="I20" s="69">
        <f t="shared" si="2"/>
        <v>0</v>
      </c>
      <c r="J20" s="69">
        <f t="shared" si="1"/>
        <v>0</v>
      </c>
      <c r="K20" s="25"/>
    </row>
    <row r="21" spans="1:11" s="9" customFormat="1" ht="13.8" x14ac:dyDescent="0.3">
      <c r="A21" s="76" t="s">
        <v>19</v>
      </c>
      <c r="B21" s="45" t="s">
        <v>57</v>
      </c>
      <c r="C21" s="46"/>
      <c r="D21" s="46"/>
      <c r="E21" s="47"/>
      <c r="F21" s="48"/>
      <c r="G21" s="48"/>
      <c r="H21" s="49" t="s">
        <v>37</v>
      </c>
      <c r="I21" s="74">
        <f>SUM($I$22:$I$26)</f>
        <v>0</v>
      </c>
      <c r="J21" s="75">
        <f>SUM($J$22:$J$26)</f>
        <v>0</v>
      </c>
      <c r="K21" s="44"/>
    </row>
    <row r="22" spans="1:11" x14ac:dyDescent="0.25">
      <c r="A22" s="77" t="s">
        <v>18</v>
      </c>
      <c r="B22" s="65" t="s">
        <v>61</v>
      </c>
      <c r="C22" s="68" t="s">
        <v>62</v>
      </c>
      <c r="D22" s="66" t="s">
        <v>55</v>
      </c>
      <c r="E22" s="86">
        <v>12</v>
      </c>
      <c r="F22" s="40"/>
      <c r="G22" s="40"/>
      <c r="H22" s="69">
        <f t="shared" ref="H22:H26" si="3">$F22+$G22</f>
        <v>0</v>
      </c>
      <c r="I22" s="69">
        <f>$H22*$E22</f>
        <v>0</v>
      </c>
      <c r="J22" s="69">
        <f t="shared" ref="J22:J26" si="4">$I22*0.2</f>
        <v>0</v>
      </c>
      <c r="K22" s="41"/>
    </row>
    <row r="23" spans="1:11" x14ac:dyDescent="0.25">
      <c r="A23" s="77" t="s">
        <v>14</v>
      </c>
      <c r="B23" s="65" t="s">
        <v>63</v>
      </c>
      <c r="C23" s="68" t="s">
        <v>64</v>
      </c>
      <c r="D23" s="66" t="s">
        <v>55</v>
      </c>
      <c r="E23" s="86">
        <v>30</v>
      </c>
      <c r="F23" s="40"/>
      <c r="G23" s="40"/>
      <c r="H23" s="69">
        <f t="shared" si="3"/>
        <v>0</v>
      </c>
      <c r="I23" s="69">
        <f t="shared" ref="I23:I26" si="5">$H23*$E23</f>
        <v>0</v>
      </c>
      <c r="J23" s="69">
        <f t="shared" si="4"/>
        <v>0</v>
      </c>
      <c r="K23" s="41"/>
    </row>
    <row r="24" spans="1:11" ht="24" x14ac:dyDescent="0.25">
      <c r="A24" s="78" t="s">
        <v>15</v>
      </c>
      <c r="B24" s="65" t="s">
        <v>65</v>
      </c>
      <c r="C24" s="68" t="s">
        <v>69</v>
      </c>
      <c r="D24" s="66" t="s">
        <v>55</v>
      </c>
      <c r="E24" s="86">
        <v>63</v>
      </c>
      <c r="F24" s="40"/>
      <c r="G24" s="40"/>
      <c r="H24" s="69">
        <f t="shared" si="3"/>
        <v>0</v>
      </c>
      <c r="I24" s="69">
        <f t="shared" si="5"/>
        <v>0</v>
      </c>
      <c r="J24" s="69">
        <f t="shared" si="4"/>
        <v>0</v>
      </c>
      <c r="K24" s="41"/>
    </row>
    <row r="25" spans="1:11" x14ac:dyDescent="0.25">
      <c r="A25" s="77" t="s">
        <v>16</v>
      </c>
      <c r="B25" s="65" t="s">
        <v>66</v>
      </c>
      <c r="C25" s="41"/>
      <c r="D25" s="66" t="s">
        <v>55</v>
      </c>
      <c r="E25" s="86">
        <v>16</v>
      </c>
      <c r="F25" s="40"/>
      <c r="G25" s="40"/>
      <c r="H25" s="69">
        <f t="shared" si="3"/>
        <v>0</v>
      </c>
      <c r="I25" s="69">
        <f t="shared" si="5"/>
        <v>0</v>
      </c>
      <c r="J25" s="69">
        <f t="shared" si="4"/>
        <v>0</v>
      </c>
      <c r="K25" s="41"/>
    </row>
    <row r="26" spans="1:11" x14ac:dyDescent="0.25">
      <c r="A26" s="77" t="s">
        <v>17</v>
      </c>
      <c r="B26" s="65" t="s">
        <v>58</v>
      </c>
      <c r="C26" s="41"/>
      <c r="D26" s="66" t="s">
        <v>55</v>
      </c>
      <c r="E26" s="86">
        <v>18</v>
      </c>
      <c r="F26" s="40"/>
      <c r="G26" s="40"/>
      <c r="H26" s="69">
        <f t="shared" si="3"/>
        <v>0</v>
      </c>
      <c r="I26" s="69">
        <f t="shared" si="5"/>
        <v>0</v>
      </c>
      <c r="J26" s="69">
        <f t="shared" si="4"/>
        <v>0</v>
      </c>
      <c r="K26" s="41"/>
    </row>
    <row r="27" spans="1:11" s="9" customFormat="1" ht="13.8" x14ac:dyDescent="0.3">
      <c r="A27" s="79" t="s">
        <v>27</v>
      </c>
      <c r="B27" s="50" t="s">
        <v>28</v>
      </c>
      <c r="C27" s="42"/>
      <c r="D27" s="51"/>
      <c r="E27" s="52"/>
      <c r="F27" s="53"/>
      <c r="G27" s="53"/>
      <c r="H27" s="43" t="s">
        <v>38</v>
      </c>
      <c r="I27" s="72">
        <f>SUM($I$28:$I$32)</f>
        <v>0</v>
      </c>
      <c r="J27" s="73">
        <f>SUM($J$28:$J$32)</f>
        <v>0</v>
      </c>
      <c r="K27" s="54"/>
    </row>
    <row r="28" spans="1:11" x14ac:dyDescent="0.25">
      <c r="A28" s="77" t="s">
        <v>29</v>
      </c>
      <c r="B28" s="41"/>
      <c r="C28" s="41"/>
      <c r="D28" s="10"/>
      <c r="E28" s="11"/>
      <c r="F28" s="40"/>
      <c r="G28" s="40"/>
      <c r="H28" s="69">
        <f t="shared" ref="H28:H32" si="6">$F28+$G28</f>
        <v>0</v>
      </c>
      <c r="I28" s="69">
        <f t="shared" ref="I28:I32" si="7">H28*$E28</f>
        <v>0</v>
      </c>
      <c r="J28" s="69">
        <f t="shared" ref="J28:J32" si="8">$I28*0.2</f>
        <v>0</v>
      </c>
      <c r="K28" s="41"/>
    </row>
    <row r="29" spans="1:11" x14ac:dyDescent="0.25">
      <c r="A29" s="77" t="s">
        <v>30</v>
      </c>
      <c r="B29" s="41"/>
      <c r="C29" s="41"/>
      <c r="D29" s="10"/>
      <c r="E29" s="11"/>
      <c r="F29" s="40"/>
      <c r="G29" s="40"/>
      <c r="H29" s="69">
        <f t="shared" si="6"/>
        <v>0</v>
      </c>
      <c r="I29" s="69">
        <f t="shared" si="7"/>
        <v>0</v>
      </c>
      <c r="J29" s="69">
        <f t="shared" si="8"/>
        <v>0</v>
      </c>
      <c r="K29" s="41"/>
    </row>
    <row r="30" spans="1:11" x14ac:dyDescent="0.25">
      <c r="A30" s="78" t="s">
        <v>31</v>
      </c>
      <c r="B30" s="41"/>
      <c r="C30" s="41"/>
      <c r="D30" s="10"/>
      <c r="E30" s="13"/>
      <c r="F30" s="40"/>
      <c r="G30" s="40"/>
      <c r="H30" s="69">
        <f t="shared" si="6"/>
        <v>0</v>
      </c>
      <c r="I30" s="69">
        <f t="shared" si="7"/>
        <v>0</v>
      </c>
      <c r="J30" s="69">
        <f t="shared" si="8"/>
        <v>0</v>
      </c>
      <c r="K30" s="41"/>
    </row>
    <row r="31" spans="1:11" x14ac:dyDescent="0.25">
      <c r="A31" s="77" t="s">
        <v>32</v>
      </c>
      <c r="B31" s="41"/>
      <c r="C31" s="41"/>
      <c r="D31" s="10"/>
      <c r="E31" s="11"/>
      <c r="F31" s="40"/>
      <c r="G31" s="40"/>
      <c r="H31" s="69">
        <f t="shared" si="6"/>
        <v>0</v>
      </c>
      <c r="I31" s="69">
        <f t="shared" si="7"/>
        <v>0</v>
      </c>
      <c r="J31" s="69">
        <f t="shared" si="8"/>
        <v>0</v>
      </c>
      <c r="K31" s="41"/>
    </row>
    <row r="32" spans="1:11" x14ac:dyDescent="0.25">
      <c r="A32" s="77" t="s">
        <v>33</v>
      </c>
      <c r="B32" s="41"/>
      <c r="C32" s="41"/>
      <c r="D32" s="10"/>
      <c r="E32" s="11"/>
      <c r="F32" s="40"/>
      <c r="G32" s="40"/>
      <c r="H32" s="69">
        <f t="shared" si="6"/>
        <v>0</v>
      </c>
      <c r="I32" s="69">
        <f t="shared" si="7"/>
        <v>0</v>
      </c>
      <c r="J32" s="69">
        <f t="shared" si="8"/>
        <v>0</v>
      </c>
      <c r="K32" s="41"/>
    </row>
    <row r="33" spans="1:12" s="14" customFormat="1" ht="14.4" x14ac:dyDescent="0.3">
      <c r="A33" s="55"/>
      <c r="B33" s="56" t="s">
        <v>21</v>
      </c>
      <c r="C33" s="57"/>
      <c r="D33" s="58"/>
      <c r="E33" s="59"/>
      <c r="F33" s="60"/>
      <c r="G33" s="60"/>
      <c r="H33" s="61"/>
      <c r="I33" s="70">
        <f>+I21+$I$13+$I$27</f>
        <v>0</v>
      </c>
      <c r="J33" s="62"/>
      <c r="K33" s="55"/>
    </row>
    <row r="34" spans="1:12" s="20" customFormat="1" x14ac:dyDescent="0.25">
      <c r="A34" s="15"/>
      <c r="B34" s="2" t="s">
        <v>24</v>
      </c>
      <c r="C34" s="24"/>
      <c r="D34" s="16"/>
      <c r="E34" s="17"/>
      <c r="F34" s="18"/>
      <c r="G34" s="18"/>
      <c r="H34" s="19"/>
      <c r="I34" s="71">
        <f>$J$13+$J$21+$J$27</f>
        <v>0</v>
      </c>
      <c r="J34" s="28"/>
      <c r="K34" s="15"/>
    </row>
    <row r="35" spans="1:12" s="20" customFormat="1" x14ac:dyDescent="0.25">
      <c r="A35" s="15"/>
      <c r="B35" s="2" t="s">
        <v>22</v>
      </c>
      <c r="C35" s="24"/>
      <c r="D35" s="16"/>
      <c r="E35" s="17"/>
      <c r="F35" s="18"/>
      <c r="G35" s="18"/>
      <c r="H35" s="19"/>
      <c r="I35" s="71">
        <f>I33+I34</f>
        <v>0</v>
      </c>
      <c r="J35" s="28"/>
      <c r="K35" s="15"/>
    </row>
    <row r="36" spans="1:12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2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1:12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2" s="9" customFormat="1" ht="13.8" customHeight="1" x14ac:dyDescent="0.3">
      <c r="A39" s="35"/>
      <c r="B39" s="25" t="s">
        <v>45</v>
      </c>
      <c r="C39" s="96" t="s">
        <v>73</v>
      </c>
      <c r="D39" s="97"/>
      <c r="E39" s="97"/>
      <c r="F39" s="98"/>
      <c r="G39" s="35"/>
      <c r="H39" s="35"/>
      <c r="L39" s="35"/>
    </row>
    <row r="40" spans="1:12" s="9" customFormat="1" ht="13.8" x14ac:dyDescent="0.3">
      <c r="A40" s="35"/>
      <c r="B40" s="25" t="s">
        <v>46</v>
      </c>
      <c r="C40" s="96" t="s">
        <v>72</v>
      </c>
      <c r="D40" s="97"/>
      <c r="E40" s="97"/>
      <c r="F40" s="98"/>
      <c r="G40" s="35"/>
      <c r="H40" s="35"/>
      <c r="L40" s="35"/>
    </row>
    <row r="41" spans="1:12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2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12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1:12" x14ac:dyDescent="0.25">
      <c r="A44" s="5" t="s">
        <v>39</v>
      </c>
    </row>
    <row r="45" spans="1:12" x14ac:dyDescent="0.25">
      <c r="A45" s="32" t="s">
        <v>10</v>
      </c>
      <c r="B45" s="5" t="s">
        <v>43</v>
      </c>
    </row>
    <row r="46" spans="1:12" ht="12" customHeight="1" x14ac:dyDescent="0.25">
      <c r="A46" s="32" t="s">
        <v>19</v>
      </c>
      <c r="B46" s="5" t="s">
        <v>42</v>
      </c>
      <c r="C46" s="20"/>
      <c r="D46" s="20"/>
      <c r="E46" s="20"/>
      <c r="F46" s="20"/>
      <c r="G46" s="20"/>
      <c r="H46" s="20"/>
      <c r="I46" s="20"/>
      <c r="J46" s="20"/>
      <c r="K46" s="20"/>
    </row>
    <row r="47" spans="1:12" x14ac:dyDescent="0.25">
      <c r="A47" s="32" t="s">
        <v>20</v>
      </c>
      <c r="B47" s="5" t="s">
        <v>40</v>
      </c>
      <c r="C47" s="20"/>
      <c r="D47" s="20"/>
      <c r="E47" s="20"/>
      <c r="F47" s="20"/>
      <c r="G47" s="20"/>
      <c r="H47" s="20"/>
      <c r="I47" s="20"/>
      <c r="J47" s="20"/>
      <c r="K47" s="20"/>
    </row>
    <row r="48" spans="1:12" x14ac:dyDescent="0.25">
      <c r="A48" s="32" t="s">
        <v>27</v>
      </c>
      <c r="B48" s="5" t="s">
        <v>41</v>
      </c>
      <c r="C48" s="27"/>
      <c r="D48" s="27"/>
      <c r="E48" s="27"/>
      <c r="F48" s="27"/>
      <c r="G48" s="27"/>
      <c r="H48" s="27"/>
      <c r="I48" s="27"/>
      <c r="J48" s="27"/>
      <c r="K48" s="27"/>
    </row>
    <row r="52" spans="1:7" x14ac:dyDescent="0.25">
      <c r="A52" s="26"/>
      <c r="B52" s="26"/>
      <c r="C52" s="4" t="s">
        <v>35</v>
      </c>
    </row>
    <row r="53" spans="1:7" ht="13.2" x14ac:dyDescent="0.25">
      <c r="G53" s="29"/>
    </row>
    <row r="54" spans="1:7" ht="13.2" x14ac:dyDescent="0.25">
      <c r="G54" s="29"/>
    </row>
    <row r="55" spans="1:7" ht="13.2" x14ac:dyDescent="0.25">
      <c r="A55" s="26"/>
      <c r="B55" s="26"/>
      <c r="C55" s="12" t="s">
        <v>79</v>
      </c>
      <c r="G55" s="29"/>
    </row>
    <row r="56" spans="1:7" ht="13.2" x14ac:dyDescent="0.25">
      <c r="G56" s="29"/>
    </row>
    <row r="57" spans="1:7" ht="13.2" x14ac:dyDescent="0.25">
      <c r="G57" s="30"/>
    </row>
    <row r="58" spans="1:7" ht="13.2" x14ac:dyDescent="0.25">
      <c r="B58" s="12" t="s">
        <v>34</v>
      </c>
      <c r="G58" s="31"/>
    </row>
  </sheetData>
  <autoFilter ref="A12:K35"/>
  <mergeCells count="11">
    <mergeCell ref="K10:K11"/>
    <mergeCell ref="C39:F39"/>
    <mergeCell ref="C40:F40"/>
    <mergeCell ref="J10:J11"/>
    <mergeCell ref="A10:A11"/>
    <mergeCell ref="B10:B11"/>
    <mergeCell ref="C10:C11"/>
    <mergeCell ref="D10:D11"/>
    <mergeCell ref="E10:E11"/>
    <mergeCell ref="F10:H10"/>
    <mergeCell ref="I10:I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011 сит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 SAVKOVA</dc:creator>
  <cp:lastModifiedBy>VK</cp:lastModifiedBy>
  <cp:lastPrinted>2019-06-18T10:02:41Z</cp:lastPrinted>
  <dcterms:created xsi:type="dcterms:W3CDTF">2019-06-13T08:41:46Z</dcterms:created>
  <dcterms:modified xsi:type="dcterms:W3CDTF">2024-02-05T10:53:52Z</dcterms:modified>
</cp:coreProperties>
</file>