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New_service/Reports_output/Priority_calculation/"/>
    </mc:Choice>
  </mc:AlternateContent>
  <xr:revisionPtr revIDLastSave="0" documentId="13_ncr:1_{CBA7709B-3F49-B748-9AA0-2F79A871F18B}" xr6:coauthVersionLast="47" xr6:coauthVersionMax="47" xr10:uidLastSave="{00000000-0000-0000-0000-000000000000}"/>
  <bookViews>
    <workbookView xWindow="0" yWindow="740" windowWidth="30240" windowHeight="18900" xr2:uid="{2BD9F7E4-3864-E14D-AD8C-55EBE9E46C48}"/>
  </bookViews>
  <sheets>
    <sheet name="GLOVE_FASTTEX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2" l="1"/>
  <c r="M13" i="2"/>
  <c r="L13" i="2"/>
  <c r="K13" i="2"/>
  <c r="J13" i="2"/>
  <c r="I13" i="2"/>
  <c r="H13" i="2"/>
  <c r="H11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</calcChain>
</file>

<file path=xl/sharedStrings.xml><?xml version="1.0" encoding="utf-8"?>
<sst xmlns="http://schemas.openxmlformats.org/spreadsheetml/2006/main" count="54" uniqueCount="54">
  <si>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</si>
  <si>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</si>
  <si>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</si>
  <si>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</si>
  <si>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</si>
  <si>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</si>
  <si>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</si>
  <si>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words</t>
  </si>
  <si>
    <t>Brute force</t>
  </si>
  <si>
    <t>SUM_RELATIVE * Norm2</t>
  </si>
  <si>
    <t>SUM * Norm2</t>
  </si>
  <si>
    <t>Prob</t>
  </si>
  <si>
    <t>Sum relative * Norm1</t>
  </si>
  <si>
    <t>SUM * Norm1</t>
  </si>
  <si>
    <t>ultimately</t>
  </si>
  <si>
    <t>encouraging</t>
  </si>
  <si>
    <t>merely</t>
  </si>
  <si>
    <t>lemon</t>
  </si>
  <si>
    <t>derive</t>
  </si>
  <si>
    <t>source</t>
  </si>
  <si>
    <t>bed</t>
  </si>
  <si>
    <t>sculpture</t>
  </si>
  <si>
    <t>primarily</t>
  </si>
  <si>
    <t>tolerate</t>
  </si>
  <si>
    <t>none</t>
  </si>
  <si>
    <t>mechanism</t>
  </si>
  <si>
    <t>category</t>
  </si>
  <si>
    <t>odd</t>
  </si>
  <si>
    <t>developer</t>
  </si>
  <si>
    <t>poster</t>
  </si>
  <si>
    <t>situation</t>
  </si>
  <si>
    <t>ironically</t>
  </si>
  <si>
    <t>king</t>
  </si>
  <si>
    <t>influence</t>
  </si>
  <si>
    <t>period</t>
  </si>
  <si>
    <t>red</t>
  </si>
  <si>
    <t>seminar</t>
  </si>
  <si>
    <t>testing</t>
  </si>
  <si>
    <t>school</t>
  </si>
  <si>
    <t>terrible</t>
  </si>
  <si>
    <t>produce</t>
  </si>
  <si>
    <t>remaining</t>
  </si>
  <si>
    <t>guilt</t>
  </si>
  <si>
    <t>subject</t>
  </si>
  <si>
    <t>tail</t>
  </si>
  <si>
    <t>fragile</t>
  </si>
  <si>
    <t>ceiling</t>
  </si>
  <si>
    <t>golf</t>
  </si>
  <si>
    <t>contemporary</t>
  </si>
  <si>
    <t>visible</t>
  </si>
  <si>
    <t>absolute</t>
  </si>
  <si>
    <t>status</t>
  </si>
  <si>
    <t>painter</t>
  </si>
  <si>
    <t>threaten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</si>
</sst>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GLOVE_FASTTEXT!$I$8:$I$13</c:f>
              <c:numCache>
                <c:formatCode>0.0</c:formatCode>
                <c:ptCount val="6"/>
                <c:pt idx="0">
                  <c:v>2454.6</c:v>
                </c:pt>
                <c:pt idx="1">
                  <c:v>2473.9250000000002</c:v>
                </c:pt>
                <c:pt idx="2">
                  <c:v>2229.4749999999999</c:v>
                </c:pt>
                <c:pt idx="3">
                  <c:v>2471.65</c:v>
                </c:pt>
                <c:pt idx="4">
                  <c:v>1831.4</c:v>
                </c:pt>
                <c:pt idx="5">
                  <c:v>1499.0250000000001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GLOVE_FASTTEXT!$J$8:$J$13</c:f>
              <c:numCache>
                <c:formatCode>0.0</c:formatCode>
                <c:ptCount val="6"/>
                <c:pt idx="0">
                  <c:v>2846</c:v>
                </c:pt>
                <c:pt idx="1">
                  <c:v>2799</c:v>
                </c:pt>
                <c:pt idx="2">
                  <c:v>2420</c:v>
                </c:pt>
                <c:pt idx="3">
                  <c:v>2851.5</c:v>
                </c:pt>
                <c:pt idx="4">
                  <c:v>1831.4</c:v>
                </c:pt>
                <c:pt idx="5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GLOVE_FASTTEXT!$K$8:$K$13</c:f>
              <c:numCache>
                <c:formatCode>0.0</c:formatCode>
                <c:ptCount val="6"/>
                <c:pt idx="0">
                  <c:v>1561295.1692307692</c:v>
                </c:pt>
                <c:pt idx="1">
                  <c:v>1532905.5182186232</c:v>
                </c:pt>
                <c:pt idx="2">
                  <c:v>1515245.8890469421</c:v>
                </c:pt>
                <c:pt idx="3">
                  <c:v>1551115.696696697</c:v>
                </c:pt>
                <c:pt idx="4">
                  <c:v>1514862.3111111112</c:v>
                </c:pt>
                <c:pt idx="5">
                  <c:v>1046064.8455128204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Norm1</c:v>
                </c:pt>
                <c:pt idx="1">
                  <c:v>Sum relative * Norm1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GLOVE_FASTTEXT!$L$8:$L$13</c:f>
              <c:numCache>
                <c:formatCode>0.0</c:formatCode>
                <c:ptCount val="6"/>
                <c:pt idx="0">
                  <c:v>1249.518</c:v>
                </c:pt>
                <c:pt idx="1">
                  <c:v>1242.3330000000001</c:v>
                </c:pt>
                <c:pt idx="2">
                  <c:v>1256.9459999999999</c:v>
                </c:pt>
                <c:pt idx="3">
                  <c:v>1246.8699999999999</c:v>
                </c:pt>
                <c:pt idx="4">
                  <c:v>1378.3409999999999</c:v>
                </c:pt>
                <c:pt idx="5">
                  <c:v>1022.7731153647031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231147</xdr:colOff>
      <xdr:row>14</xdr:row>
      <xdr:rowOff>75902</xdr:rowOff>
    </xdr:from>
    <xdr:to>
      <xdr:col>10</xdr:col>
      <xdr:colOff>546887</xdr:colOff>
      <xdr:row>26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985206</xdr:colOff>
      <xdr:row>14</xdr:row>
      <xdr:rowOff>71105</xdr:rowOff>
    </xdr:from>
    <xdr:to>
      <xdr:col>15</xdr:col>
      <xdr:colOff>503356</xdr:colOff>
      <xdr:row>26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433449</xdr:colOff>
      <xdr:row>29</xdr:row>
      <xdr:rowOff>149327</xdr:rowOff>
    </xdr:from>
    <xdr:to>
      <xdr:col>10</xdr:col>
      <xdr:colOff>551777</xdr:colOff>
      <xdr:row>42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878361</xdr:colOff>
      <xdr:row>30</xdr:row>
      <xdr:rowOff>34167</xdr:rowOff>
    </xdr:from>
    <xdr:to>
      <xdr:col>15</xdr:col>
      <xdr:colOff>379576</xdr:colOff>
      <xdr:row>42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N13" totalsRowShown="0">
  <autoFilter ref="H7:N13" xr:uid="{FA48D039-1206-FD4C-B2C7-86CE32119496}"/>
  <tableColumns count="7">
    <tableColumn id="1" xr3:uid="{24B8A575-2FD5-A246-9280-8A2516EBA594}" name="VALUE"/>
    <tableColumn id="2" xr3:uid="{D0542DFB-E232-864E-B4A0-2F325C3ECAF4}" name="Average" dataDxfId="5">
      <calculatedColumnFormula>AVERAGE(A2:A501)</calculatedColumnFormula>
    </tableColumn>
    <tableColumn id="3" xr3:uid="{FE3C593F-B1CD-3648-AE12-303DDDA814D1}" name="Median" dataDxfId="4">
      <calculatedColumnFormula>MEDIAN(B1:B1)</calculatedColumnFormula>
    </tableColumn>
    <tableColumn id="4" xr3:uid="{0176FEAF-7914-1C41-AA24-790D0CF2B04B}" name="Variance" dataDxfId="3">
      <calculatedColumnFormula>VAR(A2:A501)</calculatedColumnFormula>
    </tableColumn>
    <tableColumn id="6" xr3:uid="{B7A74FC3-444B-C84C-98F5-69A570F6B02C}" name="STANDARD DEVIATION" dataDxfId="2">
      <calculatedColumnFormula>STDEV(B1:B500)</calculatedColumnFormula>
    </tableColumn>
    <tableColumn id="7" xr3:uid="{254B86D5-F8BA-1340-8B00-384AD986E78E}" name="MIN VALUE  " dataDxfId="1">
      <calculatedColumnFormula>MIN(A2:A501)</calculatedColumnFormula>
    </tableColumn>
    <tableColumn id="8" xr3:uid="{0B28689D-C1F4-4D4C-95B1-6701E925779D}" name="MAX VALUE" dataDxfId="0">
      <calculatedColumnFormula>MAX(B1:B500)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tabSelected="1" zoomScale="113" workbookViewId="0">
      <selection activeCell="H4" sqref="H4"/>
    </sheetView>
  </sheetViews>
  <sheetFormatPr baseColWidth="10" defaultRowHeight="16" x14ac:dyDescent="0.2"/>
  <cols>
    <col min="1" max="1" width="16.83203125" customWidth="1"/>
    <col min="2" max="2" width="19.33203125" bestFit="1" customWidth="1"/>
    <col min="3" max="3" width="10.5" bestFit="1" customWidth="1"/>
    <col min="4" max="4" width="12.83203125" bestFit="1" customWidth="1"/>
    <col min="5" max="5" width="22.1640625" bestFit="1" customWidth="1"/>
    <col min="6" max="6" width="5.1640625" bestFit="1" customWidth="1"/>
    <col min="7" max="7" width="15.1640625" bestFit="1" customWidth="1"/>
    <col min="8" max="8" width="33.5" bestFit="1" customWidth="1"/>
    <col min="9" max="9" width="10.6640625" bestFit="1" customWidth="1"/>
    <col min="10" max="10" width="10" bestFit="1" customWidth="1"/>
    <col min="11" max="11" width="13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13</v>
      </c>
      <c r="B1" s="3" t="s">
        <v>12</v>
      </c>
      <c r="C1" s="3" t="s">
        <v>8</v>
      </c>
      <c r="D1" s="3" t="s">
        <v>10</v>
      </c>
      <c r="E1" s="2" t="s">
        <v>9</v>
      </c>
      <c r="F1" s="5" t="s">
        <v>11</v>
      </c>
      <c r="G1" s="3" t="s">
        <v>7</v>
      </c>
    </row>
    <row r="2" spans="1:14" x14ac:dyDescent="0.2">
      <c r="A2" s="1">
        <v>4059</v>
      </c>
      <c r="B2" s="1">
        <v>4044</v>
      </c>
      <c r="C2" s="1">
        <v>366</v>
      </c>
      <c r="D2" s="1">
        <v>4052</v>
      </c>
      <c r="E2" s="1">
        <v>4119</v>
      </c>
      <c r="F2" s="1">
        <v>62</v>
      </c>
      <c r="G2" s="1" t="s">
        <v>14</v>
      </c>
    </row>
    <row r="3" spans="1:14" x14ac:dyDescent="0.2">
      <c r="A3" s="1">
        <v>3873</v>
      </c>
      <c r="B3" s="1">
        <v>3805</v>
      </c>
      <c r="C3" s="1">
        <v>121</v>
      </c>
      <c r="D3" s="1">
        <v>3844</v>
      </c>
      <c r="E3" s="1">
        <v>2049</v>
      </c>
      <c r="F3" s="1">
        <v>244</v>
      </c>
      <c r="G3" s="1" t="s">
        <v>15</v>
      </c>
    </row>
    <row r="4" spans="1:14" x14ac:dyDescent="0.2">
      <c r="A4" s="1">
        <v>2842</v>
      </c>
      <c r="B4" s="1">
        <v>2806</v>
      </c>
      <c r="C4" s="1">
        <v>3001</v>
      </c>
      <c r="D4" s="1">
        <v>2820</v>
      </c>
      <c r="E4" s="1">
        <v>2643</v>
      </c>
      <c r="F4" s="1">
        <v>1028</v>
      </c>
      <c r="G4" s="1" t="s">
        <v>16</v>
      </c>
      <c r="M4" s="6"/>
      <c r="N4" s="6"/>
    </row>
    <row r="5" spans="1:14" x14ac:dyDescent="0.2">
      <c r="A5" s="1">
        <v>706</v>
      </c>
      <c r="B5" s="1">
        <v>565</v>
      </c>
      <c r="C5" s="1">
        <v>863</v>
      </c>
      <c r="D5" s="1">
        <v>619</v>
      </c>
      <c r="E5" s="1">
        <v>36</v>
      </c>
      <c r="F5" s="1">
        <v>2474</v>
      </c>
      <c r="G5" s="1" t="s">
        <v>17</v>
      </c>
      <c r="M5" s="6"/>
      <c r="N5" s="6"/>
    </row>
    <row r="6" spans="1:14" x14ac:dyDescent="0.2">
      <c r="A6" s="1">
        <v>1997</v>
      </c>
      <c r="B6" s="1">
        <v>1990</v>
      </c>
      <c r="C6" s="1">
        <v>2526</v>
      </c>
      <c r="D6" s="1">
        <v>2003</v>
      </c>
      <c r="E6" s="1">
        <v>2393</v>
      </c>
      <c r="F6" s="1">
        <v>1109</v>
      </c>
      <c r="G6" s="1" t="s">
        <v>18</v>
      </c>
      <c r="M6" s="6"/>
      <c r="N6" s="6"/>
    </row>
    <row r="7" spans="1:14" x14ac:dyDescent="0.2">
      <c r="A7" s="1">
        <v>3096</v>
      </c>
      <c r="B7" s="1">
        <v>3076</v>
      </c>
      <c r="C7" s="1">
        <v>2670</v>
      </c>
      <c r="D7" s="1">
        <v>3157</v>
      </c>
      <c r="E7" s="1">
        <v>2327</v>
      </c>
      <c r="F7" s="1">
        <v>2180</v>
      </c>
      <c r="G7" s="1" t="s">
        <v>19</v>
      </c>
      <c r="H7" t="s">
        <v>0</v>
      </c>
      <c r="I7" t="s">
        <v>2</v>
      </c>
      <c r="J7" t="s">
        <v>1</v>
      </c>
      <c r="K7" t="s">
        <v>3</v>
      </c>
      <c r="L7" t="s">
        <v>4</v>
      </c>
      <c r="M7" t="s">
        <v>5</v>
      </c>
      <c r="N7" t="s">
        <v>6</v>
      </c>
    </row>
    <row r="8" spans="1:14" x14ac:dyDescent="0.2">
      <c r="A8" s="1">
        <v>211</v>
      </c>
      <c r="B8" s="1">
        <v>241</v>
      </c>
      <c r="C8" s="1">
        <v>45</v>
      </c>
      <c r="D8" s="1">
        <v>255</v>
      </c>
      <c r="E8" s="1">
        <v>87</v>
      </c>
      <c r="F8" s="1">
        <v>2931</v>
      </c>
      <c r="G8" s="1" t="s">
        <v>20</v>
      </c>
      <c r="H8" t="str">
        <f>A1</f>
        <v>SUM * Norm1</v>
      </c>
      <c r="I8" s="4">
        <f>AVERAGE(A2:A501)</f>
        <v>2454.6</v>
      </c>
      <c r="J8" s="4">
        <f>MEDIAN(A1:A501)</f>
        <v>2846</v>
      </c>
      <c r="K8" s="4">
        <f>VAR(A2:A501)</f>
        <v>1561295.1692307692</v>
      </c>
      <c r="L8" s="4">
        <f>ROUND(STDEV(A2:A501),3)</f>
        <v>1249.518</v>
      </c>
      <c r="M8">
        <f>MIN(A2:A501)</f>
        <v>86</v>
      </c>
      <c r="N8">
        <f>MAX(A2:A501)</f>
        <v>4138</v>
      </c>
    </row>
    <row r="9" spans="1:14" x14ac:dyDescent="0.2">
      <c r="A9" s="1">
        <v>2932</v>
      </c>
      <c r="B9" s="1">
        <v>2903</v>
      </c>
      <c r="C9" s="1">
        <v>4124</v>
      </c>
      <c r="D9" s="1">
        <v>2938</v>
      </c>
      <c r="E9" s="1">
        <v>2140</v>
      </c>
      <c r="F9" s="1">
        <v>2895</v>
      </c>
      <c r="G9" s="1" t="s">
        <v>21</v>
      </c>
      <c r="H9" t="str">
        <f>B1</f>
        <v>Sum relative * Norm1</v>
      </c>
      <c r="I9" s="4">
        <f>AVERAGE(B2:B501)</f>
        <v>2473.9250000000002</v>
      </c>
      <c r="J9" s="4">
        <f>MEDIAN(B2:B501)</f>
        <v>2799</v>
      </c>
      <c r="K9" s="4">
        <f>VAR(A3:A502)</f>
        <v>1532905.5182186232</v>
      </c>
      <c r="L9" s="4">
        <f>ROUND(STDEV(B2:B501),3)</f>
        <v>1242.3330000000001</v>
      </c>
      <c r="M9">
        <f>MIN(B2:B501)</f>
        <v>92</v>
      </c>
      <c r="N9">
        <f>MAX(B2:B501)</f>
        <v>4143</v>
      </c>
    </row>
    <row r="10" spans="1:14" x14ac:dyDescent="0.2">
      <c r="A10" s="1">
        <v>3934</v>
      </c>
      <c r="B10" s="1">
        <v>3880</v>
      </c>
      <c r="C10" s="1">
        <v>1313</v>
      </c>
      <c r="D10" s="1">
        <v>3916</v>
      </c>
      <c r="E10" s="1">
        <v>3955</v>
      </c>
      <c r="F10" s="1">
        <v>189</v>
      </c>
      <c r="G10" s="1" t="s">
        <v>22</v>
      </c>
      <c r="H10" t="str">
        <f>C1</f>
        <v>Brute force</v>
      </c>
      <c r="I10" s="4">
        <f>AVERAGE(C2:C501)</f>
        <v>2229.4749999999999</v>
      </c>
      <c r="J10" s="4">
        <f>MEDIAN(C2:C501)</f>
        <v>2420</v>
      </c>
      <c r="K10" s="4">
        <f>VAR(A4:A503)</f>
        <v>1515245.8890469421</v>
      </c>
      <c r="L10" s="4">
        <f>ROUND(STDEV(C2:C501),3)</f>
        <v>1256.9459999999999</v>
      </c>
      <c r="M10">
        <f>MIN(C2:C501)</f>
        <v>45</v>
      </c>
      <c r="N10">
        <f>MAX(C2:C501)</f>
        <v>4142</v>
      </c>
    </row>
    <row r="11" spans="1:14" x14ac:dyDescent="0.2">
      <c r="A11" s="1">
        <v>2358</v>
      </c>
      <c r="B11" s="1">
        <v>2415</v>
      </c>
      <c r="C11" s="1">
        <v>2430</v>
      </c>
      <c r="D11" s="1">
        <v>2468</v>
      </c>
      <c r="E11" s="1">
        <v>117</v>
      </c>
      <c r="F11" s="1">
        <v>1227</v>
      </c>
      <c r="G11" s="1" t="s">
        <v>23</v>
      </c>
      <c r="H11" t="str">
        <f>D1</f>
        <v>SUM * Norm2</v>
      </c>
      <c r="I11" s="4">
        <f>AVERAGE(D2:D501)</f>
        <v>2471.65</v>
      </c>
      <c r="J11" s="4">
        <f>MEDIAN(D2:D501)</f>
        <v>2851.5</v>
      </c>
      <c r="K11" s="4">
        <f>VAR(A5:A504)</f>
        <v>1551115.696696697</v>
      </c>
      <c r="L11" s="4">
        <f>ROUND(STDEV(D2:D501),3)</f>
        <v>1246.8699999999999</v>
      </c>
      <c r="M11">
        <f>MIN(D2:D501)</f>
        <v>92</v>
      </c>
      <c r="N11">
        <f>MAX(D2:D501)</f>
        <v>4133</v>
      </c>
    </row>
    <row r="12" spans="1:14" x14ac:dyDescent="0.2">
      <c r="A12" s="1">
        <v>1091</v>
      </c>
      <c r="B12" s="1">
        <v>1268</v>
      </c>
      <c r="C12" s="1">
        <v>1196</v>
      </c>
      <c r="D12" s="1">
        <v>1141</v>
      </c>
      <c r="E12" s="1">
        <v>744</v>
      </c>
      <c r="F12" s="1">
        <v>1587</v>
      </c>
      <c r="G12" s="1" t="s">
        <v>24</v>
      </c>
      <c r="H12" t="str">
        <f>E1</f>
        <v>SUM_RELATIVE * Norm2</v>
      </c>
      <c r="I12" s="4">
        <f>AVERAGE(E2:E501)</f>
        <v>1831.4</v>
      </c>
      <c r="J12" s="4">
        <f>AVERAGE(E2:E501)</f>
        <v>1831.4</v>
      </c>
      <c r="K12" s="4">
        <f>VAR(A6:A505)</f>
        <v>1514862.3111111112</v>
      </c>
      <c r="L12" s="4">
        <f>ROUND(STDEV(E2:E501),3)</f>
        <v>1378.3409999999999</v>
      </c>
      <c r="M12">
        <f>MIN(E2:E501)</f>
        <v>36</v>
      </c>
      <c r="N12">
        <f>MAX(E2:E501)</f>
        <v>4119</v>
      </c>
    </row>
    <row r="13" spans="1:14" x14ac:dyDescent="0.2">
      <c r="A13" s="1">
        <v>3467</v>
      </c>
      <c r="B13" s="1">
        <v>3547</v>
      </c>
      <c r="C13" s="1">
        <v>2191</v>
      </c>
      <c r="D13" s="1">
        <v>3540</v>
      </c>
      <c r="E13" s="1">
        <v>3959</v>
      </c>
      <c r="F13" s="1">
        <v>837</v>
      </c>
      <c r="G13" s="1" t="s">
        <v>25</v>
      </c>
      <c r="H13" t="str">
        <f>F1</f>
        <v>Prob</v>
      </c>
      <c r="I13" s="4">
        <f>AVERAGE(F2:F501)</f>
        <v>1499.0250000000001</v>
      </c>
      <c r="J13" s="4">
        <f>MEDIAN(F2:F501)</f>
        <v>1307</v>
      </c>
      <c r="K13" s="4">
        <f>VAR(F2:F501)</f>
        <v>1046064.8455128204</v>
      </c>
      <c r="L13" s="4">
        <f>STDEV(F2:F501)</f>
        <v>1022.7731153647031</v>
      </c>
      <c r="M13">
        <f>MIN(F2:F501)</f>
        <v>62</v>
      </c>
      <c r="N13">
        <f>MAX(F2:F501)</f>
        <v>2947</v>
      </c>
    </row>
    <row r="14" spans="1:14" x14ac:dyDescent="0.2">
      <c r="A14" s="1">
        <v>3063</v>
      </c>
      <c r="B14" s="1">
        <v>3081</v>
      </c>
      <c r="C14" s="1">
        <v>1229</v>
      </c>
      <c r="D14" s="1">
        <v>2989</v>
      </c>
      <c r="E14" s="1">
        <v>1633</v>
      </c>
      <c r="F14" s="1">
        <v>1725</v>
      </c>
      <c r="G14" s="1" t="s">
        <v>26</v>
      </c>
    </row>
    <row r="15" spans="1:14" x14ac:dyDescent="0.2">
      <c r="A15" s="1">
        <v>86</v>
      </c>
      <c r="B15" s="1">
        <v>138</v>
      </c>
      <c r="C15" s="1">
        <v>2365</v>
      </c>
      <c r="D15" s="1">
        <v>92</v>
      </c>
      <c r="E15" s="1">
        <v>3974</v>
      </c>
      <c r="F15" s="1">
        <v>2918</v>
      </c>
      <c r="G15" s="1" t="s">
        <v>27</v>
      </c>
    </row>
    <row r="16" spans="1:14" x14ac:dyDescent="0.2">
      <c r="A16" s="1">
        <v>3121</v>
      </c>
      <c r="B16" s="1">
        <v>2997</v>
      </c>
      <c r="C16" s="1">
        <v>450</v>
      </c>
      <c r="D16" s="1">
        <v>3171</v>
      </c>
      <c r="E16" s="1">
        <v>1443</v>
      </c>
      <c r="F16" s="1">
        <v>608</v>
      </c>
      <c r="G16" s="1" t="s">
        <v>28</v>
      </c>
    </row>
    <row r="17" spans="1:7" x14ac:dyDescent="0.2">
      <c r="A17" s="1">
        <v>1687</v>
      </c>
      <c r="B17" s="1">
        <v>1763</v>
      </c>
      <c r="C17" s="1">
        <v>1759</v>
      </c>
      <c r="D17" s="1">
        <v>1791</v>
      </c>
      <c r="E17" s="1">
        <v>2860</v>
      </c>
      <c r="F17" s="1">
        <v>2916</v>
      </c>
      <c r="G17" s="1" t="s">
        <v>29</v>
      </c>
    </row>
    <row r="18" spans="1:7" x14ac:dyDescent="0.2">
      <c r="A18" s="1">
        <v>3945</v>
      </c>
      <c r="B18" s="1">
        <v>3997</v>
      </c>
      <c r="C18" s="1">
        <v>2410</v>
      </c>
      <c r="D18" s="1">
        <v>3998</v>
      </c>
      <c r="E18" s="1">
        <v>202</v>
      </c>
      <c r="F18" s="1">
        <v>226</v>
      </c>
      <c r="G18" s="1" t="s">
        <v>30</v>
      </c>
    </row>
    <row r="19" spans="1:7" x14ac:dyDescent="0.2">
      <c r="A19" s="1">
        <v>4041</v>
      </c>
      <c r="B19" s="1">
        <v>4048</v>
      </c>
      <c r="C19" s="1">
        <v>3768</v>
      </c>
      <c r="D19" s="1">
        <v>4030</v>
      </c>
      <c r="E19" s="1">
        <v>1964</v>
      </c>
      <c r="F19" s="1">
        <v>243</v>
      </c>
      <c r="G19" s="1" t="s">
        <v>31</v>
      </c>
    </row>
    <row r="20" spans="1:7" x14ac:dyDescent="0.2">
      <c r="A20" s="1">
        <v>964</v>
      </c>
      <c r="B20" s="1">
        <v>1029</v>
      </c>
      <c r="C20" s="1">
        <v>951</v>
      </c>
      <c r="D20" s="1">
        <v>1019</v>
      </c>
      <c r="E20" s="1">
        <v>1533</v>
      </c>
      <c r="F20" s="1">
        <v>2888</v>
      </c>
      <c r="G20" s="1" t="s">
        <v>32</v>
      </c>
    </row>
    <row r="21" spans="1:7" x14ac:dyDescent="0.2">
      <c r="A21" s="1">
        <v>3664</v>
      </c>
      <c r="B21" s="1">
        <v>3835</v>
      </c>
      <c r="C21" s="1">
        <v>1717</v>
      </c>
      <c r="D21" s="1">
        <v>3653</v>
      </c>
      <c r="E21" s="1">
        <v>1150</v>
      </c>
      <c r="F21" s="1">
        <v>480</v>
      </c>
      <c r="G21" s="1" t="s">
        <v>33</v>
      </c>
    </row>
    <row r="22" spans="1:7" x14ac:dyDescent="0.2">
      <c r="A22" s="1">
        <v>2714</v>
      </c>
      <c r="B22" s="1">
        <v>2594</v>
      </c>
      <c r="C22" s="1">
        <v>3945</v>
      </c>
      <c r="D22" s="1">
        <v>2704</v>
      </c>
      <c r="E22" s="1">
        <v>659</v>
      </c>
      <c r="F22" s="1">
        <v>1076</v>
      </c>
      <c r="G22" s="1" t="s">
        <v>34</v>
      </c>
    </row>
    <row r="23" spans="1:7" x14ac:dyDescent="0.2">
      <c r="A23" s="1">
        <v>273</v>
      </c>
      <c r="B23" s="1">
        <v>355</v>
      </c>
      <c r="C23" s="1">
        <v>3077</v>
      </c>
      <c r="D23" s="1">
        <v>277</v>
      </c>
      <c r="E23" s="1">
        <v>42</v>
      </c>
      <c r="F23" s="1">
        <v>2925</v>
      </c>
      <c r="G23" s="1" t="s">
        <v>35</v>
      </c>
    </row>
    <row r="24" spans="1:7" x14ac:dyDescent="0.2">
      <c r="A24" s="1">
        <v>2258</v>
      </c>
      <c r="B24" s="1">
        <v>2319</v>
      </c>
      <c r="C24" s="1">
        <v>3748</v>
      </c>
      <c r="D24" s="1">
        <v>2359</v>
      </c>
      <c r="E24" s="1">
        <v>972</v>
      </c>
      <c r="F24" s="1">
        <v>1332</v>
      </c>
      <c r="G24" s="1" t="s">
        <v>36</v>
      </c>
    </row>
    <row r="25" spans="1:7" x14ac:dyDescent="0.2">
      <c r="A25" s="1">
        <v>3084</v>
      </c>
      <c r="B25" s="1">
        <v>3005</v>
      </c>
      <c r="C25" s="1">
        <v>3306</v>
      </c>
      <c r="D25" s="1">
        <v>3113</v>
      </c>
      <c r="E25" s="1">
        <v>2994</v>
      </c>
      <c r="F25" s="1">
        <v>685</v>
      </c>
      <c r="G25" s="1" t="s">
        <v>37</v>
      </c>
    </row>
    <row r="26" spans="1:7" x14ac:dyDescent="0.2">
      <c r="A26" s="1">
        <v>2431</v>
      </c>
      <c r="B26" s="1">
        <v>2576</v>
      </c>
      <c r="C26" s="1">
        <v>2619</v>
      </c>
      <c r="D26" s="1">
        <v>2528</v>
      </c>
      <c r="E26" s="1">
        <v>1195</v>
      </c>
      <c r="F26" s="1">
        <v>2504</v>
      </c>
      <c r="G26" s="1" t="s">
        <v>38</v>
      </c>
    </row>
    <row r="27" spans="1:7" x14ac:dyDescent="0.2">
      <c r="A27" s="1">
        <v>3360</v>
      </c>
      <c r="B27" s="1">
        <v>3545</v>
      </c>
      <c r="C27" s="1">
        <v>4142</v>
      </c>
      <c r="D27" s="1">
        <v>3368</v>
      </c>
      <c r="E27" s="1">
        <v>3722</v>
      </c>
      <c r="F27" s="1">
        <v>514</v>
      </c>
      <c r="G27" s="1" t="s">
        <v>39</v>
      </c>
    </row>
    <row r="28" spans="1:7" x14ac:dyDescent="0.2">
      <c r="A28" s="1">
        <v>2949</v>
      </c>
      <c r="B28" s="1">
        <v>2954</v>
      </c>
      <c r="C28" s="1">
        <v>3011</v>
      </c>
      <c r="D28" s="1">
        <v>2927</v>
      </c>
      <c r="E28" s="1">
        <v>1643</v>
      </c>
      <c r="F28" s="1">
        <v>1389</v>
      </c>
      <c r="G28" s="1" t="s">
        <v>40</v>
      </c>
    </row>
    <row r="29" spans="1:7" x14ac:dyDescent="0.2">
      <c r="A29" s="1">
        <v>3753</v>
      </c>
      <c r="B29" s="1">
        <v>3794</v>
      </c>
      <c r="C29" s="1">
        <v>222</v>
      </c>
      <c r="D29" s="1">
        <v>3759</v>
      </c>
      <c r="E29" s="1">
        <v>3345</v>
      </c>
      <c r="F29" s="1">
        <v>550</v>
      </c>
      <c r="G29" s="1" t="s">
        <v>41</v>
      </c>
    </row>
    <row r="30" spans="1:7" x14ac:dyDescent="0.2">
      <c r="A30" s="1">
        <v>659</v>
      </c>
      <c r="B30" s="1">
        <v>658</v>
      </c>
      <c r="C30" s="1">
        <v>1800</v>
      </c>
      <c r="D30" s="1">
        <v>678</v>
      </c>
      <c r="E30" s="1">
        <v>3859</v>
      </c>
      <c r="F30" s="1">
        <v>2638</v>
      </c>
      <c r="G30" s="1" t="s">
        <v>42</v>
      </c>
    </row>
    <row r="31" spans="1:7" x14ac:dyDescent="0.2">
      <c r="A31" s="1">
        <v>3793</v>
      </c>
      <c r="B31" s="1">
        <v>3835</v>
      </c>
      <c r="C31" s="1">
        <v>2785</v>
      </c>
      <c r="D31" s="1">
        <v>3798</v>
      </c>
      <c r="E31" s="1">
        <v>2782</v>
      </c>
      <c r="F31" s="1">
        <v>538</v>
      </c>
      <c r="G31" s="1" t="s">
        <v>43</v>
      </c>
    </row>
    <row r="32" spans="1:7" x14ac:dyDescent="0.2">
      <c r="A32" s="1">
        <v>734</v>
      </c>
      <c r="B32" s="1">
        <v>818</v>
      </c>
      <c r="C32" s="1">
        <v>1569</v>
      </c>
      <c r="D32" s="1">
        <v>687</v>
      </c>
      <c r="E32" s="1">
        <v>4074</v>
      </c>
      <c r="F32" s="1">
        <v>2933</v>
      </c>
      <c r="G32" s="1" t="s">
        <v>44</v>
      </c>
    </row>
    <row r="33" spans="1:7" x14ac:dyDescent="0.2">
      <c r="A33" s="1">
        <v>1874</v>
      </c>
      <c r="B33" s="1">
        <v>2034</v>
      </c>
      <c r="C33" s="1">
        <v>3683</v>
      </c>
      <c r="D33" s="1">
        <v>2070</v>
      </c>
      <c r="E33" s="1">
        <v>404</v>
      </c>
      <c r="F33" s="1">
        <v>2938</v>
      </c>
      <c r="G33" s="1" t="s">
        <v>45</v>
      </c>
    </row>
    <row r="34" spans="1:7" x14ac:dyDescent="0.2">
      <c r="A34" s="1">
        <v>1765</v>
      </c>
      <c r="B34" s="1">
        <v>1788</v>
      </c>
      <c r="C34" s="1">
        <v>3869</v>
      </c>
      <c r="D34" s="1">
        <v>1721</v>
      </c>
      <c r="E34" s="1">
        <v>36</v>
      </c>
      <c r="F34" s="1">
        <v>1574</v>
      </c>
      <c r="G34" s="1" t="s">
        <v>46</v>
      </c>
    </row>
    <row r="35" spans="1:7" x14ac:dyDescent="0.2">
      <c r="A35" s="1">
        <v>142</v>
      </c>
      <c r="B35" s="1">
        <v>92</v>
      </c>
      <c r="C35" s="1">
        <v>3043</v>
      </c>
      <c r="D35" s="1">
        <v>135</v>
      </c>
      <c r="E35" s="1">
        <v>741</v>
      </c>
      <c r="F35" s="1">
        <v>2282</v>
      </c>
      <c r="G35" s="1" t="s">
        <v>47</v>
      </c>
    </row>
    <row r="36" spans="1:7" x14ac:dyDescent="0.2">
      <c r="A36" s="1">
        <v>4138</v>
      </c>
      <c r="B36" s="1">
        <v>4143</v>
      </c>
      <c r="C36" s="1">
        <v>1138</v>
      </c>
      <c r="D36" s="1">
        <v>4133</v>
      </c>
      <c r="E36" s="1">
        <v>330</v>
      </c>
      <c r="F36" s="1">
        <v>64</v>
      </c>
      <c r="G36" s="1" t="s">
        <v>48</v>
      </c>
    </row>
    <row r="37" spans="1:7" x14ac:dyDescent="0.2">
      <c r="A37" s="1">
        <v>2850</v>
      </c>
      <c r="B37" s="1">
        <v>2792</v>
      </c>
      <c r="C37" s="1">
        <v>2785</v>
      </c>
      <c r="D37" s="1">
        <v>2900</v>
      </c>
      <c r="E37" s="1">
        <v>2466</v>
      </c>
      <c r="F37" s="1">
        <v>744</v>
      </c>
      <c r="G37" s="1" t="s">
        <v>49</v>
      </c>
    </row>
    <row r="38" spans="1:7" x14ac:dyDescent="0.2">
      <c r="A38" s="1">
        <v>3405</v>
      </c>
      <c r="B38" s="1">
        <v>3403</v>
      </c>
      <c r="C38" s="1">
        <v>1558</v>
      </c>
      <c r="D38" s="1">
        <v>3367</v>
      </c>
      <c r="E38" s="1">
        <v>854</v>
      </c>
      <c r="F38" s="1">
        <v>2947</v>
      </c>
      <c r="G38" s="1" t="s">
        <v>50</v>
      </c>
    </row>
    <row r="39" spans="1:7" x14ac:dyDescent="0.2">
      <c r="A39" s="1">
        <v>1849</v>
      </c>
      <c r="B39" s="1">
        <v>1883</v>
      </c>
      <c r="C39" s="1">
        <v>3829</v>
      </c>
      <c r="D39" s="1">
        <v>1867</v>
      </c>
      <c r="E39" s="1">
        <v>499</v>
      </c>
      <c r="F39" s="1">
        <v>1282</v>
      </c>
      <c r="G39" s="1" t="s">
        <v>51</v>
      </c>
    </row>
    <row r="40" spans="1:7" x14ac:dyDescent="0.2">
      <c r="A40" s="1">
        <v>2133</v>
      </c>
      <c r="B40" s="1">
        <v>2127</v>
      </c>
      <c r="C40" s="1">
        <v>3367</v>
      </c>
      <c r="D40" s="1">
        <v>2096</v>
      </c>
      <c r="E40" s="1">
        <v>225</v>
      </c>
      <c r="F40" s="1">
        <v>1531</v>
      </c>
      <c r="G40" s="1" t="s">
        <v>52</v>
      </c>
    </row>
    <row r="41" spans="1:7" x14ac:dyDescent="0.2">
      <c r="A41" s="1">
        <v>2883</v>
      </c>
      <c r="B41" s="1">
        <v>2814</v>
      </c>
      <c r="C41" s="1">
        <v>188</v>
      </c>
      <c r="D41" s="1">
        <v>2883</v>
      </c>
      <c r="E41" s="1">
        <v>3086</v>
      </c>
      <c r="F41" s="1">
        <v>748</v>
      </c>
      <c r="G41" s="1" t="s">
        <v>53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1"/>
      <c r="B43" s="1"/>
      <c r="C43" s="1"/>
      <c r="D43" s="1"/>
      <c r="E43" s="1"/>
      <c r="F43" s="1"/>
    </row>
    <row r="44" spans="1:7" x14ac:dyDescent="0.2">
      <c r="A44" s="1"/>
      <c r="B44" s="1"/>
      <c r="C44" s="1"/>
      <c r="D44" s="1"/>
      <c r="E44" s="1"/>
      <c r="F44" s="1"/>
    </row>
    <row r="45" spans="1:7" x14ac:dyDescent="0.2">
      <c r="A45" s="1"/>
      <c r="B45" s="1"/>
      <c r="C45" s="1"/>
      <c r="D45" s="1"/>
      <c r="E45" s="1"/>
      <c r="F45" s="1"/>
    </row>
    <row r="46" spans="1:7" x14ac:dyDescent="0.2">
      <c r="A46" s="1"/>
      <c r="B46" s="1"/>
      <c r="C46" s="1"/>
      <c r="D46" s="1"/>
      <c r="E46" s="1"/>
      <c r="F46" s="1"/>
    </row>
    <row r="47" spans="1:7" x14ac:dyDescent="0.2">
      <c r="A47" s="1"/>
      <c r="B47" s="1"/>
      <c r="C47" s="1"/>
      <c r="D47" s="1"/>
      <c r="E47" s="1"/>
      <c r="F47" s="1"/>
    </row>
    <row r="48" spans="1: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</sheetData>
  <mergeCells count="3">
    <mergeCell ref="M4:N4"/>
    <mergeCell ref="M5:N5"/>
    <mergeCell ref="M6:N6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GLOVE_FASTTEXT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2023-05-28T13:06:28Z</dcterms:modified>
</cp:coreProperties>
</file>