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tables/table6.xml" ContentType="application/vnd.openxmlformats-officedocument.spreadsheetml.table+xml"/>
  <Override PartName="/xl/pivotTables/pivotTable15.xml" ContentType="application/vnd.openxmlformats-officedocument.spreadsheetml.pivot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owtsd-my.sharepoint.com/personal/2227183_student_uwtsd_ac_uk/Documents/"/>
    </mc:Choice>
  </mc:AlternateContent>
  <xr:revisionPtr revIDLastSave="239" documentId="8_{43A88CF4-C1E1-4B7A-8428-0E8C7A7949BC}" xr6:coauthVersionLast="47" xr6:coauthVersionMax="47" xr10:uidLastSave="{AA89C513-C272-40CF-A4AE-B65891E6EEFD}"/>
  <bookViews>
    <workbookView xWindow="-108" yWindow="-108" windowWidth="23256" windowHeight="12456" firstSheet="14" activeTab="3" xr2:uid="{00000000-000D-0000-FFFF-FFFF00000000}"/>
  </bookViews>
  <sheets>
    <sheet name="Best_elements_reason_unpivoted" sheetId="9" r:id="rId1"/>
    <sheet name="Best_elements_unpivoted" sheetId="11" r:id="rId2"/>
    <sheet name="chart_educational level" sheetId="13" r:id="rId3"/>
    <sheet name="chart_field category" sheetId="17" r:id="rId4"/>
    <sheet name="chart_age_gender" sheetId="12" r:id="rId5"/>
    <sheet name="chart_prior know_imprvUnderstan" sheetId="19" r:id="rId6"/>
    <sheet name="chart_participant opinion game" sheetId="20" r:id="rId7"/>
    <sheet name="chart_satisfact vs engagemenLvl" sheetId="22" r:id="rId8"/>
    <sheet name="chart_understanding vs engageme" sheetId="23" r:id="rId9"/>
    <sheet name="chart_most chosen game elements" sheetId="24" r:id="rId10"/>
    <sheet name="chart_reason_BestElements" sheetId="29" r:id="rId11"/>
    <sheet name="chart_freq_suggestions" sheetId="28" r:id="rId12"/>
    <sheet name="chart_challenges" sheetId="31" r:id="rId13"/>
    <sheet name="chart_Fieldcategory_degree" sheetId="33" r:id="rId14"/>
    <sheet name="data" sheetId="1" r:id="rId15"/>
    <sheet name="tablecleaned_gamified_opinion" sheetId="27" r:id="rId16"/>
    <sheet name="tablecleaned_reason_elements" sheetId="26" r:id="rId17"/>
    <sheet name="tablecleaned_best_elements" sheetId="25" r:id="rId18"/>
  </sheets>
  <definedNames>
    <definedName name="_xlnm._FilterDatabase" localSheetId="14" hidden="1">data!$O$1:$O$51</definedName>
    <definedName name="ExternalData_1" localSheetId="0" hidden="1">Best_elements_reason_unpivoted!$A$1:$B$44</definedName>
    <definedName name="ExternalData_1" localSheetId="1" hidden="1">Best_elements_unpivoted!$A$1:$B$138</definedName>
    <definedName name="Z_AFE6C291_98E5_4527_842F_9716EF741C1C_.wvu.FilterData" localSheetId="14" hidden="1">data!$A$1:$N$31</definedName>
  </definedNames>
  <calcPr calcId="191029"/>
  <customWorkbookViews>
    <customWorkbookView name="Filter 1" guid="{AFE6C291-98E5-4527-842F-9716EF741C1C}" maximized="1" windowWidth="0" windowHeight="0" activeSheetId="0"/>
  </customWorkbookViews>
  <pivotCaches>
    <pivotCache cacheId="12" r:id="rId19"/>
    <pivotCache cacheId="13" r:id="rId20"/>
    <pivotCache cacheId="14" r:id="rId21"/>
    <pivotCache cacheId="15" r:id="rId22"/>
    <pivotCache cacheId="16" r:id="rId23"/>
    <pivotCache cacheId="17" r:id="rId24"/>
    <pivotCache cacheId="18" r:id="rId25"/>
    <pivotCache cacheId="19" r:id="rId26"/>
    <pivotCache cacheId="20" r:id="rId27"/>
    <pivotCache cacheId="21" r:id="rId28"/>
    <pivotCache cacheId="22" r:id="rId29"/>
    <pivotCache cacheId="23" r:id="rId3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27" l="1" a="1"/>
  <c r="B31" i="27" s="1"/>
  <c r="B30" i="27" a="1"/>
  <c r="B30" i="27" s="1"/>
  <c r="B29" i="27" a="1"/>
  <c r="B29" i="27" s="1"/>
  <c r="B28" i="27" a="1"/>
  <c r="B28" i="27" s="1"/>
  <c r="B27" i="27" a="1"/>
  <c r="B27" i="27" s="1"/>
  <c r="B26" i="27" a="1"/>
  <c r="B26" i="27" s="1"/>
  <c r="B25" i="27" a="1"/>
  <c r="B25" i="27" s="1"/>
  <c r="B24" i="27" a="1"/>
  <c r="B24" i="27" s="1"/>
  <c r="B23" i="27" a="1"/>
  <c r="B23" i="27" s="1"/>
  <c r="B22" i="27" a="1"/>
  <c r="B22" i="27"/>
  <c r="B21" i="27" a="1"/>
  <c r="B21" i="27" s="1"/>
  <c r="B20" i="27" a="1"/>
  <c r="B20" i="27" s="1"/>
  <c r="B19" i="27" a="1"/>
  <c r="B19" i="27" s="1"/>
  <c r="B18" i="27" a="1"/>
  <c r="B18" i="27" s="1"/>
  <c r="B17" i="27" a="1"/>
  <c r="B17" i="27" s="1"/>
  <c r="B16" i="27" a="1"/>
  <c r="B16" i="27" s="1"/>
  <c r="B15" i="27" a="1"/>
  <c r="B15" i="27" s="1"/>
  <c r="B14" i="27" a="1"/>
  <c r="B14" i="27" s="1"/>
  <c r="B13" i="27" a="1"/>
  <c r="B13" i="27" s="1"/>
  <c r="B12" i="27" a="1"/>
  <c r="B12" i="27" s="1"/>
  <c r="B11" i="27" a="1"/>
  <c r="B11" i="27" s="1"/>
  <c r="B10" i="27" a="1"/>
  <c r="B10" i="27" s="1"/>
  <c r="B9" i="27" a="1"/>
  <c r="B9" i="27" s="1"/>
  <c r="B8" i="27" a="1"/>
  <c r="B8" i="27" s="1"/>
  <c r="B7" i="27" a="1"/>
  <c r="B7" i="27" s="1"/>
  <c r="B6" i="27" a="1"/>
  <c r="B6" i="27" s="1"/>
  <c r="B5" i="27" a="1"/>
  <c r="B5" i="27"/>
  <c r="B4" i="27" a="1"/>
  <c r="B4" i="27" s="1"/>
  <c r="B3" i="27" a="1"/>
  <c r="B3" i="27" s="1"/>
  <c r="B2" i="27" a="1"/>
  <c r="B2" i="27" s="1"/>
  <c r="M2" i="1"/>
  <c r="J2" i="1"/>
  <c r="H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BA56F-D75A-4D97-BED3-DE6D6AFAF673}" keepAlive="1" name="Query - Table_1" description="Connection to the 'Table_1' query in the workbook." type="5" refreshedVersion="0" background="1" saveData="1">
    <dbPr connection="Provider=Microsoft.Mashup.OleDb.1;Data Source=$Workbook$;Location=Table_1;Extended Properties=&quot;&quot;" command="SELECT * FROM [Table_1]"/>
  </connection>
  <connection id="2" xr16:uid="{65C5872B-B6E5-4AD8-A6DB-68FF84E2EC3A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3" xr16:uid="{37827F69-E626-4914-A3B1-401B3EA18FC9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<sst xmlns="http://schemas.openxmlformats.org/spreadsheetml/2006/main" count="1339" uniqueCount="231">
  <si>
    <t>45-50</t>
  </si>
  <si>
    <t>Male</t>
  </si>
  <si>
    <t>Master's Degree</t>
  </si>
  <si>
    <t>Data Analytics</t>
  </si>
  <si>
    <t>Yes</t>
  </si>
  <si>
    <t>Improves Focus</t>
  </si>
  <si>
    <t>Level Up XP ;Custom Avatars;Snakes and Ladders;</t>
  </si>
  <si>
    <t>Interesting | Engaging | Fun</t>
  </si>
  <si>
    <t>Satisfactory</t>
  </si>
  <si>
    <t>None</t>
  </si>
  <si>
    <t>18-24</t>
  </si>
  <si>
    <t>Prefer not to say</t>
  </si>
  <si>
    <t>College</t>
  </si>
  <si>
    <t>Web development</t>
  </si>
  <si>
    <t>Fun</t>
  </si>
  <si>
    <t>Millionaire;Crossword;Stash items;</t>
  </si>
  <si>
    <t>Good</t>
  </si>
  <si>
    <t>No</t>
  </si>
  <si>
    <t>Very Satisfactory</t>
  </si>
  <si>
    <t>Navigation</t>
  </si>
  <si>
    <t>Female</t>
  </si>
  <si>
    <t>Data Science</t>
  </si>
  <si>
    <t>Engaging</t>
  </si>
  <si>
    <t>Multiple Choice questions;Snakes and Ladders;Find the words;Crossword;Custom Avatars;Millionaire;Cryptex;</t>
  </si>
  <si>
    <t xml:space="preserve">None </t>
  </si>
  <si>
    <t>Easier Navigation</t>
  </si>
  <si>
    <t>Bachelor's Degree</t>
  </si>
  <si>
    <t>Software Engineering</t>
  </si>
  <si>
    <t>Engaging | Rewarding</t>
  </si>
  <si>
    <t>Multiple Choice questions;Stash items;Level Up XP ;</t>
  </si>
  <si>
    <t>Enjoyable | Progression</t>
  </si>
  <si>
    <t>Cybersecurity</t>
  </si>
  <si>
    <t>Innovative</t>
  </si>
  <si>
    <t>Custom Avatars;Crossword;Cryptex;Multiple Choice questions;Stash items;Snakes and Ladders;Find the words;Level Up XP ;Hangman;</t>
  </si>
  <si>
    <t>Interesting</t>
  </si>
  <si>
    <t>Computer science</t>
  </si>
  <si>
    <t>Fun | Competitive | Effective</t>
  </si>
  <si>
    <t>Dialog Cards;Hangman;Crossword;Millionaire;Stash items;Find the words;Level Up XP ;</t>
  </si>
  <si>
    <t>Fun | Engaging</t>
  </si>
  <si>
    <t>Computer Science</t>
  </si>
  <si>
    <t>Rewarding | Enjoyable | Fun</t>
  </si>
  <si>
    <t>Custom Avatars;Level Up XP ;Hangman;Dialog Cards;</t>
  </si>
  <si>
    <t>Motivating | Progression | Fun | Personalisation</t>
  </si>
  <si>
    <t>Educative | Entertaining</t>
  </si>
  <si>
    <t>Custom Avatars;Level Up XP ;Crossword;Find the words;</t>
  </si>
  <si>
    <t>Unsure</t>
  </si>
  <si>
    <t>Fun | Creative</t>
  </si>
  <si>
    <t>Level Up XP ;Custom Avatars;Stash items;Find the words;Multiple Choice questions;Hangman;</t>
  </si>
  <si>
    <t>Ease | Personalisation | Competitive | Fun</t>
  </si>
  <si>
    <t>Data analysis</t>
  </si>
  <si>
    <t>Rewarding | Effective | Retention</t>
  </si>
  <si>
    <t>Level Up XP ;Hangman;Crossword;Millionaire;Stash items;Find the words;Dialog Cards;Multiple Choice questions;Snakes and Ladders;Cryptex;Custom Avatars;</t>
  </si>
  <si>
    <t>Effective | Engaging</t>
  </si>
  <si>
    <t>Find the words;</t>
  </si>
  <si>
    <t>Intellectual | Engaging</t>
  </si>
  <si>
    <t>Explanation</t>
  </si>
  <si>
    <t>25-34</t>
  </si>
  <si>
    <t xml:space="preserve">Management </t>
  </si>
  <si>
    <t>Fun | Engaging | Interactive</t>
  </si>
  <si>
    <t>Hangman;</t>
  </si>
  <si>
    <t>Enjoyable</t>
  </si>
  <si>
    <t xml:space="preserve">Computer Science </t>
  </si>
  <si>
    <t>Enjoyable | Engaging</t>
  </si>
  <si>
    <t>Dialog Cards;</t>
  </si>
  <si>
    <t>Helpful | Motivating</t>
  </si>
  <si>
    <t xml:space="preserve">Life Sciences </t>
  </si>
  <si>
    <t>Fun | Encouraging | Effective</t>
  </si>
  <si>
    <t>Stash items;Dialog Cards;Multiple Choice questions;Custom Avatars;Cryptex;</t>
  </si>
  <si>
    <t>Ease | Engaging</t>
  </si>
  <si>
    <t>The games</t>
  </si>
  <si>
    <t xml:space="preserve">Accounting </t>
  </si>
  <si>
    <t>Interactive | Funny</t>
  </si>
  <si>
    <t>Crossword;</t>
  </si>
  <si>
    <t>Easier navigation</t>
  </si>
  <si>
    <t>Data scientist</t>
  </si>
  <si>
    <t>Impressive</t>
  </si>
  <si>
    <t>Hangman;Crossword;Cryptex;Custom Avatars;Level Up XP ;Stash items;Snakes and Ladders;Find the words;Millionaire;Dialog Cards;Multiple Choice questions;</t>
  </si>
  <si>
    <t>Awesome</t>
  </si>
  <si>
    <t xml:space="preserve">Mechatronics </t>
  </si>
  <si>
    <t>Fun | Effective | Competitive</t>
  </si>
  <si>
    <t>Custom Avatars;Hangman;Crossword;Find the words;Multiple Choice questions;Level Up XP ;Snakes and Ladders;</t>
  </si>
  <si>
    <t>Effective</t>
  </si>
  <si>
    <t>Gamification analyst</t>
  </si>
  <si>
    <t>Good | Engaging</t>
  </si>
  <si>
    <t>Custom Avatars;Level Up XP ;Crossword;Millionaire;Hangman;Cryptex;Stash items;Snakes and Ladders;Multiple Choice questions;Dialog Cards;Find the words;</t>
  </si>
  <si>
    <t>Interactive</t>
  </si>
  <si>
    <t>Game dev</t>
  </si>
  <si>
    <t>Very good | Interactive</t>
  </si>
  <si>
    <t>Custom Avatars;Hangman;Cryptex;Level Up XP ;Crossword;Dialog Cards;Multiple Choice questions;Snakes and Ladders;Stash items;</t>
  </si>
  <si>
    <t xml:space="preserve">Computer science </t>
  </si>
  <si>
    <t>Effective | Entertaining</t>
  </si>
  <si>
    <t>Level Up XP ;</t>
  </si>
  <si>
    <t>Frequently used</t>
  </si>
  <si>
    <t xml:space="preserve">Data Science </t>
  </si>
  <si>
    <t>Level Up XP ;Stash items;Find the words;</t>
  </si>
  <si>
    <t>Inbuilt avatars</t>
  </si>
  <si>
    <t xml:space="preserve">Psychology </t>
  </si>
  <si>
    <t xml:space="preserve">Interactive | Effective </t>
  </si>
  <si>
    <t>Find the words;Dialog Cards;Multiple Choice questions;Crossword;Millionaire;Level Up XP ;</t>
  </si>
  <si>
    <t>Adventurous</t>
  </si>
  <si>
    <t>Level Up XP ;Custom Avatars;Millionaire;Snakes and Ladders;</t>
  </si>
  <si>
    <t>Preference</t>
  </si>
  <si>
    <t>More games</t>
  </si>
  <si>
    <t xml:space="preserve">Electrical Engineering </t>
  </si>
  <si>
    <t>Enlightening | Effective</t>
  </si>
  <si>
    <t>Custom Avatars;Level Up XP ;Cryptex;Millionaire;Stash items;</t>
  </si>
  <si>
    <t>User Friendly</t>
  </si>
  <si>
    <t xml:space="preserve">Voice Assistant </t>
  </si>
  <si>
    <t xml:space="preserve">Software engineering </t>
  </si>
  <si>
    <t>Hangman;Stash items;Dialog Cards;</t>
  </si>
  <si>
    <t xml:space="preserve">Biology </t>
  </si>
  <si>
    <t>Motivating</t>
  </si>
  <si>
    <t xml:space="preserve">Marketing </t>
  </si>
  <si>
    <t>Nice</t>
  </si>
  <si>
    <t>Crossword;Find the words;</t>
  </si>
  <si>
    <t>Very Unsatisfactory</t>
  </si>
  <si>
    <t>35-44</t>
  </si>
  <si>
    <t>Doctorate Degree</t>
  </si>
  <si>
    <t xml:space="preserve">Forensic Accounting and Auditing </t>
  </si>
  <si>
    <t>Effective | Not interested</t>
  </si>
  <si>
    <t>Stash items;</t>
  </si>
  <si>
    <t>Intriguing</t>
  </si>
  <si>
    <t>IT</t>
  </si>
  <si>
    <t>Dissatisfied</t>
  </si>
  <si>
    <t>Custom Avatars;</t>
  </si>
  <si>
    <t>Management Information System</t>
  </si>
  <si>
    <t>Interactive | Memorable</t>
  </si>
  <si>
    <t>Crossword;Hangman;Level Up XP ;Millionaire;Stash items;Dialog Cards;</t>
  </si>
  <si>
    <t>education_level_attained</t>
  </si>
  <si>
    <t>field</t>
  </si>
  <si>
    <t>gender</t>
  </si>
  <si>
    <t>age_group</t>
  </si>
  <si>
    <t>improves_understanding</t>
  </si>
  <si>
    <t>opinion_on_gamification</t>
  </si>
  <si>
    <t>best_elements</t>
  </si>
  <si>
    <t>reason_best_elements</t>
  </si>
  <si>
    <t>rate_level_up_xp</t>
  </si>
  <si>
    <t>challenges</t>
  </si>
  <si>
    <t>suggestions</t>
  </si>
  <si>
    <t>Cryptex</t>
  </si>
  <si>
    <t>Snakes and Ladders</t>
  </si>
  <si>
    <t>prior_knowledge_gamification</t>
  </si>
  <si>
    <t>overall_satisfaction</t>
  </si>
  <si>
    <t>NULL</t>
  </si>
  <si>
    <t>Column1</t>
  </si>
  <si>
    <t>Row Labels</t>
  </si>
  <si>
    <t>Grand Total</t>
  </si>
  <si>
    <t>Rewarding</t>
  </si>
  <si>
    <t>Educative</t>
  </si>
  <si>
    <t>Very Good</t>
  </si>
  <si>
    <t>Enlightening</t>
  </si>
  <si>
    <t>Entertaining</t>
  </si>
  <si>
    <t>Creative</t>
  </si>
  <si>
    <t>Encouraging</t>
  </si>
  <si>
    <t>Funny</t>
  </si>
  <si>
    <t>Not Interested</t>
  </si>
  <si>
    <t>Memorable</t>
  </si>
  <si>
    <t>Retention</t>
  </si>
  <si>
    <t>Competitive</t>
  </si>
  <si>
    <t>Attribute</t>
  </si>
  <si>
    <t>Value</t>
  </si>
  <si>
    <t>best_elements.1</t>
  </si>
  <si>
    <t>Level Up Xp</t>
  </si>
  <si>
    <t>best_elements.2</t>
  </si>
  <si>
    <t>Custom Avatars</t>
  </si>
  <si>
    <t>best_elements.3</t>
  </si>
  <si>
    <t>Snakes And Ladders</t>
  </si>
  <si>
    <t>best_elements.4</t>
  </si>
  <si>
    <t>Millionaire</t>
  </si>
  <si>
    <t>Crossword</t>
  </si>
  <si>
    <t>Stash Items</t>
  </si>
  <si>
    <t>Multiple Choice Questions</t>
  </si>
  <si>
    <t>Find The Words</t>
  </si>
  <si>
    <t>best_elements.5</t>
  </si>
  <si>
    <t>best_elements.6</t>
  </si>
  <si>
    <t>best_elements.7</t>
  </si>
  <si>
    <t>best_elements.8</t>
  </si>
  <si>
    <t>best_elements.9</t>
  </si>
  <si>
    <t>Hangman</t>
  </si>
  <si>
    <t>best_elements.10</t>
  </si>
  <si>
    <t>Dialog Cards</t>
  </si>
  <si>
    <t>best_elements.11</t>
  </si>
  <si>
    <t>Level Up XP</t>
  </si>
  <si>
    <t>Stash items</t>
  </si>
  <si>
    <t>Multiple Choice questions</t>
  </si>
  <si>
    <t>Find the words</t>
  </si>
  <si>
    <t>count_best_elements_PivotTable</t>
  </si>
  <si>
    <t>Combinedcolumn_best_elements (used Power Query)</t>
  </si>
  <si>
    <t>combinedcolumn_opinion_on_gamification  (used regular copy&amp;paste, including TRIM())</t>
  </si>
  <si>
    <t>reason_best_elements.1</t>
  </si>
  <si>
    <t>reason_best_elements.2</t>
  </si>
  <si>
    <t>reason_best_elements.3</t>
  </si>
  <si>
    <t>Progression</t>
  </si>
  <si>
    <t>reason_best_elements.4</t>
  </si>
  <si>
    <t>Personalisation</t>
  </si>
  <si>
    <t>Ease</t>
  </si>
  <si>
    <t>Intellectual</t>
  </si>
  <si>
    <t>Helpful</t>
  </si>
  <si>
    <t>combinedcolumn_reason_best_elements (used Power Query)</t>
  </si>
  <si>
    <t>Count of combinedcolumn_reason_best_elements (used Power Query)</t>
  </si>
  <si>
    <t>count_reason_best_elements_PivotTable</t>
  </si>
  <si>
    <t>row_split_opinion_on_gamification (used TEXTSPLIT())</t>
  </si>
  <si>
    <t>Improve User Interface</t>
  </si>
  <si>
    <t xml:space="preserve">Improve User Interface </t>
  </si>
  <si>
    <t>Optional Participation in Leaderboards</t>
  </si>
  <si>
    <t>Count of gender</t>
  </si>
  <si>
    <t>Count of field</t>
  </si>
  <si>
    <t>Column Labels</t>
  </si>
  <si>
    <t>IT/Computing</t>
  </si>
  <si>
    <t>field_category</t>
  </si>
  <si>
    <t>Other</t>
  </si>
  <si>
    <t>Count of prior_knowledge_gamification</t>
  </si>
  <si>
    <t>Frequency of Themes</t>
  </si>
  <si>
    <t>Opinions on gamification (PivotTble)</t>
  </si>
  <si>
    <t>engagement_lvl (out of 5)</t>
  </si>
  <si>
    <t>average_engagement_lvl</t>
  </si>
  <si>
    <t>%_improves_understanding</t>
  </si>
  <si>
    <t>%_satisfied_participants</t>
  </si>
  <si>
    <t>Count of improves_understanding</t>
  </si>
  <si>
    <t>Count of overall_satisfaction</t>
  </si>
  <si>
    <t>Gamification Elements</t>
  </si>
  <si>
    <t>Selection Frequency</t>
  </si>
  <si>
    <r>
      <rPr>
        <sz val="10"/>
        <color theme="8" tint="-0.249977111117893"/>
        <rFont val="Arial"/>
        <family val="2"/>
        <scheme val="minor"/>
      </rPr>
      <t>Level Up XP</t>
    </r>
    <r>
      <rPr>
        <sz val="10"/>
        <color theme="1"/>
        <rFont val="Arial"/>
        <scheme val="minor"/>
      </rPr>
      <t xml:space="preserve"> ;Custom Avatars;Snakes and Ladders;</t>
    </r>
  </si>
  <si>
    <t>Reason for selected best element(s)</t>
  </si>
  <si>
    <t>Frequency</t>
  </si>
  <si>
    <t>Voice Assistant</t>
  </si>
  <si>
    <t>Optional Leaderboards</t>
  </si>
  <si>
    <t>Frequency of Suggestions</t>
  </si>
  <si>
    <t>Frequency of field_category</t>
  </si>
  <si>
    <t>frequency of challenges</t>
  </si>
  <si>
    <t>Count of field_category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</si>
</sst>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2"/>
      <scheme val="maj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scheme val="minor"/>
    </font>
    <font>
      <sz val="10"/>
      <color theme="8" tint="-0.249977111117893"/>
      <name val="Arial"/>
      <family val="2"/>
      <scheme val="minor"/>
    </font>
    <font>
      <sz val="10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theme="9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1" fillId="2" borderId="1" xfId="0" applyFont="1" applyFill="1" applyBorder="1"/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8" xfId="0" applyFill="1" applyBorder="1"/>
    <xf numFmtId="0" fontId="0" fillId="0" borderId="1" xfId="0" applyBorder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1" fillId="2" borderId="10" xfId="0" applyFont="1" applyFill="1" applyBorder="1"/>
    <xf numFmtId="0" fontId="5" fillId="4" borderId="8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1" fillId="6" borderId="3" xfId="0" applyFont="1" applyFill="1" applyBorder="1"/>
    <xf numFmtId="0" fontId="4" fillId="6" borderId="3" xfId="0" applyFont="1" applyFill="1" applyBorder="1"/>
    <xf numFmtId="0" fontId="3" fillId="6" borderId="3" xfId="0" applyFont="1" applyFill="1" applyBorder="1"/>
    <xf numFmtId="0" fontId="0" fillId="6" borderId="3" xfId="0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1" fillId="2" borderId="12" xfId="0" applyFont="1" applyFill="1" applyBorder="1"/>
    <xf numFmtId="0" fontId="3" fillId="8" borderId="1" xfId="0" applyFont="1" applyFill="1" applyBorder="1"/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/>
    </xf>
    <xf numFmtId="0" fontId="14" fillId="5" borderId="1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/>
    </xf>
    <xf numFmtId="0" fontId="14" fillId="5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/>
    <xf numFmtId="0" fontId="0" fillId="0" borderId="2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2" borderId="10" xfId="0" applyFont="1" applyFill="1" applyBorder="1"/>
    <xf numFmtId="0" fontId="0" fillId="5" borderId="0" xfId="0" applyFill="1"/>
    <xf numFmtId="0" fontId="0" fillId="5" borderId="13" xfId="0" applyFill="1" applyBorder="1"/>
    <xf numFmtId="0" fontId="11" fillId="0" borderId="2" xfId="0" applyFont="1" applyBorder="1"/>
    <xf numFmtId="0" fontId="0" fillId="2" borderId="4" xfId="0" applyFill="1" applyBorder="1"/>
    <xf numFmtId="0" fontId="10" fillId="4" borderId="2" xfId="0" applyFont="1" applyFill="1" applyBorder="1" applyAlignment="1">
      <alignment horizontal="center" vertical="center" wrapText="1"/>
    </xf>
    <xf numFmtId="0" fontId="0" fillId="2" borderId="9" xfId="0" applyFill="1" applyBorder="1"/>
    <xf numFmtId="0" fontId="0" fillId="2" borderId="3" xfId="0" applyFill="1" applyBorder="1"/>
    <xf numFmtId="0" fontId="0" fillId="0" borderId="3" xfId="0" applyBorder="1"/>
    <xf numFmtId="0" fontId="15" fillId="0" borderId="0" xfId="0" applyFont="1"/>
    <xf numFmtId="0" fontId="0" fillId="5" borderId="0" xfId="0" applyFill="1" applyAlignment="1">
      <alignment horizontal="left"/>
    </xf>
    <xf numFmtId="0" fontId="0" fillId="3" borderId="0" xfId="0" applyFill="1"/>
    <xf numFmtId="0" fontId="0" fillId="5" borderId="1" xfId="0" applyFill="1" applyBorder="1" applyAlignment="1">
      <alignment horizontal="left"/>
    </xf>
    <xf numFmtId="0" fontId="16" fillId="0" borderId="0" xfId="0" applyFont="1"/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2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vertic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alignment wrapText="1"/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alignment horizontal="center"/>
    </dxf>
    <dxf>
      <alignment wrapText="1"/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1"/>
      </font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2"/>
        <name val="Arial"/>
        <family val="2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horizontal style="thin">
          <color indexed="64"/>
        </horizontal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alignment horizontal="center"/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6" tint="0.39997558519241921"/>
        </patternFill>
      </fill>
    </dxf>
    <dxf>
      <fill>
        <patternFill>
          <bgColor theme="6" tint="0.39997558519241921"/>
        </patternFill>
      </fill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alignment wrapText="1"/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alignment horizontal="center"/>
    </dxf>
    <dxf>
      <alignment wrapText="1"/>
    </dxf>
    <dxf>
      <font>
        <sz val="11"/>
      </font>
    </dxf>
    <dxf>
      <font>
        <sz val="11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>
          <bgColor theme="6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fill>
        <patternFill patternType="solid">
          <bgColor theme="6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Original_data-style" pivot="0" count="3" xr9:uid="{00000000-0011-0000-FFFF-FFFF00000000}">
      <tableStyleElement type="headerRow" dxfId="245"/>
      <tableStyleElement type="firstRowStripe" dxfId="244"/>
      <tableStyleElement type="secondRowStripe" dxfId="24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8.xml"/><Relationship Id="rId21" Type="http://schemas.openxmlformats.org/officeDocument/2006/relationships/pivotCacheDefinition" Target="pivotCache/pivotCacheDefinition3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33" Type="http://schemas.openxmlformats.org/officeDocument/2006/relationships/styles" Target="style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pivotCacheDefinition" Target="pivotCache/pivotCacheDefinition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32" Type="http://schemas.openxmlformats.org/officeDocument/2006/relationships/connections" Target="connections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pivotCacheDefinition" Target="pivotCache/pivotCacheDefinition10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pivotCacheDefinition" Target="pivotCache/pivotCacheDefinition9.xml"/><Relationship Id="rId30" Type="http://schemas.openxmlformats.org/officeDocument/2006/relationships/pivotCacheDefinition" Target="pivotCache/pivotCacheDefinition12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[organised_data.xlsx]chart_educational level!PivotTable2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/>
                </a:solidFill>
                <a:latin typeface="+mj-lt"/>
              </a:rPr>
              <a:t>Participants'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Highest </a:t>
            </a:r>
            <a:r>
              <a:rPr lang="en-US" sz="1200" u="sng">
                <a:solidFill>
                  <a:schemeClr val="tx1"/>
                </a:solidFill>
                <a:latin typeface="+mj-lt"/>
              </a:rPr>
              <a:t>Education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Level</a:t>
            </a:r>
            <a:endParaRPr lang="en-US" sz="1200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5">
              <a:shade val="58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5872534142640367E-3"/>
              <c:y val="-8.240626287597857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618E8DB-ED4D-420D-8F14-C2A9B890D1CB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>
                    <a:solidFill>
                      <a:schemeClr val="tx1"/>
                    </a:solidFill>
                  </a:rPr>
                  <a:t>
</a:t>
                </a:r>
                <a:fld id="{0D3D53D8-A564-411F-AE80-2E2A13B82D16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5">
              <a:shade val="8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7.5872534142640363E-2"/>
              <c:y val="4.1203131437989135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7A9E89E-4D47-4BA0-BA51-3E4C32FF4155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>
                    <a:solidFill>
                      <a:schemeClr val="tx1"/>
                    </a:solidFill>
                  </a:rPr>
                  <a:t>
</a:t>
                </a:r>
                <a:fld id="{DEA48ACA-4EFB-4BE6-BB17-FA670B9F0A68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4384576169253502"/>
                  <c:h val="9.8563405779469163E-2"/>
                </c:manualLayout>
              </c15:layout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5">
              <a:tint val="86000"/>
            </a:schemeClr>
          </a:solidFill>
          <a:ln>
            <a:noFill/>
          </a:ln>
          <a:effectLst/>
        </c:spPr>
        <c:dLbl>
          <c:idx val="0"/>
          <c:layout>
            <c:manualLayout>
              <c:x val="-2.5290844714213456E-3"/>
              <c:y val="2.884219200659235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C4CED10-0548-4D63-BD4B-A72206696EC0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/>
                  <a:t>
</a:t>
                </a:r>
                <a:fld id="{48D42861-BEE5-4101-ADEF-FA86F66D6744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/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4477057021893509"/>
                  <c:h val="0.1033689237547408"/>
                </c:manualLayout>
              </c15:layout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5">
              <a:tint val="58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9.0646889163576466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E83DB73-3E94-46BB-8DCC-F72CB00EB783}" type="CATEGORYNAME">
                  <a:rPr lang="en-US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b="1" baseline="0">
                    <a:solidFill>
                      <a:schemeClr val="tx1"/>
                    </a:solidFill>
                  </a:rPr>
                  <a:t>
</a:t>
                </a:r>
                <a:fld id="{D4BAF657-6B8F-4E50-98ED-E33AC9886860}" type="PERCENTAGE">
                  <a:rPr lang="en-US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>
                <a:alpha val="75000"/>
              </a:srgbClr>
            </a:solidFill>
            <a:ln w="9525"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'chart_educational level'!$B$3</c:f>
              <c:strCache>
                <c:ptCount val="1"/>
                <c:pt idx="0">
                  <c:v>Total</c:v>
                </c:pt>
              </c:strCache>
            </c:strRef>
          </c:tx>
          <c:spPr>
            <a:effectLst/>
          </c:spPr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98-4655-BC74-6ADFFB407545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98-4655-BC74-6ADFFB407545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98-4655-BC74-6ADFFB407545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98-4655-BC74-6ADFFB407545}"/>
              </c:ext>
            </c:extLst>
          </c:dPt>
          <c:dLbls>
            <c:dLbl>
              <c:idx val="0"/>
              <c:layout>
                <c:manualLayout>
                  <c:x val="7.5872534142640367E-3"/>
                  <c:y val="-8.2406262875978575E-2"/>
                </c:manualLayout>
              </c:layout>
              <c:tx>
                <c:rich>
                  <a:bodyPr/>
                  <a:lstStyle/>
                  <a:p>
                    <a:fld id="{C618E8DB-ED4D-420D-8F14-C2A9B890D1CB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>
                        <a:solidFill>
                          <a:schemeClr val="tx1"/>
                        </a:solidFill>
                      </a:rPr>
                      <a:t>
</a:t>
                    </a:r>
                    <a:fld id="{0D3D53D8-A564-411F-AE80-2E2A13B82D16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698-4655-BC74-6ADFFB407545}"/>
                </c:ext>
              </c:extLst>
            </c:dLbl>
            <c:dLbl>
              <c:idx val="1"/>
              <c:layout>
                <c:manualLayout>
                  <c:x val="7.5872534142640363E-2"/>
                  <c:y val="4.1203131437989135E-2"/>
                </c:manualLayout>
              </c:layout>
              <c:tx>
                <c:rich>
                  <a:bodyPr/>
                  <a:lstStyle/>
                  <a:p>
                    <a:fld id="{57A9E89E-4D47-4BA0-BA51-3E4C32FF4155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>
                        <a:solidFill>
                          <a:schemeClr val="tx1"/>
                        </a:solidFill>
                      </a:rPr>
                      <a:t>
</a:t>
                    </a:r>
                    <a:fld id="{DEA48ACA-4EFB-4BE6-BB17-FA670B9F0A68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384576169253502"/>
                      <c:h val="9.856340577946916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698-4655-BC74-6ADFFB407545}"/>
                </c:ext>
              </c:extLst>
            </c:dLbl>
            <c:dLbl>
              <c:idx val="2"/>
              <c:layout>
                <c:manualLayout>
                  <c:x val="-2.5290844714213456E-3"/>
                  <c:y val="2.8842192006592351E-2"/>
                </c:manualLayout>
              </c:layout>
              <c:tx>
                <c:rich>
                  <a:bodyPr/>
                  <a:lstStyle/>
                  <a:p>
                    <a:fld id="{EC4CED10-0548-4D63-BD4B-A72206696EC0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/>
                      <a:t>
</a:t>
                    </a:r>
                    <a:fld id="{48D42861-BEE5-4101-ADEF-FA86F66D6744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/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77057021893509"/>
                      <c:h val="0.103368923754740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698-4655-BC74-6ADFFB407545}"/>
                </c:ext>
              </c:extLst>
            </c:dLbl>
            <c:dLbl>
              <c:idx val="3"/>
              <c:layout>
                <c:manualLayout>
                  <c:x val="0"/>
                  <c:y val="-9.0646889163576466E-2"/>
                </c:manualLayout>
              </c:layout>
              <c:tx>
                <c:rich>
                  <a:bodyPr/>
                  <a:lstStyle/>
                  <a:p>
                    <a:fld id="{4E83DB73-3E94-46BB-8DCC-F72CB00EB783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="1" baseline="0">
                        <a:solidFill>
                          <a:schemeClr val="tx1"/>
                        </a:solidFill>
                      </a:rPr>
                      <a:t>
</a:t>
                    </a:r>
                    <a:fld id="{D4BAF657-6B8F-4E50-98ED-E33AC9886860}" type="PERCENTAG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D698-4655-BC74-6ADFFB407545}"/>
                </c:ext>
              </c:extLst>
            </c:dLbl>
            <c:spPr>
              <a:solidFill>
                <a:srgbClr val="FFFFFF">
                  <a:alpha val="75000"/>
                </a:srgbClr>
              </a:solidFill>
              <a:ln w="9525"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'chart_educational level'!$A$4:$A$8</c:f>
              <c:strCache>
                <c:ptCount val="4"/>
                <c:pt idx="0">
                  <c:v>Bachelor's Degree</c:v>
                </c:pt>
                <c:pt idx="1">
                  <c:v>College</c:v>
                </c:pt>
                <c:pt idx="2">
                  <c:v>Doctorate Degree</c:v>
                </c:pt>
                <c:pt idx="3">
                  <c:v>Master's Degree</c:v>
                </c:pt>
              </c:strCache>
            </c:strRef>
          </c:cat>
          <c:val>
            <c:numRef>
              <c:f>'chart_educational level'!$B$4:$B$8</c:f>
              <c:numCache>
                <c:formatCode>General</c:formatCode>
                <c:ptCount val="4"/>
                <c:pt idx="0">
                  <c:v>15</c:v>
                </c:pt>
                <c:pt idx="1">
                  <c:v>2</c:v>
                </c:pt>
                <c:pt idx="2">
                  <c:v>1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2-4C0C-8F56-4DE3F3CD2EC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>
          <a:outerShdw blurRad="50800" dist="88900" dir="5400000" algn="ctr" rotWithShape="0">
            <a:schemeClr val="bg1"/>
          </a:outerShdw>
        </a:effectLst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[organised_data.xlsx]chart_field category!PivotTable7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u="sng">
                <a:solidFill>
                  <a:schemeClr val="tx1"/>
                </a:solidFill>
                <a:latin typeface="+mj-lt"/>
              </a:rPr>
              <a:t>Participants' Field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0E8FF95-76DA-4EE4-8EA5-3A6DAABB9E55}" type="PERCENTAGE">
                  <a:rPr lang="en-US" sz="1100" b="1"/>
                  <a:pPr>
                    <a:defRPr/>
                  </a:pPr>
                  <a:t>[PERCENTAGE]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gradFill rotWithShape="1">
            <a:gsLst>
              <a:gs pos="0">
                <a:schemeClr val="accent5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A60AA00-5553-4C76-B08E-31F3C0026C86}" type="PERCENTAGE">
                  <a:rPr lang="en-US" sz="1100" b="1"/>
                  <a:pPr>
                    <a:defRPr/>
                  </a:pPr>
                  <a:t>[PERCENTAGE]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'chart_field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21B-4F99-A53E-B4AC283E65A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21B-4F99-A53E-B4AC283E65A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0E8FF95-76DA-4EE4-8EA5-3A6DAABB9E55}" type="PERCENTAGE">
                      <a:rPr lang="en-US" sz="1100" b="1"/>
                      <a:pPr/>
                      <a:t>[PERCENTAGE]</a:t>
                    </a:fld>
                    <a:endParaRPr lang="en-UM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21B-4F99-A53E-B4AC283E65A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A60AA00-5553-4C76-B08E-31F3C0026C86}" type="PERCENTAGE">
                      <a:rPr lang="en-US" sz="1100" b="1"/>
                      <a:pPr/>
                      <a:t>[PERCENTAGE]</a:t>
                    </a:fld>
                    <a:endParaRPr lang="en-UM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21B-4F99-A53E-B4AC283E65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'chart_field category'!$A$4:$A$6</c:f>
              <c:strCache>
                <c:ptCount val="2"/>
                <c:pt idx="0">
                  <c:v>IT/Computing</c:v>
                </c:pt>
                <c:pt idx="1">
                  <c:v>Other</c:v>
                </c:pt>
              </c:strCache>
            </c:strRef>
          </c:cat>
          <c:val>
            <c:numRef>
              <c:f>'chart_field category'!$B$4:$B$6</c:f>
              <c:numCache>
                <c:formatCode>General</c:formatCode>
                <c:ptCount val="2"/>
                <c:pt idx="0">
                  <c:v>22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1-4A3A-AD65-25E5916404D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[organised_data.xlsx]chart_age_gender!PivotTable1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</a:rPr>
              <a:t>Gender Distribution </a:t>
            </a:r>
            <a:r>
              <a:rPr lang="en-US" sz="1200" u="sng">
                <a:solidFill>
                  <a:schemeClr val="tx1"/>
                </a:solidFill>
                <a:latin typeface="+mj-lt"/>
              </a:rPr>
              <a:t>Across</a:t>
            </a:r>
            <a:r>
              <a:rPr lang="en-US" sz="1200" u="sng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</a:rPr>
              <a:t>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chart_age_gender!$B$3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chart_age_gender!$A$4:$A$15</c:f>
              <c:multiLvlStrCache>
                <c:ptCount val="8"/>
                <c:lvl>
                  <c:pt idx="0">
                    <c:v>18-24</c:v>
                  </c:pt>
                  <c:pt idx="1">
                    <c:v>25-34</c:v>
                  </c:pt>
                  <c:pt idx="2">
                    <c:v>35-44</c:v>
                  </c:pt>
                  <c:pt idx="3">
                    <c:v>45-50</c:v>
                  </c:pt>
                  <c:pt idx="4">
                    <c:v>18-24</c:v>
                  </c:pt>
                  <c:pt idx="5">
                    <c:v>25-34</c:v>
                  </c:pt>
                  <c:pt idx="6">
                    <c:v>45-50</c:v>
                  </c:pt>
                  <c:pt idx="7">
                    <c:v>18-24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  <c:pt idx="7">
                    <c:v>Prefer not to say</c:v>
                  </c:pt>
                </c:lvl>
              </c:multiLvlStrCache>
            </c:multiLvlStrRef>
          </c:cat>
          <c:val>
            <c:numRef>
              <c:f>chart_age_gender!$B$4:$B$15</c:f>
              <c:numCache>
                <c:formatCode>General</c:formatCode>
                <c:ptCount val="8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8</c:v>
                </c:pt>
                <c:pt idx="5">
                  <c:v>6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1-4323-BABC-C7AD8480E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38916271"/>
        <c:axId val="1738915311"/>
      </c:barChart>
      <c:catAx>
        <c:axId val="1738916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Age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738915311"/>
        <c:crosses val="autoZero"/>
        <c:auto val="1"/>
        <c:lblAlgn val="ctr"/>
        <c:lblOffset val="100"/>
        <c:noMultiLvlLbl val="0"/>
      </c:catAx>
      <c:valAx>
        <c:axId val="173891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Number</a:t>
                </a:r>
                <a:r>
                  <a:rPr lang="en-US" sz="1000" b="1" baseline="0">
                    <a:solidFill>
                      <a:schemeClr val="tx1"/>
                    </a:solidFill>
                  </a:rPr>
                  <a:t> of Participants</a:t>
                </a:r>
                <a:endParaRPr lang="en-US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738916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[organised_data.xlsx]chart_prior know_imprvUnderstan!PivotTable11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sng" strike="noStrike" baseline="0">
                <a:latin typeface="+mj-lt"/>
              </a:rPr>
              <a:t>Understanding Improvement by Prior Gamification Knowledge</a:t>
            </a:r>
            <a:endParaRPr lang="en-GB" sz="1200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'chart_prior know_imprvUnderstan'!$B$3:$B$4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'chart_prior know_imprvUnderstan'!$A$5:$A$7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'chart_prior know_imprvUnderstan'!$B$5:$B$7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2-4332-B01F-90FF7D6E38BE}"/>
            </c:ext>
          </c:extLst>
        </c:ser>
        <c:ser>
          <c:idx val="1"/>
          <c:order val="1"/>
          <c:tx>
            <c:strRef>
              <c:f>'chart_prior know_imprvUnderstan'!$C$3:$C$4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'chart_prior know_imprvUnderstan'!$A$5:$A$7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'chart_prior know_imprvUnderstan'!$C$5:$C$7</c:f>
              <c:numCache>
                <c:formatCode>General</c:formatCode>
                <c:ptCount val="2"/>
                <c:pt idx="0">
                  <c:v>7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2-4332-B01F-90FF7D6E38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3951"/>
        <c:axId val="111692431"/>
      </c:barChart>
      <c:catAx>
        <c:axId val="11170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Prior Knowledge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11692431"/>
        <c:crosses val="autoZero"/>
        <c:auto val="1"/>
        <c:lblAlgn val="ctr"/>
        <c:lblOffset val="100"/>
        <c:noMultiLvlLbl val="0"/>
      </c:catAx>
      <c:valAx>
        <c:axId val="11169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Number 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1170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[organised_data.xlsx]chart_participant opinion game!PivotTable2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sng" strike="noStrike" baseline="0">
                <a:solidFill>
                  <a:schemeClr val="tx1"/>
                </a:solidFill>
                <a:latin typeface="+mj-lt"/>
              </a:rPr>
              <a:t>Common Participant Opinions on Gamification</a:t>
            </a:r>
            <a:endParaRPr lang="en-US" sz="1200" b="1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'chart_participant opinion game'!$B$1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'chart_participant opinion game'!$A$2:$A$26</c:f>
              <c:strCache>
                <c:ptCount val="24"/>
                <c:pt idx="0">
                  <c:v>Effective</c:v>
                </c:pt>
                <c:pt idx="1">
                  <c:v>Engaging</c:v>
                </c:pt>
                <c:pt idx="2">
                  <c:v>Fun</c:v>
                </c:pt>
                <c:pt idx="3">
                  <c:v>Interactive</c:v>
                </c:pt>
                <c:pt idx="4">
                  <c:v>Rewarding</c:v>
                </c:pt>
                <c:pt idx="5">
                  <c:v>Entertaining</c:v>
                </c:pt>
                <c:pt idx="6">
                  <c:v>Enjoyable</c:v>
                </c:pt>
                <c:pt idx="7">
                  <c:v>Good</c:v>
                </c:pt>
                <c:pt idx="8">
                  <c:v>Very Good</c:v>
                </c:pt>
                <c:pt idx="9">
                  <c:v>Educative</c:v>
                </c:pt>
                <c:pt idx="10">
                  <c:v>Memorable</c:v>
                </c:pt>
                <c:pt idx="11">
                  <c:v>Dissatisfied</c:v>
                </c:pt>
                <c:pt idx="12">
                  <c:v>Retention</c:v>
                </c:pt>
                <c:pt idx="13">
                  <c:v>Funny</c:v>
                </c:pt>
                <c:pt idx="14">
                  <c:v>Interesting</c:v>
                </c:pt>
                <c:pt idx="15">
                  <c:v>Competitive</c:v>
                </c:pt>
                <c:pt idx="16">
                  <c:v>Nice</c:v>
                </c:pt>
                <c:pt idx="17">
                  <c:v>Impressive</c:v>
                </c:pt>
                <c:pt idx="18">
                  <c:v>Not Interested</c:v>
                </c:pt>
                <c:pt idx="19">
                  <c:v>Improves Focus</c:v>
                </c:pt>
                <c:pt idx="20">
                  <c:v>Enlightening</c:v>
                </c:pt>
                <c:pt idx="21">
                  <c:v>Innovative</c:v>
                </c:pt>
                <c:pt idx="22">
                  <c:v>Encouraging</c:v>
                </c:pt>
                <c:pt idx="23">
                  <c:v>Creative</c:v>
                </c:pt>
              </c:strCache>
            </c:strRef>
          </c:cat>
          <c:val>
            <c:numRef>
              <c:f>'chart_participant opinion game'!$B$2:$B$26</c:f>
              <c:numCache>
                <c:formatCode>General</c:formatCode>
                <c:ptCount val="24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00-4F4F-A830-814E6E2EB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6703408"/>
        <c:axId val="406703888"/>
        <c:axId val="0"/>
      </c:bar3DChart>
      <c:catAx>
        <c:axId val="406703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Opinion</a:t>
                </a:r>
                <a:r>
                  <a:rPr lang="en-GB" b="1" baseline="0">
                    <a:solidFill>
                      <a:schemeClr val="tx1"/>
                    </a:solidFill>
                  </a:rPr>
                  <a:t> Keywords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406703888"/>
        <c:crosses val="autoZero"/>
        <c:auto val="1"/>
        <c:lblAlgn val="ctr"/>
        <c:lblOffset val="100"/>
        <c:noMultiLvlLbl val="0"/>
      </c:catAx>
      <c:valAx>
        <c:axId val="4067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40670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[organised_data.xlsx]chart_satisfact vs engagemenLvl!PivotTable2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u="sng">
                <a:solidFill>
                  <a:schemeClr val="tx1"/>
                </a:solidFill>
                <a:latin typeface="+mj-lt"/>
              </a:rPr>
              <a:t>Comparing Satisfaction and Engagement Levels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'chart_satisfact vs engagemenLvl'!$B$3:$B$4</c:f>
              <c:strCache>
                <c:ptCount val="1"/>
                <c:pt idx="0">
                  <c:v>Satisfactory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'chart_satisfact vs engagemenLvl'!$A$5:$A$9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'chart_satisfact vs engagemenLvl'!$B$5:$B$9</c:f>
              <c:numCache>
                <c:formatCode>General</c:formatCode>
                <c:ptCount val="4"/>
                <c:pt idx="1">
                  <c:v>2</c:v>
                </c:pt>
                <c:pt idx="2">
                  <c:v>7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7-40A2-9943-D74D3249C619}"/>
            </c:ext>
          </c:extLst>
        </c:ser>
        <c:ser>
          <c:idx val="1"/>
          <c:order val="1"/>
          <c:tx>
            <c:strRef>
              <c:f>'chart_satisfact vs engagemenLvl'!$C$3:$C$4</c:f>
              <c:strCache>
                <c:ptCount val="1"/>
                <c:pt idx="0">
                  <c:v>Very Satisfactory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'chart_satisfact vs engagemenLvl'!$A$5:$A$9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'chart_satisfact vs engagemenLvl'!$C$5:$C$9</c:f>
              <c:numCache>
                <c:formatCode>General</c:formatCode>
                <c:ptCount val="4"/>
                <c:pt idx="2">
                  <c:v>3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37-40A2-9943-D74D3249C619}"/>
            </c:ext>
          </c:extLst>
        </c:ser>
        <c:ser>
          <c:idx val="2"/>
          <c:order val="2"/>
          <c:tx>
            <c:strRef>
              <c:f>'chart_satisfact vs engagemenLvl'!$D$3:$D$4</c:f>
              <c:strCache>
                <c:ptCount val="1"/>
                <c:pt idx="0">
                  <c:v>Very Unsatisfactory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'chart_satisfact vs engagemenLvl'!$A$5:$A$9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'chart_satisfact vs engagemenLvl'!$D$5:$D$9</c:f>
              <c:numCache>
                <c:formatCode>General</c:formatCode>
                <c:ptCount val="4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37-40A2-9943-D74D3249C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80406992"/>
        <c:axId val="880399792"/>
      </c:barChart>
      <c:catAx>
        <c:axId val="88040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Engagement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880399792"/>
        <c:crosses val="autoZero"/>
        <c:auto val="1"/>
        <c:lblAlgn val="ctr"/>
        <c:lblOffset val="100"/>
        <c:noMultiLvlLbl val="0"/>
      </c:catAx>
      <c:valAx>
        <c:axId val="8803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baseline="0">
                    <a:solidFill>
                      <a:schemeClr val="tx1"/>
                    </a:solidFill>
                  </a:rPr>
                  <a:t>Number of Participants</a:t>
                </a:r>
                <a:endParaRPr lang="en-GB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8804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[organised_data.xlsx]chart_understanding vs engageme!PivotTable3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u="sng" baseline="0">
                <a:solidFill>
                  <a:schemeClr val="tx1"/>
                </a:solidFill>
                <a:latin typeface="+mj-lt"/>
              </a:rPr>
              <a:t>Comparing Understanding and Engagement Level</a:t>
            </a:r>
            <a:endParaRPr lang="en-GB" sz="1200" u="sng">
              <a:solidFill>
                <a:schemeClr val="tx1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155220027026823"/>
          <c:y val="7.926929331573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4.7742504030074975E-17"/>
              <c:y val="-6.1585971966270171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"/>
              <c:y val="-5.3732618529066849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0"/>
              <c:y val="-0.17917127380354059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-9.548500806014995E-17"/>
              <c:y val="-0.29136706315965821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4.7742504030074975E-17"/>
              <c:y val="-6.42215334785279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122784385994303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5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258231982747123E-7"/>
              <c:y val="-0.3551978142562688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1692708333333328E-2"/>
                  <c:h val="5.086893393644943E-2"/>
                </c:manualLayout>
              </c15:layout>
            </c:ext>
          </c:extLst>
        </c:dLbl>
      </c:pivotFmt>
      <c:pivotFmt>
        <c:idx val="11"/>
        <c:spPr>
          <a:gradFill rotWithShape="1">
            <a:gsLst>
              <a:gs pos="0">
                <a:schemeClr val="accent5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6041666666666665E-3"/>
              <c:y val="-5.1033673982241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549467390401684E-2"/>
          <c:y val="0.15186742193948921"/>
          <c:w val="0.69553541545561837"/>
          <c:h val="0.681262076283017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'chart_understanding vs engageme'!$B$3:$B$4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E40-4680-953F-7724E36D95E3}"/>
              </c:ext>
            </c:extLst>
          </c:dPt>
          <c:dLbls>
            <c:dLbl>
              <c:idx val="0"/>
              <c:layout>
                <c:manualLayout>
                  <c:x val="2.6041666666666665E-3"/>
                  <c:y val="-5.10336739822415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40-4680-953F-7724E36D9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'chart_understanding vs engageme'!$A$5:$A$9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'chart_understanding vs engageme'!$B$5:$B$9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0-4680-953F-7724E36D95E3}"/>
            </c:ext>
          </c:extLst>
        </c:ser>
        <c:ser>
          <c:idx val="1"/>
          <c:order val="1"/>
          <c:tx>
            <c:strRef>
              <c:f>'chart_understanding vs engageme'!$C$3:$C$4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E40-4680-953F-7724E36D95E3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E40-4680-953F-7724E36D95E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E40-4680-953F-7724E36D95E3}"/>
              </c:ext>
            </c:extLst>
          </c:dPt>
          <c:dLbls>
            <c:dLbl>
              <c:idx val="1"/>
              <c:layout>
                <c:manualLayout>
                  <c:x val="-4.7742504030074975E-17"/>
                  <c:y val="-6.422153347852795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E40-4680-953F-7724E36D95E3}"/>
                </c:ext>
              </c:extLst>
            </c:dLbl>
            <c:dLbl>
              <c:idx val="2"/>
              <c:layout>
                <c:manualLayout>
                  <c:x val="0"/>
                  <c:y val="-0.212278438599430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E40-4680-953F-7724E36D95E3}"/>
                </c:ext>
              </c:extLst>
            </c:dLbl>
            <c:dLbl>
              <c:idx val="3"/>
              <c:layout>
                <c:manualLayout>
                  <c:x val="1.258231982747123E-7"/>
                  <c:y val="-0.3551978142562688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M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1692708333333328E-2"/>
                      <c:h val="5.0868933936449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5E40-4680-953F-7724E36D9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'chart_understanding vs engageme'!$A$5:$A$9</c:f>
              <c:strCach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'chart_understanding vs engageme'!$C$5:$C$9</c:f>
              <c:numCache>
                <c:formatCode>General</c:formatCode>
                <c:ptCount val="4"/>
                <c:pt idx="1">
                  <c:v>2</c:v>
                </c:pt>
                <c:pt idx="2">
                  <c:v>10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40-4680-953F-7724E36D95E3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55681408"/>
        <c:axId val="880135392"/>
      </c:barChart>
      <c:catAx>
        <c:axId val="135568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Engagement level</a:t>
                </a:r>
              </a:p>
            </c:rich>
          </c:tx>
          <c:layout>
            <c:manualLayout>
              <c:xMode val="edge"/>
              <c:yMode val="edge"/>
              <c:x val="0.30227626747998781"/>
              <c:y val="0.88956383983075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880135392"/>
        <c:crosses val="autoZero"/>
        <c:auto val="1"/>
        <c:lblAlgn val="ctr"/>
        <c:lblOffset val="100"/>
        <c:noMultiLvlLbl val="0"/>
      </c:catAx>
      <c:valAx>
        <c:axId val="88013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Number</a:t>
                </a:r>
                <a:r>
                  <a:rPr lang="en-GB" sz="1000" b="1" baseline="0">
                    <a:solidFill>
                      <a:schemeClr val="tx1"/>
                    </a:solidFill>
                  </a:rPr>
                  <a:t> of Participants</a:t>
                </a:r>
                <a:endParaRPr lang="en-GB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3556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3342065463293"/>
          <c:y val="0.29676982467587032"/>
          <c:w val="0.17631680268154401"/>
          <c:h val="0.1646403641034232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[organised_data.xlsx]chart_most chosen game elements!PivotTable4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>
                <a:solidFill>
                  <a:schemeClr val="tx1"/>
                </a:solidFill>
                <a:latin typeface="+mj-lt"/>
              </a:rPr>
              <a:t>Most Chosen Gamification Elements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'chart_most chosen game elements'!$B$3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'chart_most chosen game elements'!$A$4:$A$15</c:f>
              <c:strCache>
                <c:ptCount val="11"/>
                <c:pt idx="0">
                  <c:v>Level Up XP</c:v>
                </c:pt>
                <c:pt idx="1">
                  <c:v>Stash items</c:v>
                </c:pt>
                <c:pt idx="2">
                  <c:v>Custom Avatars</c:v>
                </c:pt>
                <c:pt idx="3">
                  <c:v>Crossword</c:v>
                </c:pt>
                <c:pt idx="4">
                  <c:v>Find the words</c:v>
                </c:pt>
                <c:pt idx="5">
                  <c:v>Hangman</c:v>
                </c:pt>
                <c:pt idx="6">
                  <c:v>Dialog Cards</c:v>
                </c:pt>
                <c:pt idx="7">
                  <c:v>Multiple Choice questions</c:v>
                </c:pt>
                <c:pt idx="8">
                  <c:v>Millionaire</c:v>
                </c:pt>
                <c:pt idx="9">
                  <c:v>Snakes and Ladders</c:v>
                </c:pt>
                <c:pt idx="10">
                  <c:v>Cryptex</c:v>
                </c:pt>
              </c:strCache>
            </c:strRef>
          </c:cat>
          <c:val>
            <c:numRef>
              <c:f>'chart_most chosen game elements'!$B$4:$B$15</c:f>
              <c:numCache>
                <c:formatCode>General</c:formatCode>
                <c:ptCount val="11"/>
                <c:pt idx="0">
                  <c:v>19</c:v>
                </c:pt>
                <c:pt idx="1">
                  <c:v>15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11</c:v>
                </c:pt>
                <c:pt idx="8">
                  <c:v>10</c:v>
                </c:pt>
                <c:pt idx="9">
                  <c:v>9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7-42C9-BED3-552D0AD4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9414256"/>
        <c:axId val="1459415216"/>
        <c:axId val="0"/>
      </c:bar3DChart>
      <c:catAx>
        <c:axId val="145941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Gamification</a:t>
                </a:r>
                <a:r>
                  <a:rPr lang="en-GB" sz="1000" b="1" baseline="0">
                    <a:solidFill>
                      <a:schemeClr val="tx1"/>
                    </a:solidFill>
                  </a:rPr>
                  <a:t> Element</a:t>
                </a:r>
                <a:endParaRPr lang="en-GB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459415216"/>
        <c:crosses val="autoZero"/>
        <c:auto val="1"/>
        <c:lblAlgn val="ctr"/>
        <c:lblOffset val="100"/>
        <c:noMultiLvlLbl val="0"/>
      </c:catAx>
      <c:valAx>
        <c:axId val="14594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Selection</a:t>
                </a:r>
                <a:r>
                  <a:rPr lang="en-GB" b="1" baseline="0">
                    <a:solidFill>
                      <a:schemeClr val="tx1"/>
                    </a:solidFill>
                  </a:rPr>
                  <a:t> </a:t>
                </a:r>
                <a:r>
                  <a:rPr lang="en-GB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145941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[organised_data.xlsx]chart_reason_BestElements!PivotTable1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/>
                </a:solidFill>
                <a:latin typeface="+mj-lt"/>
              </a:rPr>
              <a:t>Keywords in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</a:t>
            </a:r>
            <a:r>
              <a:rPr lang="en-US" sz="1200" u="sng">
                <a:solidFill>
                  <a:schemeClr val="tx1"/>
                </a:solidFill>
                <a:latin typeface="+mj-lt"/>
              </a:rPr>
              <a:t>Reasons</a:t>
            </a:r>
            <a:r>
              <a:rPr lang="en-US" sz="1200" u="sng" baseline="0">
                <a:solidFill>
                  <a:schemeClr val="tx1"/>
                </a:solidFill>
                <a:latin typeface="+mj-lt"/>
              </a:rPr>
              <a:t> for Selected Elements</a:t>
            </a:r>
            <a:endParaRPr lang="en-US" sz="1200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8940809968847352E-3"/>
              <c:y val="-6.9735006973500754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8748FFB-6D10-484A-B871-FDA98A1824E7}" type="VALUE">
                  <a:rPr lang="en-US" b="0"/>
                  <a:pPr>
                    <a:defRPr/>
                  </a:pPr>
                  <a:t>[VALUE]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7.32217573221757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9470404984423676E-3"/>
              <c:y val="-9.76290097629009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1.9470404984423676E-3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5695330115943906E-17"/>
              <c:y val="-0.1011157601115760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429567642956764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74337517433751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177824267782426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12691771269177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0"/>
              <c:y val="-0.212691771269177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6.9735006973500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1390660231887812E-17"/>
              <c:y val="-6.97350069735007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5.8411214953271026E-3"/>
              <c:y val="-7.3221757322175729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3FEABE-8057-40D0-8D49-C1BE69A26232}" type="VALUE">
                  <a:rPr lang="en-US" b="0"/>
                  <a:pPr>
                    <a:defRPr/>
                  </a:pPr>
                  <a:t>[VALUE]</a:t>
                </a:fld>
                <a:endParaRPr lang="en-UM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6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5103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7881619937694704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7881619937694704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7.7881619937694704E-3"/>
              <c:y val="-6.6248256624825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5103E-3"/>
              <c:y val="-6.27615062761506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3676E-3"/>
              <c:y val="-5.927475592747559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1.9470404984425103E-3"/>
              <c:y val="-6.27615062761506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083486643608812E-2"/>
          <c:y val="0.17147673486420892"/>
          <c:w val="0.90344610837196748"/>
          <c:h val="0.435237593208798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chart_reason_BestElements!$B$2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ABA-4BCC-BF7D-F9F319F7151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AABA-4BCC-BF7D-F9F319F7151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ABA-4BCC-BF7D-F9F319F7151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AABA-4BCC-BF7D-F9F319F7151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ABA-4BCC-BF7D-F9F319F7151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AABA-4BCC-BF7D-F9F319F7151A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ABA-4BCC-BF7D-F9F319F7151A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ABA-4BCC-BF7D-F9F319F7151A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ABA-4BCC-BF7D-F9F319F7151A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ABA-4BCC-BF7D-F9F319F7151A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AABA-4BCC-BF7D-F9F319F7151A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ABA-4BCC-BF7D-F9F319F7151A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ABA-4BCC-BF7D-F9F319F7151A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ABA-4BCC-BF7D-F9F319F7151A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AABA-4BCC-BF7D-F9F319F7151A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ABA-4BCC-BF7D-F9F319F7151A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AABA-4BCC-BF7D-F9F319F7151A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ABA-4BCC-BF7D-F9F319F7151A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AABA-4BCC-BF7D-F9F319F7151A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ABA-4BCC-BF7D-F9F319F7151A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AABA-4BCC-BF7D-F9F319F7151A}"/>
              </c:ext>
            </c:extLst>
          </c:dPt>
          <c:dLbls>
            <c:dLbl>
              <c:idx val="0"/>
              <c:layout>
                <c:manualLayout>
                  <c:x val="0"/>
                  <c:y val="-0.212691771269177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ABA-4BCC-BF7D-F9F319F7151A}"/>
                </c:ext>
              </c:extLst>
            </c:dLbl>
            <c:dLbl>
              <c:idx val="1"/>
              <c:layout>
                <c:manualLayout>
                  <c:x val="0"/>
                  <c:y val="-0.2126917712691771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ABA-4BCC-BF7D-F9F319F7151A}"/>
                </c:ext>
              </c:extLst>
            </c:dLbl>
            <c:dLbl>
              <c:idx val="2"/>
              <c:layout>
                <c:manualLayout>
                  <c:x val="0"/>
                  <c:y val="-0.177824267782426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ABA-4BCC-BF7D-F9F319F7151A}"/>
                </c:ext>
              </c:extLst>
            </c:dLbl>
            <c:dLbl>
              <c:idx val="3"/>
              <c:layout>
                <c:manualLayout>
                  <c:x val="0"/>
                  <c:y val="-0.1743375174337518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ABA-4BCC-BF7D-F9F319F7151A}"/>
                </c:ext>
              </c:extLst>
            </c:dLbl>
            <c:dLbl>
              <c:idx val="4"/>
              <c:layout>
                <c:manualLayout>
                  <c:x val="0"/>
                  <c:y val="-0.1429567642956764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ABA-4BCC-BF7D-F9F319F7151A}"/>
                </c:ext>
              </c:extLst>
            </c:dLbl>
            <c:dLbl>
              <c:idx val="5"/>
              <c:layout>
                <c:manualLayout>
                  <c:x val="-7.1390660231887812E-17"/>
                  <c:y val="-0.1011157601115760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ABA-4BCC-BF7D-F9F319F7151A}"/>
                </c:ext>
              </c:extLst>
            </c:dLbl>
            <c:dLbl>
              <c:idx val="6"/>
              <c:layout>
                <c:manualLayout>
                  <c:x val="3.5695330115943906E-17"/>
                  <c:y val="-0.1011157601115760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ABA-4BCC-BF7D-F9F319F7151A}"/>
                </c:ext>
              </c:extLst>
            </c:dLbl>
            <c:dLbl>
              <c:idx val="7"/>
              <c:layout>
                <c:manualLayout>
                  <c:x val="1.9470404984423676E-3"/>
                  <c:y val="-9.76290097629009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ABA-4BCC-BF7D-F9F319F7151A}"/>
                </c:ext>
              </c:extLst>
            </c:dLbl>
            <c:dLbl>
              <c:idx val="8"/>
              <c:layout>
                <c:manualLayout>
                  <c:x val="-7.1390660231887812E-17"/>
                  <c:y val="-0.1011157601115760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BA-4BCC-BF7D-F9F319F7151A}"/>
                </c:ext>
              </c:extLst>
            </c:dLbl>
            <c:dLbl>
              <c:idx val="9"/>
              <c:layout>
                <c:manualLayout>
                  <c:x val="-7.7881619937694704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BA-4BCC-BF7D-F9F319F7151A}"/>
                </c:ext>
              </c:extLst>
            </c:dLbl>
            <c:dLbl>
              <c:idx val="10"/>
              <c:layout>
                <c:manualLayout>
                  <c:x val="-5.8411214953271026E-3"/>
                  <c:y val="-7.3221757322175729E-2"/>
                </c:manualLayout>
              </c:layout>
              <c:tx>
                <c:rich>
                  <a:bodyPr/>
                  <a:lstStyle/>
                  <a:p>
                    <a:fld id="{903FEABE-8057-40D0-8D49-C1BE69A26232}" type="VALUE">
                      <a:rPr lang="en-US" b="0"/>
                      <a:pPr/>
                      <a:t>[VALUE]</a:t>
                    </a:fld>
                    <a:endParaRPr lang="en-UM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E-AABA-4BCC-BF7D-F9F319F7151A}"/>
                </c:ext>
              </c:extLst>
            </c:dLbl>
            <c:dLbl>
              <c:idx val="11"/>
              <c:layout>
                <c:manualLayout>
                  <c:x val="-7.1390660231887812E-17"/>
                  <c:y val="-6.97350069735007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BA-4BCC-BF7D-F9F319F7151A}"/>
                </c:ext>
              </c:extLst>
            </c:dLbl>
            <c:dLbl>
              <c:idx val="12"/>
              <c:layout>
                <c:manualLayout>
                  <c:x val="-1.9470404984423676E-3"/>
                  <c:y val="-5.92747559274755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ABA-4BCC-BF7D-F9F319F7151A}"/>
                </c:ext>
              </c:extLst>
            </c:dLbl>
            <c:dLbl>
              <c:idx val="13"/>
              <c:layout>
                <c:manualLayout>
                  <c:x val="0"/>
                  <c:y val="-7.32217573221757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ABA-4BCC-BF7D-F9F319F7151A}"/>
                </c:ext>
              </c:extLst>
            </c:dLbl>
            <c:dLbl>
              <c:idx val="14"/>
              <c:layout>
                <c:manualLayout>
                  <c:x val="-1.9470404984425103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ABA-4BCC-BF7D-F9F319F7151A}"/>
                </c:ext>
              </c:extLst>
            </c:dLbl>
            <c:dLbl>
              <c:idx val="15"/>
              <c:layout>
                <c:manualLayout>
                  <c:x val="-7.7881619937694704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ABA-4BCC-BF7D-F9F319F7151A}"/>
                </c:ext>
              </c:extLst>
            </c:dLbl>
            <c:dLbl>
              <c:idx val="16"/>
              <c:layout>
                <c:manualLayout>
                  <c:x val="-7.7881619937694704E-3"/>
                  <c:y val="-6.624825662482566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ABA-4BCC-BF7D-F9F319F7151A}"/>
                </c:ext>
              </c:extLst>
            </c:dLbl>
            <c:dLbl>
              <c:idx val="17"/>
              <c:layout>
                <c:manualLayout>
                  <c:x val="-1.9470404984425103E-3"/>
                  <c:y val="-6.27615062761506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ABA-4BCC-BF7D-F9F319F7151A}"/>
                </c:ext>
              </c:extLst>
            </c:dLbl>
            <c:dLbl>
              <c:idx val="18"/>
              <c:layout>
                <c:manualLayout>
                  <c:x val="-7.1390660231887812E-17"/>
                  <c:y val="-6.973500697350075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ABA-4BCC-BF7D-F9F319F7151A}"/>
                </c:ext>
              </c:extLst>
            </c:dLbl>
            <c:dLbl>
              <c:idx val="19"/>
              <c:layout>
                <c:manualLayout>
                  <c:x val="-1.9470404984425103E-3"/>
                  <c:y val="-6.27615062761506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ABA-4BCC-BF7D-F9F319F7151A}"/>
                </c:ext>
              </c:extLst>
            </c:dLbl>
            <c:dLbl>
              <c:idx val="20"/>
              <c:layout>
                <c:manualLayout>
                  <c:x val="-3.8940809968847352E-3"/>
                  <c:y val="-6.9735006973500754E-2"/>
                </c:manualLayout>
              </c:layout>
              <c:tx>
                <c:rich>
                  <a:bodyPr/>
                  <a:lstStyle/>
                  <a:p>
                    <a:fld id="{28748FFB-6D10-484A-B871-FDA98A1824E7}" type="VALUE">
                      <a:rPr lang="en-US" b="0"/>
                      <a:pPr/>
                      <a:t>[VALUE]</a:t>
                    </a:fld>
                    <a:endParaRPr lang="en-UM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6-AABA-4BCC-BF7D-F9F319F715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chart_reason_BestElements!$A$3:$A$24</c:f>
              <c:strCache>
                <c:ptCount val="21"/>
                <c:pt idx="0">
                  <c:v>Fun</c:v>
                </c:pt>
                <c:pt idx="1">
                  <c:v>Interesting</c:v>
                </c:pt>
                <c:pt idx="2">
                  <c:v>Engaging</c:v>
                </c:pt>
                <c:pt idx="3">
                  <c:v>Good</c:v>
                </c:pt>
                <c:pt idx="4">
                  <c:v>Motivating</c:v>
                </c:pt>
                <c:pt idx="5">
                  <c:v>Progression</c:v>
                </c:pt>
                <c:pt idx="6">
                  <c:v>Enjoyable</c:v>
                </c:pt>
                <c:pt idx="7">
                  <c:v>Personalisation</c:v>
                </c:pt>
                <c:pt idx="8">
                  <c:v>Ease</c:v>
                </c:pt>
                <c:pt idx="9">
                  <c:v>Awesome</c:v>
                </c:pt>
                <c:pt idx="10">
                  <c:v>Effective</c:v>
                </c:pt>
                <c:pt idx="11">
                  <c:v>Frequently used</c:v>
                </c:pt>
                <c:pt idx="12">
                  <c:v>User Friendly</c:v>
                </c:pt>
                <c:pt idx="13">
                  <c:v>Preference</c:v>
                </c:pt>
                <c:pt idx="14">
                  <c:v>Intriguing</c:v>
                </c:pt>
                <c:pt idx="15">
                  <c:v>Unsure</c:v>
                </c:pt>
                <c:pt idx="16">
                  <c:v>Competitive</c:v>
                </c:pt>
                <c:pt idx="17">
                  <c:v>Interactive</c:v>
                </c:pt>
                <c:pt idx="18">
                  <c:v>Adventurous</c:v>
                </c:pt>
                <c:pt idx="19">
                  <c:v>Intellectual</c:v>
                </c:pt>
                <c:pt idx="20">
                  <c:v>Helpful</c:v>
                </c:pt>
              </c:strCache>
            </c:strRef>
          </c:cat>
          <c:val>
            <c:numRef>
              <c:f>chart_reason_BestElements!$B$3:$B$24</c:f>
              <c:numCache>
                <c:formatCode>General</c:formatCode>
                <c:ptCount val="21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A-4BCC-BF7D-F9F319F715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04773615"/>
        <c:axId val="904774095"/>
      </c:barChart>
      <c:catAx>
        <c:axId val="90477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Reason</a:t>
                </a:r>
              </a:p>
            </c:rich>
          </c:tx>
          <c:layout>
            <c:manualLayout>
              <c:xMode val="edge"/>
              <c:yMode val="edge"/>
              <c:x val="0.46609434237386993"/>
              <c:y val="0.83439323761000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74095"/>
        <c:crosses val="autoZero"/>
        <c:auto val="1"/>
        <c:lblAlgn val="ctr"/>
        <c:lblOffset val="100"/>
        <c:noMultiLvlLbl val="0"/>
      </c:catAx>
      <c:valAx>
        <c:axId val="9047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7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[organised_data.xlsx]chart_freq_suggestions!PivotTable5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u="sng">
                <a:solidFill>
                  <a:schemeClr val="tx1"/>
                </a:solidFill>
                <a:latin typeface="+mj-lt"/>
              </a:rPr>
              <a:t>Suggestions for Improvement by Theme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chart_freq_suggestions!$D$3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chart_freq_suggestions!$C$4:$C$13</c:f>
              <c:strCache>
                <c:ptCount val="9"/>
                <c:pt idx="0">
                  <c:v>None</c:v>
                </c:pt>
                <c:pt idx="1">
                  <c:v>Improve User Interface</c:v>
                </c:pt>
                <c:pt idx="2">
                  <c:v>Easier Navigation</c:v>
                </c:pt>
                <c:pt idx="3">
                  <c:v>Explanation</c:v>
                </c:pt>
                <c:pt idx="4">
                  <c:v>More games</c:v>
                </c:pt>
                <c:pt idx="5">
                  <c:v>Voice Assistant</c:v>
                </c:pt>
                <c:pt idx="6">
                  <c:v>Unsure</c:v>
                </c:pt>
                <c:pt idx="7">
                  <c:v>Inbuilt avatars</c:v>
                </c:pt>
                <c:pt idx="8">
                  <c:v>Optional Leaderboards</c:v>
                </c:pt>
              </c:strCache>
            </c:strRef>
          </c:cat>
          <c:val>
            <c:numRef>
              <c:f>chart_freq_suggestions!$D$4:$D$13</c:f>
              <c:numCache>
                <c:formatCode>General</c:formatCode>
                <c:ptCount val="9"/>
                <c:pt idx="0">
                  <c:v>17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5-48C3-9DBB-A774EAE8C9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04767375"/>
        <c:axId val="904771215"/>
      </c:barChart>
      <c:catAx>
        <c:axId val="904767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Suggestion</a:t>
                </a:r>
                <a:r>
                  <a:rPr lang="en-GB" sz="1000" b="1" baseline="0">
                    <a:solidFill>
                      <a:schemeClr val="tx1"/>
                    </a:solidFill>
                  </a:rPr>
                  <a:t> Theme</a:t>
                </a:r>
                <a:endParaRPr lang="en-GB" sz="10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71215"/>
        <c:crosses val="autoZero"/>
        <c:auto val="1"/>
        <c:lblAlgn val="ctr"/>
        <c:lblOffset val="100"/>
        <c:noMultiLvlLbl val="0"/>
      </c:catAx>
      <c:valAx>
        <c:axId val="90477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>
                    <a:solidFill>
                      <a:schemeClr val="tx1"/>
                    </a:solidFill>
                  </a:rPr>
                  <a:t>Frequency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90476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[organised_data.xlsx]chart_challenges!PivotTable8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u="sng">
                <a:solidFill>
                  <a:schemeClr val="tx1"/>
                </a:solidFill>
                <a:latin typeface="+mj-lt"/>
              </a:rPr>
              <a:t>Reported Challenges Using the Platform</a:t>
            </a:r>
          </a:p>
        </c:rich>
      </c:tx>
      <c:layout>
        <c:manualLayout>
          <c:xMode val="edge"/>
          <c:yMode val="edge"/>
          <c:x val="0.34115089780444113"/>
          <c:y val="6.25084318784147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5">
              <a:tint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6296296296296297E-2"/>
              <c:y val="-1.0398304353246953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13DA01D-D240-4717-B79B-9524D01CF705}" type="CATEGORYNAME">
                  <a:rPr lang="en-US" sz="1000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sz="1000" b="1" baseline="0">
                    <a:solidFill>
                      <a:schemeClr val="tx1"/>
                    </a:solidFill>
                  </a:rPr>
                  <a:t>
</a:t>
                </a:r>
                <a:fld id="{89645A39-C6C9-4E92-9D53-458783AAB67D}" type="PERCENTAGE">
                  <a:rPr lang="en-US" sz="1000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sz="1000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2.7777777777777776E-2"/>
              <c:y val="3.2407407407407364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4650B9D1-4F37-47E0-A56D-4197720C78BF}" type="CATEGORYNAME">
                  <a:rPr lang="en-US" sz="1000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sz="1000" b="1" baseline="0">
                    <a:solidFill>
                      <a:schemeClr val="tx1"/>
                    </a:solidFill>
                  </a:rPr>
                  <a:t>
</a:t>
                </a:r>
                <a:fld id="{A491CA15-2D7D-45AF-AD74-44A9B9D6AA99}" type="PERCENTAGE">
                  <a:rPr lang="en-US" sz="1000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sz="1000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5">
              <a:shade val="6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4444444444444446E-2"/>
              <c:y val="-4.6296296296296467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9212D8C-F4B8-42BD-8256-A14B03174133}" type="CATEGORYNAME">
                  <a:rPr lang="en-US" sz="1000" b="1">
                    <a:solidFill>
                      <a:schemeClr val="tx1"/>
                    </a:solidFill>
                  </a:rPr>
                  <a:pPr>
                    <a:defRPr/>
                  </a:pPr>
                  <a:t>[CATEGORY NAME]</a:t>
                </a:fld>
                <a:r>
                  <a:rPr lang="en-US" sz="1000" b="1" baseline="0">
                    <a:solidFill>
                      <a:schemeClr val="tx1"/>
                    </a:solidFill>
                  </a:rPr>
                  <a:t>
</a:t>
                </a:r>
                <a:fld id="{8AA89F7E-9909-47B4-A392-DDA2944841A2}" type="PERCENTAGE">
                  <a:rPr lang="en-US" sz="1000" b="1" baseline="0">
                    <a:solidFill>
                      <a:schemeClr val="tx1"/>
                    </a:solidFill>
                  </a:rPr>
                  <a:pPr>
                    <a:defRPr/>
                  </a:pPr>
                  <a:t>[PERCENTAGE]</a:t>
                </a:fld>
                <a:endParaRPr lang="en-US" sz="1000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chart_challenges!$D$1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63C-4EB4-B35F-86DF8F8C8A99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C63C-4EB4-B35F-86DF8F8C8A99}"/>
              </c:ext>
            </c:extLst>
          </c:dPt>
          <c:dPt>
            <c:idx val="2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63C-4EB4-B35F-86DF8F8C8A99}"/>
              </c:ext>
            </c:extLst>
          </c:dPt>
          <c:dLbls>
            <c:dLbl>
              <c:idx val="0"/>
              <c:layout>
                <c:manualLayout>
                  <c:x val="4.4444444444444446E-2"/>
                  <c:y val="-4.6296296296296467E-2"/>
                </c:manualLayout>
              </c:layout>
              <c:tx>
                <c:rich>
                  <a:bodyPr/>
                  <a:lstStyle/>
                  <a:p>
                    <a:fld id="{09212D8C-F4B8-42BD-8256-A14B03174133}" type="CATEGORYNAME">
                      <a:rPr lang="en-US" sz="1000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sz="1000" b="1" baseline="0">
                        <a:solidFill>
                          <a:schemeClr val="tx1"/>
                        </a:solidFill>
                      </a:rPr>
                      <a:t>
</a:t>
                    </a:r>
                    <a:fld id="{8AA89F7E-9909-47B4-A392-DDA2944841A2}" type="PERCENTAGE">
                      <a:rPr lang="en-US" sz="1000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sz="1000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63C-4EB4-B35F-86DF8F8C8A99}"/>
                </c:ext>
              </c:extLst>
            </c:dLbl>
            <c:dLbl>
              <c:idx val="1"/>
              <c:layout>
                <c:manualLayout>
                  <c:x val="-2.7777777777777776E-2"/>
                  <c:y val="3.2407407407407364E-2"/>
                </c:manualLayout>
              </c:layout>
              <c:tx>
                <c:rich>
                  <a:bodyPr/>
                  <a:lstStyle/>
                  <a:p>
                    <a:fld id="{4650B9D1-4F37-47E0-A56D-4197720C78BF}" type="CATEGORYNAME">
                      <a:rPr lang="en-US" sz="1000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sz="1000" b="1" baseline="0">
                        <a:solidFill>
                          <a:schemeClr val="tx1"/>
                        </a:solidFill>
                      </a:rPr>
                      <a:t>
</a:t>
                    </a:r>
                    <a:fld id="{A491CA15-2D7D-45AF-AD74-44A9B9D6AA99}" type="PERCENTAGE">
                      <a:rPr lang="en-US" sz="1000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sz="1000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63C-4EB4-B35F-86DF8F8C8A99}"/>
                </c:ext>
              </c:extLst>
            </c:dLbl>
            <c:dLbl>
              <c:idx val="2"/>
              <c:layout>
                <c:manualLayout>
                  <c:x val="-9.6296296296296297E-2"/>
                  <c:y val="-1.0398304353246953E-2"/>
                </c:manualLayout>
              </c:layout>
              <c:tx>
                <c:rich>
                  <a:bodyPr/>
                  <a:lstStyle/>
                  <a:p>
                    <a:fld id="{113DA01D-D240-4717-B79B-9524D01CF705}" type="CATEGORYNAME">
                      <a:rPr lang="en-US" sz="1000" b="1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sz="1000" b="1" baseline="0">
                        <a:solidFill>
                          <a:schemeClr val="tx1"/>
                        </a:solidFill>
                      </a:rPr>
                      <a:t>
</a:t>
                    </a:r>
                    <a:fld id="{89645A39-C6C9-4E92-9D53-458783AAB67D}" type="PERCENTAGE">
                      <a:rPr lang="en-US" sz="1000" b="1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sz="1000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63C-4EB4-B35F-86DF8F8C8A99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M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chart_challenges!$C$2:$C$5</c:f>
              <c:strCache>
                <c:ptCount val="3"/>
                <c:pt idx="0">
                  <c:v>None</c:v>
                </c:pt>
                <c:pt idx="1">
                  <c:v>Navigation</c:v>
                </c:pt>
                <c:pt idx="2">
                  <c:v>The games</c:v>
                </c:pt>
              </c:strCache>
            </c:strRef>
          </c:cat>
          <c:val>
            <c:numRef>
              <c:f>chart_challenges!$D$2:$D$5</c:f>
              <c:numCache>
                <c:formatCode>General</c:formatCode>
                <c:ptCount val="3"/>
                <c:pt idx="0">
                  <c:v>24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C-4EB4-B35F-86DF8F8C8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[organised_data.xlsx]chart_Fieldcategory_degree!PivotTable1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sng" strike="noStrike" baseline="0">
                <a:solidFill>
                  <a:schemeClr val="tx1"/>
                </a:solidFill>
                <a:latin typeface="+mj-lt"/>
              </a:rPr>
              <a:t>Distribution of IT vs Non-IT Fields by Highest Degree Attained</a:t>
            </a:r>
            <a:endParaRPr lang="en-GB" sz="1200" u="sng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M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chart_Fieldcategory_degree!$B$3:$B$4</c:f>
              <c:strCache>
                <c:ptCount val="1"/>
                <c:pt idx="0">
                  <c:v>IT/Computing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chart_Fieldcategory_degree!$A$5:$A$9</c:f>
              <c:strCache>
                <c:ptCount val="4"/>
                <c:pt idx="0">
                  <c:v>Bachelor's Degree</c:v>
                </c:pt>
                <c:pt idx="1">
                  <c:v>College</c:v>
                </c:pt>
                <c:pt idx="2">
                  <c:v>Doctorate Degree</c:v>
                </c:pt>
                <c:pt idx="3">
                  <c:v>Master's Degree</c:v>
                </c:pt>
              </c:strCache>
            </c:strRef>
          </c:cat>
          <c:val>
            <c:numRef>
              <c:f>chart_Fieldcategory_degree!$B$5:$B$9</c:f>
              <c:numCache>
                <c:formatCode>General</c:formatCode>
                <c:ptCount val="4"/>
                <c:pt idx="0">
                  <c:v>11</c:v>
                </c:pt>
                <c:pt idx="1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7-4EC5-9382-7F0E70646985}"/>
            </c:ext>
          </c:extLst>
        </c:ser>
        <c:ser>
          <c:idx val="1"/>
          <c:order val="1"/>
          <c:tx>
            <c:strRef>
              <c:f>chart_Fieldcategory_degree!$C$3:$C$4</c:f>
              <c:strCache>
                <c:ptCount val="1"/>
                <c:pt idx="0">
                  <c:v>Other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chart_Fieldcategory_degree!$A$5:$A$9</c:f>
              <c:strCache>
                <c:ptCount val="4"/>
                <c:pt idx="0">
                  <c:v>Bachelor's Degree</c:v>
                </c:pt>
                <c:pt idx="1">
                  <c:v>College</c:v>
                </c:pt>
                <c:pt idx="2">
                  <c:v>Doctorate Degree</c:v>
                </c:pt>
                <c:pt idx="3">
                  <c:v>Master's Degree</c:v>
                </c:pt>
              </c:strCache>
            </c:strRef>
          </c:cat>
          <c:val>
            <c:numRef>
              <c:f>chart_Fieldcategory_degree!$C$5:$C$9</c:f>
              <c:numCache>
                <c:formatCode>General</c:formatCode>
                <c:ptCount val="4"/>
                <c:pt idx="0">
                  <c:v>4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7-4EC5-9382-7F0E70646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5587264"/>
        <c:axId val="2075586304"/>
      </c:barChart>
      <c:catAx>
        <c:axId val="207558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1" i="0" u="none" strike="noStrike" baseline="0">
                    <a:solidFill>
                      <a:schemeClr val="tx1"/>
                    </a:solidFill>
                  </a:rPr>
                  <a:t>Highest Education Level Attained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2075586304"/>
        <c:crosses val="autoZero"/>
        <c:auto val="1"/>
        <c:lblAlgn val="ctr"/>
        <c:lblOffset val="100"/>
        <c:noMultiLvlLbl val="0"/>
      </c:catAx>
      <c:valAx>
        <c:axId val="20755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1" i="0" u="none" strike="noStrike" baseline="0">
                    <a:solidFill>
                      <a:schemeClr val="tx1"/>
                    </a:solidFill>
                  </a:rPr>
                  <a:t>Number of Participants</a:t>
                </a:r>
                <a:endParaRPr lang="en-GB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M"/>
          </a:p>
        </c:txPr>
        <c:crossAx val="207558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003945447333545"/>
          <c:y val="0.37631335998966514"/>
          <c:w val="0.18908166021048012"/>
          <c:h val="0.18578864616712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M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M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1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1417320</xdr:colOff>
      <xdr:row>3</xdr:row>
      <xdr:rowOff>102870</xdr:rowOff>
    </xdr:from>
    <xdr:to>
      <xdr:col>7</xdr:col>
      <xdr:colOff>152400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0B0F7-3182-7A23-D20F-641AFEE84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4</xdr:row>
      <xdr:rowOff>34290</xdr:rowOff>
    </xdr:from>
    <xdr:to>
      <xdr:col>10</xdr:col>
      <xdr:colOff>601980</xdr:colOff>
      <xdr:row>21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727509-28F4-0687-E02D-ECC499B19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45720</xdr:rowOff>
    </xdr:from>
    <xdr:to>
      <xdr:col>13</xdr:col>
      <xdr:colOff>449580</xdr:colOff>
      <xdr:row>21</xdr:row>
      <xdr:rowOff>118110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516F4F-ECA5-66B4-62CC-E897CE8BE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5</xdr:row>
      <xdr:rowOff>72390</xdr:rowOff>
    </xdr:from>
    <xdr:to>
      <xdr:col>13</xdr:col>
      <xdr:colOff>388620</xdr:colOff>
      <xdr:row>24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7AC3F-77F8-E7BF-C292-16A3BEA8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0</xdr:row>
      <xdr:rowOff>152400</xdr:rowOff>
    </xdr:from>
    <xdr:to>
      <xdr:col>14</xdr:col>
      <xdr:colOff>365760</xdr:colOff>
      <xdr:row>24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FD7A6B-A16F-9417-38BB-8DC2896DA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4</xdr:row>
      <xdr:rowOff>41910</xdr:rowOff>
    </xdr:from>
    <xdr:to>
      <xdr:col>13</xdr:col>
      <xdr:colOff>548640</xdr:colOff>
      <xdr:row>23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CBDB7-F5C9-A001-0D07-18749A3FA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678180</xdr:colOff>
      <xdr:row>2</xdr:row>
      <xdr:rowOff>160020</xdr:rowOff>
    </xdr:from>
    <xdr:to>
      <xdr:col>14</xdr:col>
      <xdr:colOff>358140</xdr:colOff>
      <xdr:row>27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D503D1-5F1F-413A-B331-B488B3A64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0</xdr:rowOff>
    </xdr:from>
    <xdr:to>
      <xdr:col>14</xdr:col>
      <xdr:colOff>289560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979DE-32B7-E2B9-57C5-B7456396B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1</xdr:row>
      <xdr:rowOff>114300</xdr:rowOff>
    </xdr:from>
    <xdr:to>
      <xdr:col>14</xdr:col>
      <xdr:colOff>160020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9B663D-EC0D-4530-D087-2AEBEB016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1272540</xdr:colOff>
      <xdr:row>0</xdr:row>
      <xdr:rowOff>396240</xdr:rowOff>
    </xdr:from>
    <xdr:to>
      <xdr:col>6</xdr:col>
      <xdr:colOff>152400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E6EDC-C130-5C96-4040-C91DE8206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342900</xdr:rowOff>
    </xdr:from>
    <xdr:to>
      <xdr:col>12</xdr:col>
      <xdr:colOff>266700</xdr:colOff>
      <xdr:row>18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40803-ABC1-A6BF-16C9-B6BBC0F34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2</xdr:row>
      <xdr:rowOff>64770</xdr:rowOff>
    </xdr:from>
    <xdr:to>
      <xdr:col>11</xdr:col>
      <xdr:colOff>525780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6A9BB-60C9-41DF-7138-98E9BAAD5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4.488260763887" createdVersion="8" refreshedVersion="8" minRefreshableVersion="3" recordCount="54" xr:uid="{2CF840EE-2596-4B8D-983C-2A41A2B601DA}">
  <cacheSource type="worksheet">
    <worksheetSource ref="E1:E44" sheet="data"/>
  </cacheSource>
  <cacheFields count="1">
    <cacheField name="combinedcolumn_opinion_on_gamification  (used TRIM())" numFmtId="0">
      <sharedItems count="24">
        <s v="Improves Focus"/>
        <s v="Fun"/>
        <s v="Engaging"/>
        <s v="Innovative"/>
        <s v="Rewarding"/>
        <s v="Educative"/>
        <s v="Effective"/>
        <s v="Enjoyable"/>
        <s v="Interactive"/>
        <s v="Impressive"/>
        <s v="Good"/>
        <s v="Very Good"/>
        <s v="Enlightening"/>
        <s v="Interesting"/>
        <s v="Nice"/>
        <s v="Dissatisfied"/>
        <s v="Entertaining"/>
        <s v="Creative"/>
        <s v="Encouraging"/>
        <s v="Funny"/>
        <s v="Not Interested"/>
        <s v="Memorable"/>
        <s v="Retention"/>
        <s v="Competi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4.551931365742" createdVersion="8" refreshedVersion="8" minRefreshableVersion="3" recordCount="137" xr:uid="{2C1C6FF5-EBC6-4345-BAA5-9A5AE4EAADAC}">
  <cacheSource type="worksheet">
    <worksheetSource ref="B1:B44" sheet="data"/>
  </cacheSource>
  <cacheFields count="1">
    <cacheField name="Combinedcolumn_best_elements (using Power Query)" numFmtId="0">
      <sharedItems count="11">
        <s v="Level Up XP"/>
        <s v="Custom Avatars"/>
        <s v="Snakes and Ladders"/>
        <s v="Millionaire"/>
        <s v="Crossword"/>
        <s v="Stash items"/>
        <s v="Multiple Choice questions"/>
        <s v="Find the words"/>
        <s v="Cryptex"/>
        <s v="Hangman"/>
        <s v="Dialog Card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4.575408564815" createdVersion="8" refreshedVersion="8" minRefreshableVersion="3" recordCount="43" xr:uid="{A9F49787-4AAD-4CCD-BBC4-E84D733A6E53}">
  <cacheSource type="worksheet">
    <worksheetSource name="Table4[Column1]"/>
  </cacheSource>
  <cacheFields count="1">
    <cacheField name="combinedcolumn_reason_best_elements" numFmtId="0">
      <sharedItems count="22">
        <s v="Interesting"/>
        <s v="Engaging"/>
        <s v="Fun"/>
        <s v="Good"/>
        <s v="Enjoyable"/>
        <s v="Progression"/>
        <s v="Motivating"/>
        <s v="Personalisation"/>
        <s v="Ease"/>
        <s v="Competitive"/>
        <s v="Intellectual"/>
        <s v="Helpful"/>
        <s v="Awesome"/>
        <s v="Effective"/>
        <s v="Interactive"/>
        <s v="Frequently used"/>
        <s v="NULL"/>
        <s v="Adventurous"/>
        <s v="Preference"/>
        <s v="User Friendly"/>
        <s v="Intriguing"/>
        <s v="Un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495106134258" createdVersion="8" refreshedVersion="8" minRefreshableVersion="3" recordCount="30" xr:uid="{D63495A5-9983-49F9-82AC-C5AD30E203E1}">
  <cacheSource type="worksheet">
    <worksheetSource name="Table_1[[age_group]:[gender]]"/>
  </cacheSource>
  <cacheFields count="2">
    <cacheField name="age_group" numFmtId="0">
      <sharedItems count="4">
        <s v="45-50"/>
        <s v="18-24"/>
        <s v="25-34"/>
        <s v="35-44"/>
      </sharedItems>
    </cacheField>
    <cacheField name="gender" numFmtId="0">
      <sharedItems count="3">
        <s v="Male"/>
        <s v="Prefer not to say"/>
        <s v="Female"/>
      </sharedItems>
    </cacheField>
  </cacheFields>
  <extLst>
    <ext xmlns:x14="http://schemas.microsoft.com/office/spreadsheetml/2009/9/main" uri="{725AE2AE-9491-48be-B2B4-4EB974FC3084}">
      <x14:pivotCacheDefinition pivotCacheId="1024837594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509034606483" createdVersion="8" refreshedVersion="8" minRefreshableVersion="3" recordCount="30" xr:uid="{712845F8-5E76-47E6-9B7B-67892BF10B09}">
  <cacheSource type="worksheet">
    <worksheetSource name="Table_1[[education_level_attained]:[field]]"/>
  </cacheSource>
  <cacheFields count="2">
    <cacheField name="education_level_attained" numFmtId="0">
      <sharedItems count="4">
        <s v="Master's Degree"/>
        <s v="College"/>
        <s v="Bachelor's Degree"/>
        <s v="Doctorate Degree"/>
      </sharedItems>
    </cacheField>
    <cacheField name="field" numFmtId="0">
      <sharedItems count="24">
        <s v="Data Analytics"/>
        <s v="Web development"/>
        <s v="Data Science"/>
        <s v="Software Engineering"/>
        <s v="Cybersecurity"/>
        <s v="Computer science"/>
        <s v="Data analysis"/>
        <s v="Management "/>
        <s v="Computer Science "/>
        <s v="Life Sciences "/>
        <s v="Accounting "/>
        <s v="Data scientist"/>
        <s v="Mechatronics "/>
        <s v="Gamification analyst"/>
        <s v="Game dev"/>
        <s v="Data Science "/>
        <s v="Psychology "/>
        <s v="Electrical Engineering "/>
        <s v="Software engineering "/>
        <s v="Biology "/>
        <s v="Marketing "/>
        <s v="Forensic Accounting and Auditing "/>
        <s v="IT"/>
        <s v="Management Information Syste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922923495367" createdVersion="8" refreshedVersion="8" minRefreshableVersion="3" recordCount="30" xr:uid="{AFE39413-BA04-42A4-A2A0-181DC481D9F8}">
  <cacheSource type="worksheet">
    <worksheetSource name="Table_1[field_category]"/>
  </cacheSource>
  <cacheFields count="1">
    <cacheField name="field_category" numFmtId="0">
      <sharedItems count="2">
        <s v="IT/Computing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6.941297916666" createdVersion="8" refreshedVersion="8" minRefreshableVersion="3" recordCount="30" xr:uid="{1D926D11-B0FB-40B6-8CD0-35B950DD9DF7}">
  <cacheSource type="worksheet">
    <worksheetSource name="Table_1[[prior_knowledge_gamification]:[improves_understanding]]"/>
  </cacheSource>
  <cacheFields count="3">
    <cacheField name="prior_knowledge_gamification" numFmtId="0">
      <sharedItems count="2">
        <s v="Yes"/>
        <s v="No"/>
      </sharedItems>
    </cacheField>
    <cacheField name="engagement_lvl" numFmtId="0">
      <sharedItems containsSemiMixedTypes="0" containsString="0" containsNumber="1" containsInteger="1" minValue="1" maxValue="5"/>
    </cacheField>
    <cacheField name="improves_understanding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9.429745254631" createdVersion="8" refreshedVersion="8" minRefreshableVersion="3" recordCount="30" xr:uid="{F72160DB-0524-485C-BE0F-7895C7AB8216}">
  <cacheSource type="worksheet">
    <worksheetSource name="Table_1[[engagement_lvl (out of 5)]:[overall_satisfaction]]"/>
  </cacheSource>
  <cacheFields count="6">
    <cacheField name="engagement_lvl (out of 5)" numFmtId="0">
      <sharedItems containsSemiMixedTypes="0" containsString="0" containsNumber="1" containsInteger="1" minValue="1" maxValue="5" count="4">
        <n v="4"/>
        <n v="5"/>
        <n v="3"/>
        <n v="1"/>
      </sharedItems>
    </cacheField>
    <cacheField name="average_engagement_lvl" numFmtId="0">
      <sharedItems containsString="0" containsBlank="1" containsNumber="1" minValue="4.4000000000000004" maxValue="4.4000000000000004"/>
    </cacheField>
    <cacheField name="improves_understanding" numFmtId="0">
      <sharedItems/>
    </cacheField>
    <cacheField name="%_improves_understanding" numFmtId="0">
      <sharedItems containsString="0" containsBlank="1" containsNumber="1" minValue="0.96666666666666667" maxValue="0.96666666666666667"/>
    </cacheField>
    <cacheField name="rate_level_up_xp" numFmtId="0">
      <sharedItems containsSemiMixedTypes="0" containsString="0" containsNumber="1" containsInteger="1" minValue="1" maxValue="5"/>
    </cacheField>
    <cacheField name="overall_satisfaction" numFmtId="0">
      <sharedItems count="3">
        <s v="Satisfactory"/>
        <s v="Very Satisfactory"/>
        <s v="Very Unsatisfactor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89.454368749997" createdVersion="8" refreshedVersion="8" minRefreshableVersion="3" recordCount="30" xr:uid="{7AF14BD6-50E7-48D9-BA67-F14FC3B5CDE3}">
  <cacheSource type="worksheet">
    <worksheetSource name="Table_1[[engagement_lvl (out of 5)]:[improves_understanding]]"/>
  </cacheSource>
  <cacheFields count="3">
    <cacheField name="engagement_lvl (out of 5)" numFmtId="0">
      <sharedItems containsSemiMixedTypes="0" containsString="0" containsNumber="1" containsInteger="1" minValue="1" maxValue="5" count="4">
        <n v="4"/>
        <n v="5"/>
        <n v="3"/>
        <n v="1"/>
      </sharedItems>
    </cacheField>
    <cacheField name="average_engagement_lvl" numFmtId="0">
      <sharedItems containsString="0" containsBlank="1" containsNumber="1" minValue="4.4000000000000004" maxValue="4.4000000000000004"/>
    </cacheField>
    <cacheField name="improves_understanding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90.600650694447" createdVersion="8" refreshedVersion="8" minRefreshableVersion="3" recordCount="30" xr:uid="{7118A79D-5BF7-449C-8B13-7A616C07EA32}">
  <cacheSource type="worksheet">
    <worksheetSource ref="A1:A31" sheet="chart_freq_suggestions"/>
  </cacheSource>
  <cacheFields count="1">
    <cacheField name="suggestions" numFmtId="0">
      <sharedItems count="9">
        <s v="None"/>
        <s v="Easier Navigation"/>
        <s v="Explanation"/>
        <s v="Improve User Interface"/>
        <s v="Inbuilt avatars"/>
        <s v="Optional Participation in Leaderboards"/>
        <s v="More games"/>
        <s v="Voice Assistant"/>
        <s v="Unsu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90.621216203705" createdVersion="8" refreshedVersion="8" minRefreshableVersion="3" recordCount="30" xr:uid="{CC506BC4-E36C-4294-80C9-D595A343C1CC}">
  <cacheSource type="worksheet">
    <worksheetSource ref="A1:A31" sheet="chart_challenges"/>
  </cacheSource>
  <cacheFields count="1">
    <cacheField name="challenges" numFmtId="0">
      <sharedItems count="3">
        <s v="None"/>
        <s v="Navigation"/>
        <s v="The gam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isom Nwankwo" refreshedDate="45791.993895254629" createdVersion="8" refreshedVersion="8" minRefreshableVersion="3" recordCount="30" xr:uid="{488CFECF-DE14-4938-9F10-EA3EDA41CB73}">
  <cacheSource type="worksheet">
    <worksheetSource name="Table_1[[education_level_attained]:[field_category]]"/>
  </cacheSource>
  <cacheFields count="3">
    <cacheField name="education_level_attained" numFmtId="0">
      <sharedItems count="4">
        <s v="Master's Degree"/>
        <s v="College"/>
        <s v="Bachelor's Degree"/>
        <s v="Doctorate Degree"/>
      </sharedItems>
    </cacheField>
    <cacheField name="field" numFmtId="0">
      <sharedItems/>
    </cacheField>
    <cacheField name="field_category" numFmtId="0">
      <sharedItems count="2">
        <s v="IT/Computing"/>
        <s v="Oth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</r>
  <r>
    <x v="1"/>
  </r>
  <r>
    <x v="2"/>
  </r>
  <r>
    <x v="2"/>
  </r>
  <r>
    <x v="3"/>
  </r>
  <r>
    <x v="1"/>
  </r>
  <r>
    <x v="4"/>
  </r>
  <r>
    <x v="5"/>
  </r>
  <r>
    <x v="1"/>
  </r>
  <r>
    <x v="4"/>
  </r>
  <r>
    <x v="6"/>
  </r>
  <r>
    <x v="1"/>
  </r>
  <r>
    <x v="7"/>
  </r>
  <r>
    <x v="1"/>
  </r>
  <r>
    <x v="8"/>
  </r>
  <r>
    <x v="9"/>
  </r>
  <r>
    <x v="1"/>
  </r>
  <r>
    <x v="10"/>
  </r>
  <r>
    <x v="11"/>
  </r>
  <r>
    <x v="6"/>
  </r>
  <r>
    <x v="2"/>
  </r>
  <r>
    <x v="8"/>
  </r>
  <r>
    <x v="2"/>
  </r>
  <r>
    <x v="12"/>
  </r>
  <r>
    <x v="13"/>
  </r>
  <r>
    <x v="10"/>
  </r>
  <r>
    <x v="14"/>
  </r>
  <r>
    <x v="6"/>
  </r>
  <r>
    <x v="15"/>
  </r>
  <r>
    <x v="8"/>
  </r>
  <r>
    <x v="4"/>
  </r>
  <r>
    <x v="7"/>
  </r>
  <r>
    <x v="16"/>
  </r>
  <r>
    <x v="17"/>
  </r>
  <r>
    <x v="6"/>
  </r>
  <r>
    <x v="2"/>
  </r>
  <r>
    <x v="2"/>
  </r>
  <r>
    <x v="2"/>
  </r>
  <r>
    <x v="18"/>
  </r>
  <r>
    <x v="19"/>
  </r>
  <r>
    <x v="6"/>
  </r>
  <r>
    <x v="2"/>
  </r>
  <r>
    <x v="8"/>
  </r>
  <r>
    <x v="16"/>
  </r>
  <r>
    <x v="6"/>
  </r>
  <r>
    <x v="6"/>
  </r>
  <r>
    <x v="20"/>
  </r>
  <r>
    <x v="21"/>
  </r>
  <r>
    <x v="6"/>
  </r>
  <r>
    <x v="1"/>
  </r>
  <r>
    <x v="22"/>
  </r>
  <r>
    <x v="8"/>
  </r>
  <r>
    <x v="6"/>
  </r>
  <r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x v="0"/>
  </r>
  <r>
    <x v="1"/>
  </r>
  <r>
    <x v="2"/>
  </r>
  <r>
    <x v="3"/>
  </r>
  <r>
    <x v="4"/>
  </r>
  <r>
    <x v="5"/>
  </r>
  <r>
    <x v="6"/>
  </r>
  <r>
    <x v="2"/>
  </r>
  <r>
    <x v="7"/>
  </r>
  <r>
    <x v="4"/>
  </r>
  <r>
    <x v="1"/>
  </r>
  <r>
    <x v="3"/>
  </r>
  <r>
    <x v="8"/>
  </r>
  <r>
    <x v="6"/>
  </r>
  <r>
    <x v="5"/>
  </r>
  <r>
    <x v="0"/>
  </r>
  <r>
    <x v="1"/>
  </r>
  <r>
    <x v="4"/>
  </r>
  <r>
    <x v="8"/>
  </r>
  <r>
    <x v="6"/>
  </r>
  <r>
    <x v="5"/>
  </r>
  <r>
    <x v="2"/>
  </r>
  <r>
    <x v="7"/>
  </r>
  <r>
    <x v="0"/>
  </r>
  <r>
    <x v="9"/>
  </r>
  <r>
    <x v="10"/>
  </r>
  <r>
    <x v="9"/>
  </r>
  <r>
    <x v="4"/>
  </r>
  <r>
    <x v="3"/>
  </r>
  <r>
    <x v="5"/>
  </r>
  <r>
    <x v="7"/>
  </r>
  <r>
    <x v="0"/>
  </r>
  <r>
    <x v="1"/>
  </r>
  <r>
    <x v="0"/>
  </r>
  <r>
    <x v="9"/>
  </r>
  <r>
    <x v="10"/>
  </r>
  <r>
    <x v="1"/>
  </r>
  <r>
    <x v="0"/>
  </r>
  <r>
    <x v="4"/>
  </r>
  <r>
    <x v="7"/>
  </r>
  <r>
    <x v="0"/>
  </r>
  <r>
    <x v="1"/>
  </r>
  <r>
    <x v="5"/>
  </r>
  <r>
    <x v="7"/>
  </r>
  <r>
    <x v="6"/>
  </r>
  <r>
    <x v="9"/>
  </r>
  <r>
    <x v="0"/>
  </r>
  <r>
    <x v="9"/>
  </r>
  <r>
    <x v="4"/>
  </r>
  <r>
    <x v="3"/>
  </r>
  <r>
    <x v="5"/>
  </r>
  <r>
    <x v="7"/>
  </r>
  <r>
    <x v="10"/>
  </r>
  <r>
    <x v="6"/>
  </r>
  <r>
    <x v="2"/>
  </r>
  <r>
    <x v="8"/>
  </r>
  <r>
    <x v="1"/>
  </r>
  <r>
    <x v="7"/>
  </r>
  <r>
    <x v="9"/>
  </r>
  <r>
    <x v="10"/>
  </r>
  <r>
    <x v="5"/>
  </r>
  <r>
    <x v="10"/>
  </r>
  <r>
    <x v="6"/>
  </r>
  <r>
    <x v="1"/>
  </r>
  <r>
    <x v="8"/>
  </r>
  <r>
    <x v="4"/>
  </r>
  <r>
    <x v="9"/>
  </r>
  <r>
    <x v="4"/>
  </r>
  <r>
    <x v="8"/>
  </r>
  <r>
    <x v="1"/>
  </r>
  <r>
    <x v="0"/>
  </r>
  <r>
    <x v="5"/>
  </r>
  <r>
    <x v="2"/>
  </r>
  <r>
    <x v="7"/>
  </r>
  <r>
    <x v="3"/>
  </r>
  <r>
    <x v="10"/>
  </r>
  <r>
    <x v="6"/>
  </r>
  <r>
    <x v="1"/>
  </r>
  <r>
    <x v="9"/>
  </r>
  <r>
    <x v="4"/>
  </r>
  <r>
    <x v="7"/>
  </r>
  <r>
    <x v="6"/>
  </r>
  <r>
    <x v="0"/>
  </r>
  <r>
    <x v="2"/>
  </r>
  <r>
    <x v="1"/>
  </r>
  <r>
    <x v="0"/>
  </r>
  <r>
    <x v="4"/>
  </r>
  <r>
    <x v="3"/>
  </r>
  <r>
    <x v="9"/>
  </r>
  <r>
    <x v="8"/>
  </r>
  <r>
    <x v="5"/>
  </r>
  <r>
    <x v="2"/>
  </r>
  <r>
    <x v="6"/>
  </r>
  <r>
    <x v="10"/>
  </r>
  <r>
    <x v="7"/>
  </r>
  <r>
    <x v="1"/>
  </r>
  <r>
    <x v="9"/>
  </r>
  <r>
    <x v="8"/>
  </r>
  <r>
    <x v="0"/>
  </r>
  <r>
    <x v="4"/>
  </r>
  <r>
    <x v="10"/>
  </r>
  <r>
    <x v="6"/>
  </r>
  <r>
    <x v="2"/>
  </r>
  <r>
    <x v="5"/>
  </r>
  <r>
    <x v="0"/>
  </r>
  <r>
    <x v="0"/>
  </r>
  <r>
    <x v="5"/>
  </r>
  <r>
    <x v="7"/>
  </r>
  <r>
    <x v="7"/>
  </r>
  <r>
    <x v="10"/>
  </r>
  <r>
    <x v="6"/>
  </r>
  <r>
    <x v="4"/>
  </r>
  <r>
    <x v="3"/>
  </r>
  <r>
    <x v="0"/>
  </r>
  <r>
    <x v="0"/>
  </r>
  <r>
    <x v="1"/>
  </r>
  <r>
    <x v="3"/>
  </r>
  <r>
    <x v="2"/>
  </r>
  <r>
    <x v="1"/>
  </r>
  <r>
    <x v="0"/>
  </r>
  <r>
    <x v="8"/>
  </r>
  <r>
    <x v="3"/>
  </r>
  <r>
    <x v="5"/>
  </r>
  <r>
    <x v="9"/>
  </r>
  <r>
    <x v="5"/>
  </r>
  <r>
    <x v="10"/>
  </r>
  <r>
    <x v="0"/>
  </r>
  <r>
    <x v="4"/>
  </r>
  <r>
    <x v="7"/>
  </r>
  <r>
    <x v="5"/>
  </r>
  <r>
    <x v="1"/>
  </r>
  <r>
    <x v="4"/>
  </r>
  <r>
    <x v="9"/>
  </r>
  <r>
    <x v="0"/>
  </r>
  <r>
    <x v="3"/>
  </r>
  <r>
    <x v="5"/>
  </r>
  <r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</r>
  <r>
    <x v="1"/>
  </r>
  <r>
    <x v="2"/>
  </r>
  <r>
    <x v="3"/>
  </r>
  <r>
    <x v="3"/>
  </r>
  <r>
    <x v="4"/>
  </r>
  <r>
    <x v="5"/>
  </r>
  <r>
    <x v="0"/>
  </r>
  <r>
    <x v="2"/>
  </r>
  <r>
    <x v="1"/>
  </r>
  <r>
    <x v="6"/>
  </r>
  <r>
    <x v="5"/>
  </r>
  <r>
    <x v="2"/>
  </r>
  <r>
    <x v="7"/>
  </r>
  <r>
    <x v="0"/>
  </r>
  <r>
    <x v="8"/>
  </r>
  <r>
    <x v="7"/>
  </r>
  <r>
    <x v="9"/>
  </r>
  <r>
    <x v="2"/>
  </r>
  <r>
    <x v="3"/>
  </r>
  <r>
    <x v="10"/>
  </r>
  <r>
    <x v="1"/>
  </r>
  <r>
    <x v="4"/>
  </r>
  <r>
    <x v="11"/>
  </r>
  <r>
    <x v="6"/>
  </r>
  <r>
    <x v="8"/>
  </r>
  <r>
    <x v="1"/>
  </r>
  <r>
    <x v="3"/>
  </r>
  <r>
    <x v="12"/>
  </r>
  <r>
    <x v="13"/>
  </r>
  <r>
    <x v="14"/>
  </r>
  <r>
    <x v="0"/>
  </r>
  <r>
    <x v="15"/>
  </r>
  <r>
    <x v="16"/>
  </r>
  <r>
    <x v="17"/>
  </r>
  <r>
    <x v="18"/>
  </r>
  <r>
    <x v="19"/>
  </r>
  <r>
    <x v="0"/>
  </r>
  <r>
    <x v="6"/>
  </r>
  <r>
    <x v="2"/>
  </r>
  <r>
    <x v="20"/>
  </r>
  <r>
    <x v="16"/>
  </r>
  <r>
    <x v="2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1"/>
    <x v="1"/>
  </r>
  <r>
    <x v="0"/>
    <x v="2"/>
  </r>
  <r>
    <x v="1"/>
    <x v="0"/>
  </r>
  <r>
    <x v="1"/>
    <x v="2"/>
  </r>
  <r>
    <x v="1"/>
    <x v="2"/>
  </r>
  <r>
    <x v="1"/>
    <x v="2"/>
  </r>
  <r>
    <x v="1"/>
    <x v="2"/>
  </r>
  <r>
    <x v="0"/>
    <x v="2"/>
  </r>
  <r>
    <x v="1"/>
    <x v="2"/>
  </r>
  <r>
    <x v="1"/>
    <x v="0"/>
  </r>
  <r>
    <x v="2"/>
    <x v="0"/>
  </r>
  <r>
    <x v="1"/>
    <x v="0"/>
  </r>
  <r>
    <x v="1"/>
    <x v="2"/>
  </r>
  <r>
    <x v="2"/>
    <x v="0"/>
  </r>
  <r>
    <x v="2"/>
    <x v="0"/>
  </r>
  <r>
    <x v="1"/>
    <x v="0"/>
  </r>
  <r>
    <x v="0"/>
    <x v="2"/>
  </r>
  <r>
    <x v="1"/>
    <x v="0"/>
  </r>
  <r>
    <x v="1"/>
    <x v="0"/>
  </r>
  <r>
    <x v="2"/>
    <x v="0"/>
  </r>
  <r>
    <x v="1"/>
    <x v="2"/>
  </r>
  <r>
    <x v="1"/>
    <x v="0"/>
  </r>
  <r>
    <x v="1"/>
    <x v="0"/>
  </r>
  <r>
    <x v="1"/>
    <x v="2"/>
  </r>
  <r>
    <x v="2"/>
    <x v="2"/>
  </r>
  <r>
    <x v="2"/>
    <x v="0"/>
  </r>
  <r>
    <x v="3"/>
    <x v="2"/>
  </r>
  <r>
    <x v="1"/>
    <x v="1"/>
  </r>
  <r>
    <x v="2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</r>
  <r>
    <x v="1"/>
    <x v="1"/>
  </r>
  <r>
    <x v="0"/>
    <x v="2"/>
  </r>
  <r>
    <x v="2"/>
    <x v="3"/>
  </r>
  <r>
    <x v="0"/>
    <x v="4"/>
  </r>
  <r>
    <x v="2"/>
    <x v="5"/>
  </r>
  <r>
    <x v="2"/>
    <x v="5"/>
  </r>
  <r>
    <x v="2"/>
    <x v="5"/>
  </r>
  <r>
    <x v="0"/>
    <x v="0"/>
  </r>
  <r>
    <x v="2"/>
    <x v="6"/>
  </r>
  <r>
    <x v="0"/>
    <x v="2"/>
  </r>
  <r>
    <x v="0"/>
    <x v="7"/>
  </r>
  <r>
    <x v="2"/>
    <x v="8"/>
  </r>
  <r>
    <x v="2"/>
    <x v="9"/>
  </r>
  <r>
    <x v="2"/>
    <x v="10"/>
  </r>
  <r>
    <x v="0"/>
    <x v="11"/>
  </r>
  <r>
    <x v="2"/>
    <x v="12"/>
  </r>
  <r>
    <x v="0"/>
    <x v="13"/>
  </r>
  <r>
    <x v="2"/>
    <x v="14"/>
  </r>
  <r>
    <x v="2"/>
    <x v="8"/>
  </r>
  <r>
    <x v="0"/>
    <x v="15"/>
  </r>
  <r>
    <x v="0"/>
    <x v="16"/>
  </r>
  <r>
    <x v="2"/>
    <x v="8"/>
  </r>
  <r>
    <x v="2"/>
    <x v="17"/>
  </r>
  <r>
    <x v="0"/>
    <x v="18"/>
  </r>
  <r>
    <x v="2"/>
    <x v="19"/>
  </r>
  <r>
    <x v="0"/>
    <x v="20"/>
  </r>
  <r>
    <x v="3"/>
    <x v="21"/>
  </r>
  <r>
    <x v="1"/>
    <x v="22"/>
  </r>
  <r>
    <x v="2"/>
    <x v="2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4"/>
    <x v="0"/>
  </r>
  <r>
    <x v="0"/>
    <n v="4"/>
    <x v="0"/>
  </r>
  <r>
    <x v="0"/>
    <n v="5"/>
    <x v="0"/>
  </r>
  <r>
    <x v="0"/>
    <n v="5"/>
    <x v="0"/>
  </r>
  <r>
    <x v="1"/>
    <n v="5"/>
    <x v="0"/>
  </r>
  <r>
    <x v="1"/>
    <n v="5"/>
    <x v="0"/>
  </r>
  <r>
    <x v="0"/>
    <n v="3"/>
    <x v="0"/>
  </r>
  <r>
    <x v="0"/>
    <n v="4"/>
    <x v="0"/>
  </r>
  <r>
    <x v="1"/>
    <n v="5"/>
    <x v="0"/>
  </r>
  <r>
    <x v="0"/>
    <n v="5"/>
    <x v="0"/>
  </r>
  <r>
    <x v="0"/>
    <n v="5"/>
    <x v="0"/>
  </r>
  <r>
    <x v="0"/>
    <n v="3"/>
    <x v="0"/>
  </r>
  <r>
    <x v="0"/>
    <n v="4"/>
    <x v="0"/>
  </r>
  <r>
    <x v="0"/>
    <n v="5"/>
    <x v="0"/>
  </r>
  <r>
    <x v="0"/>
    <n v="4"/>
    <x v="0"/>
  </r>
  <r>
    <x v="0"/>
    <n v="5"/>
    <x v="0"/>
  </r>
  <r>
    <x v="1"/>
    <n v="4"/>
    <x v="0"/>
  </r>
  <r>
    <x v="0"/>
    <n v="5"/>
    <x v="0"/>
  </r>
  <r>
    <x v="0"/>
    <n v="5"/>
    <x v="0"/>
  </r>
  <r>
    <x v="0"/>
    <n v="5"/>
    <x v="0"/>
  </r>
  <r>
    <x v="0"/>
    <n v="4"/>
    <x v="0"/>
  </r>
  <r>
    <x v="0"/>
    <n v="5"/>
    <x v="0"/>
  </r>
  <r>
    <x v="0"/>
    <n v="5"/>
    <x v="0"/>
  </r>
  <r>
    <x v="0"/>
    <n v="5"/>
    <x v="0"/>
  </r>
  <r>
    <x v="1"/>
    <n v="4"/>
    <x v="0"/>
  </r>
  <r>
    <x v="1"/>
    <n v="4"/>
    <x v="0"/>
  </r>
  <r>
    <x v="1"/>
    <n v="5"/>
    <x v="0"/>
  </r>
  <r>
    <x v="0"/>
    <n v="4"/>
    <x v="0"/>
  </r>
  <r>
    <x v="1"/>
    <n v="1"/>
    <x v="1"/>
  </r>
  <r>
    <x v="0"/>
    <n v="5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4.4000000000000004"/>
    <s v="Yes"/>
    <n v="0.96666666666666667"/>
    <n v="4"/>
    <x v="0"/>
  </r>
  <r>
    <x v="0"/>
    <m/>
    <s v="Yes"/>
    <m/>
    <n v="4"/>
    <x v="1"/>
  </r>
  <r>
    <x v="1"/>
    <m/>
    <s v="Yes"/>
    <m/>
    <n v="5"/>
    <x v="0"/>
  </r>
  <r>
    <x v="1"/>
    <m/>
    <s v="Yes"/>
    <m/>
    <n v="5"/>
    <x v="1"/>
  </r>
  <r>
    <x v="1"/>
    <m/>
    <s v="Yes"/>
    <m/>
    <n v="5"/>
    <x v="1"/>
  </r>
  <r>
    <x v="1"/>
    <m/>
    <s v="Yes"/>
    <m/>
    <n v="5"/>
    <x v="1"/>
  </r>
  <r>
    <x v="2"/>
    <m/>
    <s v="Yes"/>
    <m/>
    <n v="4"/>
    <x v="0"/>
  </r>
  <r>
    <x v="0"/>
    <m/>
    <s v="Yes"/>
    <m/>
    <n v="4"/>
    <x v="0"/>
  </r>
  <r>
    <x v="1"/>
    <m/>
    <s v="Yes"/>
    <m/>
    <n v="5"/>
    <x v="0"/>
  </r>
  <r>
    <x v="1"/>
    <m/>
    <s v="Yes"/>
    <m/>
    <n v="4"/>
    <x v="1"/>
  </r>
  <r>
    <x v="1"/>
    <m/>
    <s v="Yes"/>
    <m/>
    <n v="5"/>
    <x v="0"/>
  </r>
  <r>
    <x v="2"/>
    <m/>
    <s v="Yes"/>
    <m/>
    <n v="4"/>
    <x v="0"/>
  </r>
  <r>
    <x v="0"/>
    <m/>
    <s v="Yes"/>
    <m/>
    <n v="4"/>
    <x v="0"/>
  </r>
  <r>
    <x v="1"/>
    <m/>
    <s v="Yes"/>
    <m/>
    <n v="3"/>
    <x v="1"/>
  </r>
  <r>
    <x v="0"/>
    <m/>
    <s v="Yes"/>
    <m/>
    <n v="4"/>
    <x v="0"/>
  </r>
  <r>
    <x v="1"/>
    <m/>
    <s v="Yes"/>
    <m/>
    <n v="5"/>
    <x v="1"/>
  </r>
  <r>
    <x v="0"/>
    <m/>
    <s v="Yes"/>
    <m/>
    <n v="4"/>
    <x v="0"/>
  </r>
  <r>
    <x v="1"/>
    <m/>
    <s v="Yes"/>
    <m/>
    <n v="5"/>
    <x v="1"/>
  </r>
  <r>
    <x v="1"/>
    <m/>
    <s v="Yes"/>
    <m/>
    <n v="5"/>
    <x v="0"/>
  </r>
  <r>
    <x v="1"/>
    <m/>
    <s v="Yes"/>
    <m/>
    <n v="4"/>
    <x v="0"/>
  </r>
  <r>
    <x v="0"/>
    <m/>
    <s v="Yes"/>
    <m/>
    <n v="4"/>
    <x v="1"/>
  </r>
  <r>
    <x v="1"/>
    <m/>
    <s v="Yes"/>
    <m/>
    <n v="5"/>
    <x v="1"/>
  </r>
  <r>
    <x v="1"/>
    <m/>
    <s v="Yes"/>
    <m/>
    <n v="5"/>
    <x v="1"/>
  </r>
  <r>
    <x v="1"/>
    <m/>
    <s v="Yes"/>
    <m/>
    <n v="5"/>
    <x v="1"/>
  </r>
  <r>
    <x v="0"/>
    <m/>
    <s v="Yes"/>
    <m/>
    <n v="4"/>
    <x v="0"/>
  </r>
  <r>
    <x v="0"/>
    <m/>
    <s v="Yes"/>
    <m/>
    <n v="4"/>
    <x v="0"/>
  </r>
  <r>
    <x v="1"/>
    <m/>
    <s v="Yes"/>
    <m/>
    <n v="4"/>
    <x v="2"/>
  </r>
  <r>
    <x v="0"/>
    <m/>
    <s v="Yes"/>
    <m/>
    <n v="4"/>
    <x v="1"/>
  </r>
  <r>
    <x v="3"/>
    <m/>
    <s v="No"/>
    <m/>
    <n v="1"/>
    <x v="2"/>
  </r>
  <r>
    <x v="1"/>
    <m/>
    <s v="Yes"/>
    <m/>
    <n v="5"/>
    <x v="1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4.4000000000000004"/>
    <x v="0"/>
  </r>
  <r>
    <x v="0"/>
    <m/>
    <x v="0"/>
  </r>
  <r>
    <x v="1"/>
    <m/>
    <x v="0"/>
  </r>
  <r>
    <x v="1"/>
    <m/>
    <x v="0"/>
  </r>
  <r>
    <x v="1"/>
    <m/>
    <x v="0"/>
  </r>
  <r>
    <x v="1"/>
    <m/>
    <x v="0"/>
  </r>
  <r>
    <x v="2"/>
    <m/>
    <x v="0"/>
  </r>
  <r>
    <x v="0"/>
    <m/>
    <x v="0"/>
  </r>
  <r>
    <x v="1"/>
    <m/>
    <x v="0"/>
  </r>
  <r>
    <x v="1"/>
    <m/>
    <x v="0"/>
  </r>
  <r>
    <x v="1"/>
    <m/>
    <x v="0"/>
  </r>
  <r>
    <x v="2"/>
    <m/>
    <x v="0"/>
  </r>
  <r>
    <x v="0"/>
    <m/>
    <x v="0"/>
  </r>
  <r>
    <x v="1"/>
    <m/>
    <x v="0"/>
  </r>
  <r>
    <x v="0"/>
    <m/>
    <x v="0"/>
  </r>
  <r>
    <x v="1"/>
    <m/>
    <x v="0"/>
  </r>
  <r>
    <x v="0"/>
    <m/>
    <x v="0"/>
  </r>
  <r>
    <x v="1"/>
    <m/>
    <x v="0"/>
  </r>
  <r>
    <x v="1"/>
    <m/>
    <x v="0"/>
  </r>
  <r>
    <x v="1"/>
    <m/>
    <x v="0"/>
  </r>
  <r>
    <x v="0"/>
    <m/>
    <x v="0"/>
  </r>
  <r>
    <x v="1"/>
    <m/>
    <x v="0"/>
  </r>
  <r>
    <x v="1"/>
    <m/>
    <x v="0"/>
  </r>
  <r>
    <x v="1"/>
    <m/>
    <x v="0"/>
  </r>
  <r>
    <x v="0"/>
    <m/>
    <x v="0"/>
  </r>
  <r>
    <x v="0"/>
    <m/>
    <x v="0"/>
  </r>
  <r>
    <x v="1"/>
    <m/>
    <x v="0"/>
  </r>
  <r>
    <x v="0"/>
    <m/>
    <x v="0"/>
  </r>
  <r>
    <x v="3"/>
    <m/>
    <x v="1"/>
  </r>
  <r>
    <x v="1"/>
    <m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3"/>
  </r>
  <r>
    <x v="3"/>
  </r>
  <r>
    <x v="2"/>
  </r>
  <r>
    <x v="1"/>
  </r>
  <r>
    <x v="0"/>
  </r>
  <r>
    <x v="0"/>
  </r>
  <r>
    <x v="0"/>
  </r>
  <r>
    <x v="0"/>
  </r>
  <r>
    <x v="0"/>
  </r>
  <r>
    <x v="4"/>
  </r>
  <r>
    <x v="5"/>
  </r>
  <r>
    <x v="6"/>
  </r>
  <r>
    <x v="7"/>
  </r>
  <r>
    <x v="6"/>
  </r>
  <r>
    <x v="0"/>
  </r>
  <r>
    <x v="0"/>
  </r>
  <r>
    <x v="3"/>
  </r>
  <r>
    <x v="8"/>
  </r>
  <r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Data Analytics"/>
    <x v="0"/>
  </r>
  <r>
    <x v="1"/>
    <s v="Web development"/>
    <x v="0"/>
  </r>
  <r>
    <x v="0"/>
    <s v="Data Science"/>
    <x v="0"/>
  </r>
  <r>
    <x v="2"/>
    <s v="Software Engineering"/>
    <x v="0"/>
  </r>
  <r>
    <x v="0"/>
    <s v="Cybersecurity"/>
    <x v="0"/>
  </r>
  <r>
    <x v="2"/>
    <s v="Computer science"/>
    <x v="0"/>
  </r>
  <r>
    <x v="2"/>
    <s v="Computer science"/>
    <x v="0"/>
  </r>
  <r>
    <x v="2"/>
    <s v="Computer science"/>
    <x v="0"/>
  </r>
  <r>
    <x v="0"/>
    <s v="Data Analytics"/>
    <x v="0"/>
  </r>
  <r>
    <x v="2"/>
    <s v="Data analysis"/>
    <x v="0"/>
  </r>
  <r>
    <x v="0"/>
    <s v="Data Science"/>
    <x v="0"/>
  </r>
  <r>
    <x v="0"/>
    <s v="Management "/>
    <x v="1"/>
  </r>
  <r>
    <x v="2"/>
    <s v="Computer Science "/>
    <x v="0"/>
  </r>
  <r>
    <x v="2"/>
    <s v="Life Sciences "/>
    <x v="1"/>
  </r>
  <r>
    <x v="2"/>
    <s v="Accounting "/>
    <x v="1"/>
  </r>
  <r>
    <x v="0"/>
    <s v="Data scientist"/>
    <x v="0"/>
  </r>
  <r>
    <x v="2"/>
    <s v="Mechatronics "/>
    <x v="0"/>
  </r>
  <r>
    <x v="0"/>
    <s v="Gamification analyst"/>
    <x v="0"/>
  </r>
  <r>
    <x v="2"/>
    <s v="Game dev"/>
    <x v="0"/>
  </r>
  <r>
    <x v="2"/>
    <s v="Computer Science "/>
    <x v="0"/>
  </r>
  <r>
    <x v="0"/>
    <s v="Data Science "/>
    <x v="0"/>
  </r>
  <r>
    <x v="0"/>
    <s v="Psychology "/>
    <x v="1"/>
  </r>
  <r>
    <x v="2"/>
    <s v="Computer Science "/>
    <x v="0"/>
  </r>
  <r>
    <x v="2"/>
    <s v="Electrical Engineering "/>
    <x v="1"/>
  </r>
  <r>
    <x v="0"/>
    <s v="Software engineering "/>
    <x v="0"/>
  </r>
  <r>
    <x v="2"/>
    <s v="Biology "/>
    <x v="1"/>
  </r>
  <r>
    <x v="0"/>
    <s v="Marketing "/>
    <x v="1"/>
  </r>
  <r>
    <x v="3"/>
    <s v="Forensic Accounting and Auditing "/>
    <x v="1"/>
  </r>
  <r>
    <x v="1"/>
    <s v="IT"/>
    <x v="0"/>
  </r>
  <r>
    <x v="2"/>
    <s v="Management Information System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E1FCAA-A87E-41AF-BC6F-25B443C6D4A4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1">
  <location ref="A3:B8" firstHeaderRow="1" firstDataRow="1" firstDataCol="1"/>
  <pivotFields count="2">
    <pivotField axis="axisRow" showAll="0">
      <items count="5">
        <item sd="0" x="2"/>
        <item sd="0" x="1"/>
        <item sd="0" x="3"/>
        <item sd="0" x="0"/>
        <item t="default" sd="0"/>
      </items>
    </pivotField>
    <pivotField axis="axisRow" dataField="1" showAll="0">
      <items count="25">
        <item x="10"/>
        <item x="19"/>
        <item x="5"/>
        <item x="8"/>
        <item x="4"/>
        <item x="6"/>
        <item x="0"/>
        <item x="2"/>
        <item x="15"/>
        <item x="11"/>
        <item x="17"/>
        <item x="21"/>
        <item x="14"/>
        <item x="13"/>
        <item x="22"/>
        <item x="9"/>
        <item x="7"/>
        <item x="23"/>
        <item x="20"/>
        <item x="12"/>
        <item x="16"/>
        <item x="3"/>
        <item x="18"/>
        <item x="1"/>
        <item t="default"/>
      </items>
    </pivotField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field" fld="1" subtotal="count" baseField="0" baseItem="0"/>
  </dataFields>
  <formats count="4">
    <format dxfId="237">
      <pivotArea grandRow="1" outline="0" collapsedLevelsAreSubtotals="1" fieldPosition="0"/>
    </format>
    <format dxfId="236">
      <pivotArea dataOnly="0" labelOnly="1" grandRow="1" outline="0" fieldPosition="0"/>
    </format>
    <format dxfId="235">
      <pivotArea field="0" type="button" dataOnly="0" labelOnly="1" outline="0" axis="axisRow" fieldPosition="0"/>
    </format>
    <format dxfId="234">
      <pivotArea dataOnly="0" labelOnly="1" outline="0" axis="axisValues" fieldPosition="0"/>
    </format>
  </formats>
  <chartFormats count="5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9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9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9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1F789-080B-465C-807E-99249B665B92}" name="PivotTable7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3:B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Frequency of field_category" fld="0" subtotal="count" baseField="0" baseItem="0"/>
  </dataFields>
  <formats count="6">
    <format dxfId="233">
      <pivotArea field="0" type="button" dataOnly="0" labelOnly="1" outline="0" axis="axisRow" fieldPosition="0"/>
    </format>
    <format dxfId="232">
      <pivotArea dataOnly="0" labelOnly="1" outline="0" axis="axisValues" fieldPosition="0"/>
    </format>
    <format dxfId="231">
      <pivotArea field="0" type="button" dataOnly="0" labelOnly="1" outline="0" axis="axisRow" fieldPosition="0"/>
    </format>
    <format dxfId="230">
      <pivotArea dataOnly="0" labelOnly="1" outline="0" axis="axisValues" fieldPosition="0"/>
    </format>
    <format dxfId="229">
      <pivotArea grandRow="1" outline="0" collapsedLevelsAreSubtotals="1" fieldPosition="0"/>
    </format>
    <format dxfId="228">
      <pivotArea dataOnly="0" labelOnly="1" grandRow="1" outline="0" fieldPosition="0"/>
    </format>
  </formats>
  <chartFormats count="3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D8709C-E9F3-43E9-97CF-139280505EAC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8">
  <location ref="A3:B15" firstHeaderRow="1" firstDataRow="1" firstDataCol="1"/>
  <pivotFields count="2">
    <pivotField axis="axisRow" showAll="0">
      <items count="5">
        <item x="1"/>
        <item x="2"/>
        <item x="3"/>
        <item x="0"/>
        <item t="default"/>
      </items>
    </pivotField>
    <pivotField axis="axisRow" dataField="1" showAll="0">
      <items count="4">
        <item x="2"/>
        <item x="0"/>
        <item x="1"/>
        <item t="default"/>
      </items>
    </pivotField>
  </pivotFields>
  <rowFields count="2">
    <field x="1"/>
    <field x="0"/>
  </rowFields>
  <rowItems count="12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>
      <x v="2"/>
    </i>
    <i r="1">
      <x/>
    </i>
    <i t="grand">
      <x/>
    </i>
  </rowItems>
  <colItems count="1">
    <i/>
  </colItems>
  <dataFields count="1">
    <dataField name="Count of gender" fld="1" subtotal="count" baseField="0" baseItem="0"/>
  </dataFields>
  <formats count="4">
    <format dxfId="227">
      <pivotArea field="1" type="button" dataOnly="0" labelOnly="1" outline="0" axis="axisRow" fieldPosition="0"/>
    </format>
    <format dxfId="226">
      <pivotArea dataOnly="0" labelOnly="1" outline="0" axis="axisValues" fieldPosition="0"/>
    </format>
    <format dxfId="225">
      <pivotArea grandRow="1" outline="0" collapsedLevelsAreSubtotals="1" fieldPosition="0"/>
    </format>
    <format dxfId="224">
      <pivotArea dataOnly="0" labelOnly="1" grandRow="1" outline="0" fieldPosition="0"/>
    </format>
  </format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87331-91D0-458D-827F-DF431EF34602}" name="PivotTable1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3">
  <location ref="A3:D7" firstHeaderRow="1" firstDataRow="2" firstDataCol="1"/>
  <pivotFields count="3">
    <pivotField axis="axisRow" dataField="1" showAll="0">
      <items count="3">
        <item x="1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prior_knowledge_gamification" fld="0" subtotal="count" baseField="0" baseItem="0"/>
  </dataFields>
  <formats count="8">
    <format dxfId="223">
      <pivotArea type="origin" dataOnly="0" labelOnly="1" outline="0" fieldPosition="0"/>
    </format>
    <format dxfId="222">
      <pivotArea field="2" type="button" dataOnly="0" labelOnly="1" outline="0" axis="axisCol" fieldPosition="0"/>
    </format>
    <format dxfId="221">
      <pivotArea type="topRight" dataOnly="0" labelOnly="1" outline="0" fieldPosition="0"/>
    </format>
    <format dxfId="220">
      <pivotArea field="0" type="button" dataOnly="0" labelOnly="1" outline="0" axis="axisRow" fieldPosition="0"/>
    </format>
    <format dxfId="219">
      <pivotArea dataOnly="0" labelOnly="1" fieldPosition="0">
        <references count="1">
          <reference field="2" count="0"/>
        </references>
      </pivotArea>
    </format>
    <format dxfId="218">
      <pivotArea dataOnly="0" labelOnly="1" grandCol="1" outline="0" fieldPosition="0"/>
    </format>
    <format dxfId="217">
      <pivotArea grandRow="1" outline="0" collapsedLevelsAreSubtotals="1" fieldPosition="0"/>
    </format>
    <format dxfId="216">
      <pivotArea dataOnly="0" labelOnly="1" grandRow="1" outline="0" fieldPosition="0"/>
    </format>
  </formats>
  <chartFormats count="4">
    <chartFormat chart="21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1" format="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2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64F535-7574-4DA1-B4AE-9A914E47CB05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 rowHeaderCaption="Opinions on gamification (PivotTble)">
  <location ref="A1:B26" firstHeaderRow="1" firstDataRow="1" firstDataCol="1"/>
  <pivotFields count="1">
    <pivotField name="Opinions on gamification" axis="axisRow" dataField="1" showAll="0" sortType="descending">
      <items count="25">
        <item x="23"/>
        <item x="17"/>
        <item x="15"/>
        <item x="6"/>
        <item x="18"/>
        <item x="2"/>
        <item x="7"/>
        <item x="12"/>
        <item x="16"/>
        <item x="1"/>
        <item x="19"/>
        <item x="10"/>
        <item x="9"/>
        <item x="0"/>
        <item x="3"/>
        <item x="8"/>
        <item x="13"/>
        <item x="21"/>
        <item x="14"/>
        <item x="5"/>
        <item x="20"/>
        <item x="22"/>
        <item x="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5">
    <i>
      <x v="3"/>
    </i>
    <i>
      <x v="5"/>
    </i>
    <i>
      <x v="9"/>
    </i>
    <i>
      <x v="15"/>
    </i>
    <i>
      <x v="22"/>
    </i>
    <i>
      <x v="8"/>
    </i>
    <i>
      <x v="6"/>
    </i>
    <i>
      <x v="11"/>
    </i>
    <i>
      <x v="23"/>
    </i>
    <i>
      <x v="19"/>
    </i>
    <i>
      <x v="17"/>
    </i>
    <i>
      <x v="2"/>
    </i>
    <i>
      <x v="21"/>
    </i>
    <i>
      <x v="10"/>
    </i>
    <i>
      <x v="16"/>
    </i>
    <i>
      <x/>
    </i>
    <i>
      <x v="18"/>
    </i>
    <i>
      <x v="12"/>
    </i>
    <i>
      <x v="20"/>
    </i>
    <i>
      <x v="13"/>
    </i>
    <i>
      <x v="7"/>
    </i>
    <i>
      <x v="14"/>
    </i>
    <i>
      <x v="4"/>
    </i>
    <i>
      <x v="1"/>
    </i>
    <i t="grand">
      <x/>
    </i>
  </rowItems>
  <colItems count="1">
    <i/>
  </colItems>
  <dataFields count="1">
    <dataField name="Frequency of Themes" fld="0" subtotal="count" baseField="0" baseItem="0"/>
  </dataFields>
  <formats count="28"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0" type="button" dataOnly="0" labelOnly="1" outline="0" axis="axisRow" fieldPosition="0"/>
    </format>
    <format dxfId="212">
      <pivotArea dataOnly="0" labelOnly="1" fieldPosition="0">
        <references count="1">
          <reference field="0" count="0"/>
        </references>
      </pivotArea>
    </format>
    <format dxfId="211">
      <pivotArea dataOnly="0" labelOnly="1" grandRow="1" outline="0" fieldPosition="0"/>
    </format>
    <format dxfId="210">
      <pivotArea dataOnly="0" labelOnly="1" outline="0" axis="axisValues" fieldPosition="0"/>
    </format>
    <format dxfId="209">
      <pivotArea type="all" dataOnly="0" outline="0" fieldPosition="0"/>
    </format>
    <format dxfId="208">
      <pivotArea outline="0" collapsedLevelsAreSubtotals="1" fieldPosition="0"/>
    </format>
    <format dxfId="207">
      <pivotArea field="0" type="button" dataOnly="0" labelOnly="1" outline="0" axis="axisRow" fieldPosition="0"/>
    </format>
    <format dxfId="206">
      <pivotArea dataOnly="0" labelOnly="1" fieldPosition="0">
        <references count="1">
          <reference field="0" count="0"/>
        </references>
      </pivotArea>
    </format>
    <format dxfId="205">
      <pivotArea dataOnly="0" labelOnly="1" grandRow="1" outline="0" fieldPosition="0"/>
    </format>
    <format dxfId="204">
      <pivotArea dataOnly="0" labelOnly="1" outline="0" axis="axisValues" fieldPosition="0"/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dataOnly="0" labelOnly="1" fieldPosition="0">
        <references count="1">
          <reference field="0" count="0"/>
        </references>
      </pivotArea>
    </format>
    <format dxfId="200">
      <pivotArea field="0" type="button" dataOnly="0" labelOnly="1" outline="0" axis="axisRow" fieldPosition="0"/>
    </format>
    <format dxfId="199">
      <pivotArea dataOnly="0" labelOnly="1" outline="0" axis="axisValues" fieldPosition="0"/>
    </format>
    <format dxfId="198">
      <pivotArea field="0" type="button" dataOnly="0" labelOnly="1" outline="0" axis="axisRow" fieldPosition="0"/>
    </format>
    <format dxfId="197">
      <pivotArea dataOnly="0" labelOnly="1" outline="0" axis="axisValues" fieldPosition="0"/>
    </format>
    <format dxfId="196">
      <pivotArea field="0" type="button" dataOnly="0" labelOnly="1" outline="0" axis="axisRow" fieldPosition="0"/>
    </format>
    <format dxfId="195">
      <pivotArea dataOnly="0" labelOnly="1" outline="0" axis="axisValues" fieldPosition="0"/>
    </format>
    <format dxfId="194">
      <pivotArea field="0" type="button" dataOnly="0" labelOnly="1" outline="0" axis="axisRow" fieldPosition="0"/>
    </format>
    <format dxfId="193">
      <pivotArea dataOnly="0" labelOnly="1" outline="0" axis="axisValues" fieldPosition="0"/>
    </format>
    <format dxfId="192">
      <pivotArea dataOnly="0" labelOnly="1" outline="0" axis="axisValues" fieldPosition="0"/>
    </format>
    <format dxfId="191">
      <pivotArea outline="0" collapsedLevelsAreSubtotals="1" fieldPosition="0"/>
    </format>
    <format dxfId="190">
      <pivotArea dataOnly="0" labelOnly="1" grandRow="1" outline="0" fieldPosition="0"/>
    </format>
    <format dxfId="189">
      <pivotArea grandRow="1" outline="0" collapsedLevelsAreSubtotals="1" fieldPosition="0"/>
    </format>
    <format dxfId="188">
      <pivotArea field="0" type="button" dataOnly="0" labelOnly="1" outline="0" axis="axisRow" fieldPosition="0"/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03B959-AED3-46A0-BBA1-0B7C3E60CFB2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3:E9" firstHeaderRow="1" firstDataRow="2" firstDataCol="1"/>
  <pivotFields count="6">
    <pivotField axis="axisRow" showAll="0">
      <items count="5"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overall_satisfaction" fld="5" subtotal="count" baseField="0" baseItem="0"/>
  </dataFields>
  <formats count="8">
    <format dxfId="187">
      <pivotArea grandRow="1" outline="0" collapsedLevelsAreSubtotals="1" fieldPosition="0"/>
    </format>
    <format dxfId="186">
      <pivotArea dataOnly="0" labelOnly="1" grandRow="1" outline="0" fieldPosition="0"/>
    </format>
    <format dxfId="185">
      <pivotArea type="origin" dataOnly="0" labelOnly="1" outline="0" fieldPosition="0"/>
    </format>
    <format dxfId="184">
      <pivotArea field="5" type="button" dataOnly="0" labelOnly="1" outline="0" axis="axisCol" fieldPosition="0"/>
    </format>
    <format dxfId="183">
      <pivotArea type="topRight" dataOnly="0" labelOnly="1" outline="0" fieldPosition="0"/>
    </format>
    <format dxfId="182">
      <pivotArea field="0" type="button" dataOnly="0" labelOnly="1" outline="0" axis="axisRow" fieldPosition="0"/>
    </format>
    <format dxfId="181">
      <pivotArea dataOnly="0" labelOnly="1" fieldPosition="0">
        <references count="1">
          <reference field="5" count="0"/>
        </references>
      </pivotArea>
    </format>
    <format dxfId="180">
      <pivotArea dataOnly="0" labelOnly="1" grandCol="1" outline="0" fieldPosition="0"/>
    </format>
  </formats>
  <chartFormats count="6">
    <chartFormat chart="12" format="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12" format="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50FBE7-4BAD-4712-828F-000B68D64A60}" name="PivotTable3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9">
  <location ref="A3:D9" firstHeaderRow="1" firstDataRow="2" firstDataCol="1"/>
  <pivotFields count="3">
    <pivotField axis="axisRow" showAll="0">
      <items count="5">
        <item x="3"/>
        <item x="2"/>
        <item x="0"/>
        <item x="1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mproves_understanding" fld="2" subtotal="count" baseField="0" baseItem="0"/>
  </dataFields>
  <formats count="8">
    <format dxfId="179">
      <pivotArea type="origin" dataOnly="0" labelOnly="1" outline="0" fieldPosition="0"/>
    </format>
    <format dxfId="178">
      <pivotArea field="2" type="button" dataOnly="0" labelOnly="1" outline="0" axis="axisCol" fieldPosition="0"/>
    </format>
    <format dxfId="177">
      <pivotArea type="topRight" dataOnly="0" labelOnly="1" outline="0" fieldPosition="0"/>
    </format>
    <format dxfId="176">
      <pivotArea field="0" type="button" dataOnly="0" labelOnly="1" outline="0" axis="axisRow" fieldPosition="0"/>
    </format>
    <format dxfId="175">
      <pivotArea dataOnly="0" labelOnly="1" fieldPosition="0">
        <references count="1">
          <reference field="2" count="0"/>
        </references>
      </pivotArea>
    </format>
    <format dxfId="174">
      <pivotArea dataOnly="0" labelOnly="1" grandCol="1" outline="0" fieldPosition="0"/>
    </format>
    <format dxfId="173">
      <pivotArea field="2" grandRow="1" outline="0" collapsedLevelsAreSubtotals="1" axis="axisCol" fieldPosition="0">
        <references count="1">
          <reference field="2" count="1" selected="0">
            <x v="0"/>
          </reference>
        </references>
      </pivotArea>
    </format>
    <format dxfId="172">
      <pivotArea dataOnly="0" labelOnly="1" grandRow="1" outline="0" fieldPosition="0"/>
    </format>
  </formats>
  <chartFormats count="7">
    <chartFormat chart="3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8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38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38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38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0"/>
          </reference>
        </references>
      </pivotArea>
    </chartFormat>
    <chartFormat chart="3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2C1451-C9FC-4434-A694-A52B32333E1A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 rowHeaderCaption="Gamification Elements">
  <location ref="A3:B15" firstHeaderRow="1" firstDataRow="1" firstDataCol="1"/>
  <pivotFields count="1">
    <pivotField name="Gamification Elements" axis="axisRow" dataField="1" showAll="0" sortType="descending">
      <items count="12">
        <item x="4"/>
        <item x="8"/>
        <item x="1"/>
        <item x="10"/>
        <item x="7"/>
        <item x="9"/>
        <item x="0"/>
        <item x="3"/>
        <item x="6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2">
    <i>
      <x v="6"/>
    </i>
    <i>
      <x v="10"/>
    </i>
    <i>
      <x v="2"/>
    </i>
    <i>
      <x/>
    </i>
    <i>
      <x v="4"/>
    </i>
    <i>
      <x v="5"/>
    </i>
    <i>
      <x v="3"/>
    </i>
    <i>
      <x v="8"/>
    </i>
    <i>
      <x v="7"/>
    </i>
    <i>
      <x v="9"/>
    </i>
    <i>
      <x v="1"/>
    </i>
    <i t="grand">
      <x/>
    </i>
  </rowItems>
  <colItems count="1">
    <i/>
  </colItems>
  <dataFields count="1">
    <dataField name="Selection Frequency" fld="0" subtotal="count" baseField="0" baseItem="6"/>
  </dataFields>
  <formats count="18"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0" type="button" dataOnly="0" labelOnly="1" outline="0" axis="axisRow" fieldPosition="0"/>
    </format>
    <format dxfId="168">
      <pivotArea dataOnly="0" labelOnly="1" grandRow="1" outline="0" fieldPosition="0"/>
    </format>
    <format dxfId="167">
      <pivotArea dataOnly="0" labelOnly="1" outline="0" axis="axisValues" fieldPosition="0"/>
    </format>
    <format dxfId="166">
      <pivotArea grandRow="1" outline="0" collapsedLevelsAreSubtotals="1" fieldPosition="0"/>
    </format>
    <format dxfId="165">
      <pivotArea dataOnly="0" labelOnly="1" grandRow="1" outline="0" fieldPosition="0"/>
    </format>
    <format dxfId="164">
      <pivotArea field="0" type="button" dataOnly="0" labelOnly="1" outline="0" axis="axisRow" fieldPosition="0"/>
    </format>
    <format dxfId="163">
      <pivotArea dataOnly="0" labelOnly="1" outline="0" axis="axisValues" fieldPosition="0"/>
    </format>
    <format dxfId="162">
      <pivotArea outline="0" collapsedLevelsAreSubtotals="1" fieldPosition="0"/>
    </format>
    <format dxfId="161">
      <pivotArea dataOnly="0" labelOnly="1" grandRow="1" outline="0" fieldPosition="0"/>
    </format>
    <format dxfId="160">
      <pivotArea grandRow="1" outline="0" collapsedLevelsAreSubtotals="1" fieldPosition="0"/>
    </format>
    <format dxfId="159">
      <pivotArea type="all" dataOnly="0" outline="0" fieldPosition="0"/>
    </format>
    <format dxfId="158">
      <pivotArea outline="0" collapsedLevelsAreSubtotals="1" fieldPosition="0"/>
    </format>
    <format dxfId="157">
      <pivotArea field="0" type="button" dataOnly="0" labelOnly="1" outline="0" axis="axisRow" fieldPosition="0"/>
    </format>
    <format dxfId="156">
      <pivotArea dataOnly="0" labelOnly="1" fieldPosition="0">
        <references count="1">
          <reference field="0" count="0"/>
        </references>
      </pivotArea>
    </format>
    <format dxfId="155">
      <pivotArea dataOnly="0" labelOnly="1" grandRow="1" outline="0" fieldPosition="0"/>
    </format>
    <format dxfId="154">
      <pivotArea dataOnly="0" labelOnly="1" outline="0" axis="axisValues" fieldPosition="0"/>
    </format>
  </formats>
  <chartFormats count="2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18A3C-32FE-46B1-82DA-ABC1B3105752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 rowHeaderCaption="Reason for selected best element(s)">
  <location ref="A2:B24" firstHeaderRow="1" firstDataRow="1" firstDataCol="1"/>
  <pivotFields count="1">
    <pivotField name="Reason for selected best element(s)" axis="axisRow" dataField="1" showAll="0" sortType="descending">
      <items count="23">
        <item x="19"/>
        <item x="21"/>
        <item x="5"/>
        <item x="18"/>
        <item x="7"/>
        <item h="1" x="16"/>
        <item x="6"/>
        <item x="20"/>
        <item x="0"/>
        <item x="14"/>
        <item x="10"/>
        <item x="11"/>
        <item x="3"/>
        <item x="2"/>
        <item x="15"/>
        <item x="4"/>
        <item x="1"/>
        <item x="13"/>
        <item x="8"/>
        <item x="9"/>
        <item x="1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2">
    <i>
      <x v="13"/>
    </i>
    <i>
      <x v="8"/>
    </i>
    <i>
      <x v="16"/>
    </i>
    <i>
      <x v="12"/>
    </i>
    <i>
      <x v="6"/>
    </i>
    <i>
      <x v="2"/>
    </i>
    <i>
      <x v="15"/>
    </i>
    <i>
      <x v="4"/>
    </i>
    <i>
      <x v="18"/>
    </i>
    <i>
      <x v="20"/>
    </i>
    <i>
      <x v="17"/>
    </i>
    <i>
      <x v="14"/>
    </i>
    <i>
      <x/>
    </i>
    <i>
      <x v="3"/>
    </i>
    <i>
      <x v="7"/>
    </i>
    <i>
      <x v="1"/>
    </i>
    <i>
      <x v="19"/>
    </i>
    <i>
      <x v="9"/>
    </i>
    <i>
      <x v="21"/>
    </i>
    <i>
      <x v="10"/>
    </i>
    <i>
      <x v="11"/>
    </i>
    <i t="grand">
      <x/>
    </i>
  </rowItems>
  <colItems count="1">
    <i/>
  </colItems>
  <dataFields count="1">
    <dataField name="Frequency" fld="0" subtotal="count" baseField="0" baseItem="13"/>
  </dataFields>
  <formats count="15">
    <format dxfId="153">
      <pivotArea field="0" type="button" dataOnly="0" labelOnly="1" outline="0" axis="axisRow" fieldPosition="0"/>
    </format>
    <format dxfId="152">
      <pivotArea dataOnly="0" labelOnly="1" outline="0" axis="axisValues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dataOnly="0" labelOnly="1" grandRow="1" outline="0" fieldPosition="0"/>
    </format>
    <format dxfId="147">
      <pivotArea dataOnly="0" labelOnly="1" outline="0" axis="axisValues" fieldPosition="0"/>
    </format>
    <format dxfId="146">
      <pivotArea outline="0" collapsedLevelsAreSubtotals="1" fieldPosition="0"/>
    </format>
    <format dxfId="145">
      <pivotArea dataOnly="0" labelOnly="1" grandRow="1" outline="0" fieldPosition="0"/>
    </format>
    <format dxfId="144">
      <pivotArea grandRow="1" outline="0" collapsedLevelsAreSubtotals="1" fieldPosition="0"/>
    </format>
    <format dxfId="143">
      <pivotArea dataOnly="0" labelOnly="1" grandRow="1" outline="0" fieldPosition="0"/>
    </format>
    <format dxfId="142">
      <pivotArea grandRow="1" outline="0" collapsedLevelsAreSubtotals="1" fieldPosition="0"/>
    </format>
    <format dxfId="141">
      <pivotArea outline="0" collapsedLevelsAreSubtotals="1" fieldPosition="0"/>
    </format>
    <format dxfId="140">
      <pivotArea dataOnly="0" labelOnly="1" fieldPosition="0">
        <references count="1">
          <reference field="0" count="0"/>
        </references>
      </pivotArea>
    </format>
    <format dxfId="139">
      <pivotArea dataOnly="0" labelOnly="1" grandRow="1" outline="0" fieldPosition="0"/>
    </format>
  </formats>
  <chartFormats count="23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9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9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9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9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9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9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9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9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9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9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9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9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9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9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9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9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43EAB-F032-48D7-9230-536D5F935330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C3:D13" firstHeaderRow="1" firstDataRow="1" firstDataCol="1"/>
  <pivotFields count="1">
    <pivotField axis="axisRow" dataField="1" showAll="0" sortType="descending">
      <items count="10">
        <item x="1"/>
        <item x="2"/>
        <item x="3"/>
        <item x="4"/>
        <item x="6"/>
        <item x="0"/>
        <item n="Optional Leaderboards" x="5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 v="5"/>
    </i>
    <i>
      <x v="2"/>
    </i>
    <i>
      <x/>
    </i>
    <i>
      <x v="1"/>
    </i>
    <i>
      <x v="4"/>
    </i>
    <i>
      <x v="8"/>
    </i>
    <i>
      <x v="7"/>
    </i>
    <i>
      <x v="3"/>
    </i>
    <i>
      <x v="6"/>
    </i>
    <i t="grand">
      <x/>
    </i>
  </rowItems>
  <colItems count="1">
    <i/>
  </colItems>
  <dataFields count="1">
    <dataField name="Frequency of Suggestions" fld="0" subtotal="count" baseField="0" baseItem="5"/>
  </dataFields>
  <formats count="6">
    <format dxfId="138">
      <pivotArea field="0" type="button" dataOnly="0" labelOnly="1" outline="0" axis="axisRow" fieldPosition="0"/>
    </format>
    <format dxfId="137">
      <pivotArea dataOnly="0" labelOnly="1" outline="0" axis="axisValues" fieldPosition="0"/>
    </format>
    <format dxfId="136">
      <pivotArea field="0" type="button" dataOnly="0" labelOnly="1" outline="0" axis="axisRow" fieldPosition="0"/>
    </format>
    <format dxfId="135">
      <pivotArea dataOnly="0" labelOnly="1" outline="0" axis="axisValues" fieldPosition="0"/>
    </format>
    <format dxfId="134">
      <pivotArea dataOnly="0" labelOnly="1" grandRow="1" outline="0" fieldPosition="0"/>
    </format>
    <format dxfId="133">
      <pivotArea grandRow="1" outline="0" collapsedLevelsAreSubtotals="1" fieldPosition="0"/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B2A85-2C50-490C-B2DF-11DF87721E35}" name="PivotTable8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 rowHeaderCaption="challenges">
  <location ref="C1:D5" firstHeaderRow="1" firstDataRow="1" firstDataCol="1"/>
  <pivotFields count="1">
    <pivotField axis="axisRow" dataField="1" showAll="0" sortType="de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">
    <i>
      <x v="1"/>
    </i>
    <i>
      <x/>
    </i>
    <i>
      <x v="2"/>
    </i>
    <i t="grand">
      <x/>
    </i>
  </rowItems>
  <colItems count="1">
    <i/>
  </colItems>
  <dataFields count="1">
    <dataField name="frequency of challenges" fld="0" subtotal="count" baseField="0" baseItem="0"/>
  </dataFields>
  <formats count="10">
    <format dxfId="132">
      <pivotArea field="0" type="button" dataOnly="0" labelOnly="1" outline="0" axis="axisRow" fieldPosition="0"/>
    </format>
    <format dxfId="131">
      <pivotArea dataOnly="0" labelOnly="1" outline="0" axis="axisValues" fieldPosition="0"/>
    </format>
    <format dxfId="130">
      <pivotArea grandRow="1" outline="0" collapsedLevelsAreSubtotals="1" fieldPosition="0"/>
    </format>
    <format dxfId="129">
      <pivotArea dataOnly="0" labelOnly="1" grandRow="1" outline="0" fieldPosition="0"/>
    </format>
    <format dxfId="128">
      <pivotArea type="all" dataOnly="0" outline="0" fieldPosition="0"/>
    </format>
    <format dxfId="127">
      <pivotArea outline="0" collapsedLevelsAreSubtotals="1" fieldPosition="0"/>
    </format>
    <format dxfId="126">
      <pivotArea field="0" type="button" dataOnly="0" labelOnly="1" outline="0" axis="axisRow" fieldPosition="0"/>
    </format>
    <format dxfId="125">
      <pivotArea dataOnly="0" labelOnly="1" fieldPosition="0">
        <references count="1">
          <reference field="0" count="0"/>
        </references>
      </pivotArea>
    </format>
    <format dxfId="124">
      <pivotArea dataOnly="0" labelOnly="1" grandRow="1" outline="0" fieldPosition="0"/>
    </format>
    <format dxfId="123">
      <pivotArea dataOnly="0" labelOnly="1" outline="0" axis="axisValues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5DF2C8-B850-41C6-A565-01C525166871}" name="PivotTable1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D9" firstHeaderRow="1" firstDataRow="2" firstDataCol="1"/>
  <pivotFields count="3">
    <pivotField axis="axisRow" showAll="0">
      <items count="5">
        <item x="2"/>
        <item x="1"/>
        <item x="3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field_category" fld="2" subtotal="count" baseField="0" baseItem="0"/>
  </dataFields>
  <formats count="8">
    <format dxfId="122">
      <pivotArea type="origin" dataOnly="0" labelOnly="1" outline="0" fieldPosition="0"/>
    </format>
    <format dxfId="121">
      <pivotArea field="2" type="button" dataOnly="0" labelOnly="1" outline="0" axis="axisCol" fieldPosition="0"/>
    </format>
    <format dxfId="120">
      <pivotArea type="topRight" dataOnly="0" labelOnly="1" outline="0" fieldPosition="0"/>
    </format>
    <format dxfId="119">
      <pivotArea field="0" type="button" dataOnly="0" labelOnly="1" outline="0" axis="axisRow" fieldPosition="0"/>
    </format>
    <format dxfId="118">
      <pivotArea dataOnly="0" labelOnly="1" fieldPosition="0">
        <references count="1">
          <reference field="2" count="0"/>
        </references>
      </pivotArea>
    </format>
    <format dxfId="117">
      <pivotArea dataOnly="0" labelOnly="1" grandCol="1" outline="0" fieldPosition="0"/>
    </format>
    <format dxfId="116">
      <pivotArea grandRow="1" outline="0" collapsedLevelsAreSubtotals="1" fieldPosition="0"/>
    </format>
    <format dxfId="115">
      <pivotArea dataOnly="0" labelOnly="1" grandRow="1" outline="0" fieldPosition="0"/>
    </format>
  </formats>
  <chartFormats count="2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9A0B6-2BA1-43BD-91F4-6768350E539A}" name="Count of combinedcolumn_opinion_on_gamification  (used TRIM())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pinions on gamification (PivotTble)">
  <location ref="F1:G26" firstHeaderRow="1" firstDataRow="1" firstDataCol="1"/>
  <pivotFields count="1">
    <pivotField axis="axisRow" dataField="1" showAll="0" sortType="descending">
      <items count="25">
        <item x="11"/>
        <item x="4"/>
        <item x="22"/>
        <item x="20"/>
        <item x="14"/>
        <item x="21"/>
        <item x="13"/>
        <item x="8"/>
        <item x="3"/>
        <item x="0"/>
        <item x="9"/>
        <item x="10"/>
        <item x="19"/>
        <item x="1"/>
        <item x="16"/>
        <item x="12"/>
        <item x="7"/>
        <item x="2"/>
        <item x="18"/>
        <item x="6"/>
        <item x="5"/>
        <item x="15"/>
        <item x="17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5">
    <i>
      <x v="19"/>
    </i>
    <i>
      <x v="17"/>
    </i>
    <i>
      <x v="13"/>
    </i>
    <i>
      <x v="7"/>
    </i>
    <i>
      <x v="1"/>
    </i>
    <i>
      <x v="16"/>
    </i>
    <i>
      <x v="14"/>
    </i>
    <i>
      <x v="11"/>
    </i>
    <i>
      <x v="23"/>
    </i>
    <i>
      <x v="2"/>
    </i>
    <i>
      <x v="6"/>
    </i>
    <i>
      <x v="9"/>
    </i>
    <i>
      <x v="21"/>
    </i>
    <i>
      <x v="10"/>
    </i>
    <i>
      <x v="5"/>
    </i>
    <i>
      <x/>
    </i>
    <i>
      <x v="18"/>
    </i>
    <i>
      <x v="12"/>
    </i>
    <i>
      <x v="20"/>
    </i>
    <i>
      <x v="3"/>
    </i>
    <i>
      <x v="22"/>
    </i>
    <i>
      <x v="4"/>
    </i>
    <i>
      <x v="8"/>
    </i>
    <i>
      <x v="15"/>
    </i>
    <i t="grand">
      <x/>
    </i>
  </rowItems>
  <colItems count="1">
    <i/>
  </colItems>
  <dataFields count="1">
    <dataField name="Frequency of Themes" fld="0" subtotal="count" baseField="0" baseItem="0"/>
  </dataFields>
  <formats count="49"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0" type="button" dataOnly="0" labelOnly="1" outline="0" axis="axisRow" fieldPosition="0"/>
    </format>
    <format dxfId="83">
      <pivotArea dataOnly="0" labelOnly="1" fieldPosition="0">
        <references count="1">
          <reference field="0" count="0"/>
        </references>
      </pivotArea>
    </format>
    <format dxfId="82">
      <pivotArea dataOnly="0" labelOnly="1" grandRow="1" outline="0" fieldPosition="0"/>
    </format>
    <format dxfId="81">
      <pivotArea dataOnly="0" labelOnly="1" outline="0" axis="axisValues" fieldPosition="0"/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0"/>
        </references>
      </pivotArea>
    </format>
    <format dxfId="76">
      <pivotArea dataOnly="0" labelOnly="1" grandRow="1" outline="0" fieldPosition="0"/>
    </format>
    <format dxfId="75">
      <pivotArea dataOnly="0" labelOnly="1" outline="0" axis="axisValues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dataOnly="0" labelOnly="1" fieldPosition="0">
        <references count="1">
          <reference field="0" count="0"/>
        </references>
      </pivotArea>
    </format>
    <format dxfId="71">
      <pivotArea field="0" type="button" dataOnly="0" labelOnly="1" outline="0" axis="axisRow" fieldPosition="0"/>
    </format>
    <format dxfId="70">
      <pivotArea dataOnly="0" labelOnly="1" outline="0" axis="axisValues" fieldPosition="0"/>
    </format>
    <format dxfId="69">
      <pivotArea field="0" type="button" dataOnly="0" labelOnly="1" outline="0" axis="axisRow" fieldPosition="0"/>
    </format>
    <format dxfId="68">
      <pivotArea dataOnly="0" labelOnly="1" outline="0" axis="axisValues" fieldPosition="0"/>
    </format>
    <format dxfId="67">
      <pivotArea field="0" type="button" dataOnly="0" labelOnly="1" outline="0" axis="axisRow" fieldPosition="0"/>
    </format>
    <format dxfId="66">
      <pivotArea dataOnly="0" labelOnly="1" outline="0" axis="axisValues" fieldPosition="0"/>
    </format>
    <format dxfId="65">
      <pivotArea field="0" type="button" dataOnly="0" labelOnly="1" outline="0" axis="axisRow" fieldPosition="0"/>
    </format>
    <format dxfId="64">
      <pivotArea dataOnly="0" labelOnly="1" outline="0" axis="axisValues" fieldPosition="0"/>
    </format>
    <format dxfId="63">
      <pivotArea dataOnly="0" labelOnly="1" outline="0" axis="axisValues" fieldPosition="0"/>
    </format>
    <format dxfId="62">
      <pivotArea outline="0" collapsedLevelsAreSubtotals="1" fieldPosition="0"/>
    </format>
    <format dxfId="61">
      <pivotArea dataOnly="0" labelOnly="1" grandRow="1" outline="0" fieldPosition="0"/>
    </format>
    <format dxfId="60">
      <pivotArea grandRow="1" outline="0" collapsedLevelsAreSubtotals="1" fieldPosition="0"/>
    </format>
    <format dxfId="59">
      <pivotArea field="0" type="button" dataOnly="0" labelOnly="1" outline="0" axis="axisRow" fieldPosition="0"/>
    </format>
    <format dxfId="58">
      <pivotArea outline="0" collapsedLevelsAreSubtotals="1" fieldPosition="0"/>
    </format>
    <format dxfId="57">
      <pivotArea dataOnly="0" labelOnly="1" fieldPosition="0">
        <references count="1">
          <reference field="0" count="0"/>
        </references>
      </pivotArea>
    </format>
    <format dxfId="56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dataOnly="0" labelOnly="1" fieldPosition="0">
        <references count="1">
          <reference field="0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dataOnly="0" labelOnly="1" outline="0" axis="axisValues" fieldPosition="0"/>
    </format>
    <format dxfId="46">
      <pivotArea field="0" type="button" dataOnly="0" labelOnly="1" outline="0" axis="axisRow" fieldPosition="0"/>
    </format>
    <format dxfId="45">
      <pivotArea dataOnly="0" labelOnly="1" fieldPosition="0">
        <references count="1">
          <reference field="0" count="0"/>
        </references>
      </pivotArea>
    </format>
    <format dxfId="44">
      <pivotArea dataOnly="0" labelOnly="1" grandRow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0" type="button" dataOnly="0" labelOnly="1" outline="0" axis="axisRow" fieldPosition="0"/>
    </format>
    <format dxfId="40">
      <pivotArea dataOnly="0" labelOnly="1" fieldPosition="0">
        <references count="1">
          <reference field="0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8179B-0305-47C9-9C8D-F215C7FF5BF2}" name="PivotTable10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:D25" firstHeaderRow="1" firstDataRow="1" firstDataCol="1"/>
  <pivotFields count="1">
    <pivotField axis="axisRow" dataField="1" showAll="0" sortType="descending">
      <items count="23">
        <item x="19"/>
        <item x="21"/>
        <item x="5"/>
        <item x="18"/>
        <item x="7"/>
        <item x="16"/>
        <item x="6"/>
        <item x="20"/>
        <item x="0"/>
        <item x="14"/>
        <item x="10"/>
        <item x="11"/>
        <item x="3"/>
        <item x="2"/>
        <item x="15"/>
        <item x="4"/>
        <item x="1"/>
        <item x="13"/>
        <item x="8"/>
        <item x="9"/>
        <item x="12"/>
        <item x="1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23">
    <i>
      <x v="13"/>
    </i>
    <i>
      <x v="8"/>
    </i>
    <i>
      <x v="16"/>
    </i>
    <i>
      <x v="12"/>
    </i>
    <i>
      <x v="6"/>
    </i>
    <i>
      <x v="15"/>
    </i>
    <i>
      <x v="5"/>
    </i>
    <i>
      <x v="4"/>
    </i>
    <i>
      <x v="18"/>
    </i>
    <i>
      <x v="2"/>
    </i>
    <i>
      <x v="21"/>
    </i>
    <i>
      <x v="3"/>
    </i>
    <i>
      <x v="14"/>
    </i>
    <i>
      <x v="11"/>
    </i>
    <i>
      <x v="17"/>
    </i>
    <i>
      <x v="7"/>
    </i>
    <i>
      <x v="1"/>
    </i>
    <i>
      <x v="19"/>
    </i>
    <i>
      <x v="20"/>
    </i>
    <i>
      <x v="9"/>
    </i>
    <i>
      <x/>
    </i>
    <i>
      <x v="10"/>
    </i>
    <i t="grand">
      <x/>
    </i>
  </rowItems>
  <colItems count="1">
    <i/>
  </colItems>
  <dataFields count="1">
    <dataField name="Count of combinedcolumn_reason_best_elements (used Power Query)" fld="0" subtotal="count" baseField="0" baseItem="0"/>
  </dataFields>
  <formats count="13">
    <format dxfId="37">
      <pivotArea field="0" type="button" dataOnly="0" labelOnly="1" outline="0" axis="axisRow" fieldPosition="0"/>
    </format>
    <format dxfId="36">
      <pivotArea dataOnly="0" labelOnly="1" outline="0" axis="axisValues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  <format dxfId="29">
      <pivotArea outline="0" collapsedLevelsAreSubtotals="1" fieldPosition="0"/>
    </format>
    <format dxfId="28">
      <pivotArea dataOnly="0" labelOnly="1" grandRow="1" outline="0" fieldPosition="0"/>
    </format>
    <format dxfId="27">
      <pivotArea grandRow="1" outline="0" collapsedLevelsAreSubtotals="1" fieldPosition="0"/>
    </format>
    <format dxfId="26">
      <pivotArea dataOnly="0" labelOnly="1" grandRow="1" outline="0" fieldPosition="0"/>
    </format>
    <format dxfId="2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C97BC-7F2E-49DD-B88E-629F95DCB346}" name="PivotTable8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amification Elements">
  <location ref="C3:D15" firstHeaderRow="1" firstDataRow="1" firstDataCol="1"/>
  <pivotFields count="1">
    <pivotField name="Gamification Elements" axis="axisRow" dataField="1" showAll="0" sortType="descending">
      <items count="12">
        <item x="4"/>
        <item x="8"/>
        <item x="1"/>
        <item x="10"/>
        <item x="7"/>
        <item x="9"/>
        <item x="0"/>
        <item x="3"/>
        <item x="6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2">
    <i>
      <x v="6"/>
    </i>
    <i>
      <x v="10"/>
    </i>
    <i>
      <x v="2"/>
    </i>
    <i>
      <x/>
    </i>
    <i>
      <x v="4"/>
    </i>
    <i>
      <x v="5"/>
    </i>
    <i>
      <x v="3"/>
    </i>
    <i>
      <x v="8"/>
    </i>
    <i>
      <x v="7"/>
    </i>
    <i>
      <x v="9"/>
    </i>
    <i>
      <x v="1"/>
    </i>
    <i t="grand">
      <x/>
    </i>
  </rowItems>
  <colItems count="1">
    <i/>
  </colItems>
  <dataFields count="1">
    <dataField name="Selection Frequency" fld="0" subtotal="count" baseField="0" baseItem="6"/>
  </dataFields>
  <formats count="13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field="0" type="button" dataOnly="0" labelOnly="1" outline="0" axis="axisRow" fieldPosition="0"/>
    </format>
    <format dxfId="9">
      <pivotArea dataOnly="0" labelOnly="1" outline="0" axis="axisValues" fieldPosition="0"/>
    </format>
    <format dxfId="8">
      <pivotArea outline="0" collapsedLevelsAreSubtotals="1" fieldPosition="0"/>
    </format>
    <format dxfId="7">
      <pivotArea dataOnly="0" labelOnly="1" grandRow="1" outline="0" fieldPosition="0"/>
    </format>
    <format dxfId="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88944F-2112-4880-A44B-A6D9C280DE64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12802F-1884-4619-A92B-7AFDB8D5ABD5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Attribute" tableColumnId="1"/>
      <queryTableField id="2" name="Valu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277C5-4C75-405D-A0D1-0E528E148E70}" name="Table4_1" displayName="Table4_1" ref="A1:B44" tableType="queryTable" totalsRowShown="0">
  <autoFilter ref="A1:B44" xr:uid="{148277C5-4C75-405D-A0D1-0E528E148E70}"/>
  <tableColumns count="2">
    <tableColumn id="1" xr3:uid="{5A7F00DB-ED5D-47A4-88E4-7BD06B4DC7B2}" uniqueName="1" name="Attribute" queryTableFieldId="1" dataDxfId="242"/>
    <tableColumn id="2" xr3:uid="{694F2ADD-C1CF-4ECB-8BD5-2F3CF65565A0}" uniqueName="2" name="Value" queryTableFieldId="2" dataDxfId="2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ED58F-7911-4E38-923C-ADB9859061AD}" name="Table7_1" displayName="Table7_1" ref="A1:C138" tableType="queryTable" totalsRowShown="0">
  <autoFilter ref="A1:C138" xr:uid="{C1BED58F-7911-4E38-923C-ADB9859061AD}"/>
  <tableColumns count="3">
    <tableColumn id="1" xr3:uid="{5BE2335C-6BDE-45FF-8DB7-579986436FF6}" uniqueName="1" name="Attribute" queryTableFieldId="1" dataDxfId="240"/>
    <tableColumn id="2" xr3:uid="{82151C43-8E09-431D-A1F3-B36C481225F4}" uniqueName="2" name="Value" queryTableFieldId="2" dataDxfId="239"/>
    <tableColumn id="3" xr3:uid="{EE5DA0E1-6574-4AED-9011-20B314A12312}" uniqueName="3" name="Column1" queryTableFieldId="3" dataDxfId="2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31" headerRowDxfId="114" totalsRowDxfId="113">
  <autoFilter ref="A1:N31" xr:uid="{00000000-000C-0000-FFFF-FFFF00000000}"/>
  <tableColumns count="14">
    <tableColumn id="1" xr3:uid="{00000000-0010-0000-0000-000001000000}" name="age_group" dataDxfId="112"/>
    <tableColumn id="2" xr3:uid="{00000000-0010-0000-0000-000002000000}" name="gender" dataDxfId="111"/>
    <tableColumn id="3" xr3:uid="{00000000-0010-0000-0000-000003000000}" name="education_level_attained" dataDxfId="110"/>
    <tableColumn id="5" xr3:uid="{00000000-0010-0000-0000-000005000000}" name="field" dataDxfId="109"/>
    <tableColumn id="7" xr3:uid="{FDE15CAF-E1BC-419F-A5A7-8B6240E4F315}" name="field_category" dataDxfId="108">
      <calculatedColumnFormula>IF(OR(
   ISNUMBER(SEARCH("computer", D2)),
   ISNUMBER(SEARCH("data", D2)),
   ISNUMBER(SEARCH("software", D2)),
   ISNUMBER(SEARCH("information", D2)),
   ISNUMBER(SEARCH("cyber", D2)),
   ISNUMBER(SEARCH("mechatronics", D2)),
   ISNUMBER(SEARCH("dev", D2)),
   ISNUMBER(SEARCH("gamification", D2))
), "IT/Computing", "Other")</calculatedColumnFormula>
    </tableColumn>
    <tableColumn id="6" xr3:uid="{00000000-0010-0000-0000-000006000000}" name="prior_knowledge_gamification" dataDxfId="107"/>
    <tableColumn id="10" xr3:uid="{00000000-0010-0000-0000-00000A000000}" name="engagement_lvl (out of 5)" dataDxfId="106"/>
    <tableColumn id="8" xr3:uid="{458654AB-38EA-41FB-91D0-ABE35640C8E5}" name="average_engagement_lvl" dataDxfId="105">
      <calculatedColumnFormula>AVERAGE($G$2:$G$31)</calculatedColumnFormula>
    </tableColumn>
    <tableColumn id="11" xr3:uid="{00000000-0010-0000-0000-00000B000000}" name="improves_understanding" dataDxfId="104"/>
    <tableColumn id="9" xr3:uid="{D6870052-A024-4683-ABF8-BA40B5678AE8}" name="%_improves_understanding" dataDxfId="103">
      <calculatedColumnFormula>COUNTIF($I$2:$I$31, "Yes") / COUNTA($I$2:$I$31)</calculatedColumnFormula>
    </tableColumn>
    <tableColumn id="17" xr3:uid="{00000000-0010-0000-0000-000011000000}" name="rate_level_up_xp" dataDxfId="102"/>
    <tableColumn id="18" xr3:uid="{00000000-0010-0000-0000-000012000000}" name="overall_satisfaction" dataDxfId="101"/>
    <tableColumn id="12" xr3:uid="{D5393D63-F760-421E-9CEB-16B4AD4B0582}" name="%_satisfied_participants" dataDxfId="100">
      <calculatedColumnFormula>(COUNTIF($L$2:$L$31, "Satisfactory") + COUNTIF($L$2:$L$31, "Very Satisfactory")) / COUNTA($L$2:$L$31)</calculatedColumnFormula>
    </tableColumn>
    <tableColumn id="13" xr3:uid="{00000000-0010-0000-0000-00000D000000}" name="opinion_on_gamification" dataDxfId="99"/>
  </tableColumns>
  <tableStyleInfo name="Original_data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1E5151-F230-4E92-BB3D-67BE645E2051}" name="Table4" displayName="Table4" ref="P1:P44" totalsRowShown="0" headerRowDxfId="98" dataDxfId="96" headerRowBorderDxfId="97" tableBorderDxfId="95" totalsRowBorderDxfId="94">
  <autoFilter ref="P1:P44" xr:uid="{271E5151-F230-4E92-BB3D-67BE645E2051}"/>
  <tableColumns count="1">
    <tableColumn id="1" xr3:uid="{9037F244-9F20-4675-9E4C-67C37784A274}" name="reason_best_elements" dataDxfId="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FB8F91-A578-419C-AE4D-1259442C0A28}" name="Table7" displayName="Table7" ref="O1:O31" totalsRowShown="0" headerRowDxfId="92" dataDxfId="90" headerRowBorderDxfId="91" tableBorderDxfId="89" totalsRowBorderDxfId="88">
  <autoFilter ref="O1:O31" xr:uid="{48FB8F91-A578-419C-AE4D-1259442C0A28}"/>
  <tableColumns count="1">
    <tableColumn id="1" xr3:uid="{E289DC8E-EED5-462A-AB8F-D6B994406195}" name="best_elements" dataDxfId="8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E5627-A9A5-4E9F-82E1-5D2ACE794352}" name="Table43" displayName="Table43" ref="A1:A44" totalsRowShown="0" headerRowDxfId="24" dataDxfId="22" headerRowBorderDxfId="23" tableBorderDxfId="21" totalsRowBorderDxfId="20">
  <autoFilter ref="A1:A44" xr:uid="{E3BE5627-A9A5-4E9F-82E1-5D2ACE794352}"/>
  <tableColumns count="1">
    <tableColumn id="1" xr3:uid="{3ADDC51C-35BC-46CA-B755-BA2EC3C7AAE1}" name="reason_best_elements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C7E399-D6AD-49F0-98A6-AF504C01E04E}" name="Table74" displayName="Table74" ref="A1:A31" totalsRowShown="0" headerRowDxfId="5" dataDxfId="3" headerRowBorderDxfId="4" tableBorderDxfId="2" totalsRowBorderDxfId="1">
  <autoFilter ref="A1:A31" xr:uid="{1CC7E399-D6AD-49F0-98A6-AF504C01E04E}"/>
  <tableColumns count="1">
    <tableColumn id="1" xr3:uid="{013D3AF0-444B-4885-B6A7-CF7BC76D6B8E}" name="best_ele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ivotTable" Target="../pivotTables/pivot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4B8-BE9F-4F14-81D0-B324FDDD16DE}">
  <dimension ref="A1:B44"/>
  <sheetViews>
    <sheetView workbookViewId="0">
      <selection activeCell="D57" sqref="D57"/>
    </sheetView>
  </sheetViews>
  <sheetFormatPr defaultRowHeight="13.2" x14ac:dyDescent="0.25"/>
  <cols>
    <col min="1" max="1" width="20.77734375" bestFit="1" customWidth="1"/>
    <col min="2" max="2" width="14.109375" bestFit="1" customWidth="1"/>
  </cols>
  <sheetData>
    <row r="1" spans="1:2" x14ac:dyDescent="0.25">
      <c r="A1" t="s">
        <v>159</v>
      </c>
      <c r="B1" t="s">
        <v>160</v>
      </c>
    </row>
    <row r="2" spans="1:2" x14ac:dyDescent="0.25">
      <c r="A2" t="s">
        <v>189</v>
      </c>
      <c r="B2" t="s">
        <v>34</v>
      </c>
    </row>
    <row r="3" spans="1:2" x14ac:dyDescent="0.25">
      <c r="A3" t="s">
        <v>190</v>
      </c>
      <c r="B3" t="s">
        <v>22</v>
      </c>
    </row>
    <row r="4" spans="1:2" x14ac:dyDescent="0.25">
      <c r="A4" t="s">
        <v>191</v>
      </c>
      <c r="B4" t="s">
        <v>14</v>
      </c>
    </row>
    <row r="5" spans="1:2" x14ac:dyDescent="0.25">
      <c r="A5" t="s">
        <v>189</v>
      </c>
      <c r="B5" t="s">
        <v>16</v>
      </c>
    </row>
    <row r="6" spans="1:2" x14ac:dyDescent="0.25">
      <c r="A6" t="s">
        <v>189</v>
      </c>
      <c r="B6" t="s">
        <v>16</v>
      </c>
    </row>
    <row r="7" spans="1:2" x14ac:dyDescent="0.25">
      <c r="A7" t="s">
        <v>189</v>
      </c>
      <c r="B7" t="s">
        <v>60</v>
      </c>
    </row>
    <row r="8" spans="1:2" x14ac:dyDescent="0.25">
      <c r="A8" t="s">
        <v>190</v>
      </c>
      <c r="B8" t="s">
        <v>192</v>
      </c>
    </row>
    <row r="9" spans="1:2" x14ac:dyDescent="0.25">
      <c r="A9" t="s">
        <v>189</v>
      </c>
      <c r="B9" t="s">
        <v>34</v>
      </c>
    </row>
    <row r="10" spans="1:2" x14ac:dyDescent="0.25">
      <c r="A10" t="s">
        <v>189</v>
      </c>
      <c r="B10" t="s">
        <v>14</v>
      </c>
    </row>
    <row r="11" spans="1:2" x14ac:dyDescent="0.25">
      <c r="A11" t="s">
        <v>190</v>
      </c>
      <c r="B11" t="s">
        <v>22</v>
      </c>
    </row>
    <row r="12" spans="1:2" x14ac:dyDescent="0.25">
      <c r="A12" t="s">
        <v>189</v>
      </c>
      <c r="B12" t="s">
        <v>111</v>
      </c>
    </row>
    <row r="13" spans="1:2" x14ac:dyDescent="0.25">
      <c r="A13" t="s">
        <v>190</v>
      </c>
      <c r="B13" t="s">
        <v>192</v>
      </c>
    </row>
    <row r="14" spans="1:2" x14ac:dyDescent="0.25">
      <c r="A14" t="s">
        <v>191</v>
      </c>
      <c r="B14" t="s">
        <v>14</v>
      </c>
    </row>
    <row r="15" spans="1:2" x14ac:dyDescent="0.25">
      <c r="A15" t="s">
        <v>193</v>
      </c>
      <c r="B15" t="s">
        <v>194</v>
      </c>
    </row>
    <row r="16" spans="1:2" x14ac:dyDescent="0.25">
      <c r="A16" t="s">
        <v>189</v>
      </c>
      <c r="B16" t="s">
        <v>34</v>
      </c>
    </row>
    <row r="17" spans="1:2" x14ac:dyDescent="0.25">
      <c r="A17" t="s">
        <v>189</v>
      </c>
      <c r="B17" t="s">
        <v>195</v>
      </c>
    </row>
    <row r="18" spans="1:2" x14ac:dyDescent="0.25">
      <c r="A18" t="s">
        <v>190</v>
      </c>
      <c r="B18" t="s">
        <v>194</v>
      </c>
    </row>
    <row r="19" spans="1:2" x14ac:dyDescent="0.25">
      <c r="A19" t="s">
        <v>191</v>
      </c>
      <c r="B19" t="s">
        <v>158</v>
      </c>
    </row>
    <row r="20" spans="1:2" x14ac:dyDescent="0.25">
      <c r="A20" t="s">
        <v>193</v>
      </c>
      <c r="B20" t="s">
        <v>14</v>
      </c>
    </row>
    <row r="21" spans="1:2" x14ac:dyDescent="0.25">
      <c r="A21" t="s">
        <v>189</v>
      </c>
      <c r="B21" t="s">
        <v>16</v>
      </c>
    </row>
    <row r="22" spans="1:2" x14ac:dyDescent="0.25">
      <c r="A22" t="s">
        <v>189</v>
      </c>
      <c r="B22" t="s">
        <v>196</v>
      </c>
    </row>
    <row r="23" spans="1:2" x14ac:dyDescent="0.25">
      <c r="A23" t="s">
        <v>190</v>
      </c>
      <c r="B23" t="s">
        <v>22</v>
      </c>
    </row>
    <row r="24" spans="1:2" x14ac:dyDescent="0.25">
      <c r="A24" t="s">
        <v>189</v>
      </c>
      <c r="B24" t="s">
        <v>60</v>
      </c>
    </row>
    <row r="25" spans="1:2" x14ac:dyDescent="0.25">
      <c r="A25" t="s">
        <v>189</v>
      </c>
      <c r="B25" t="s">
        <v>197</v>
      </c>
    </row>
    <row r="26" spans="1:2" x14ac:dyDescent="0.25">
      <c r="A26" t="s">
        <v>190</v>
      </c>
      <c r="B26" t="s">
        <v>111</v>
      </c>
    </row>
    <row r="27" spans="1:2" x14ac:dyDescent="0.25">
      <c r="A27" t="s">
        <v>189</v>
      </c>
      <c r="B27" t="s">
        <v>195</v>
      </c>
    </row>
    <row r="28" spans="1:2" x14ac:dyDescent="0.25">
      <c r="A28" t="s">
        <v>190</v>
      </c>
      <c r="B28" t="s">
        <v>22</v>
      </c>
    </row>
    <row r="29" spans="1:2" x14ac:dyDescent="0.25">
      <c r="A29" t="s">
        <v>189</v>
      </c>
      <c r="B29" t="s">
        <v>16</v>
      </c>
    </row>
    <row r="30" spans="1:2" x14ac:dyDescent="0.25">
      <c r="A30" t="s">
        <v>189</v>
      </c>
      <c r="B30" t="s">
        <v>77</v>
      </c>
    </row>
    <row r="31" spans="1:2" x14ac:dyDescent="0.25">
      <c r="A31" t="s">
        <v>189</v>
      </c>
      <c r="B31" t="s">
        <v>81</v>
      </c>
    </row>
    <row r="32" spans="1:2" x14ac:dyDescent="0.25">
      <c r="A32" t="s">
        <v>189</v>
      </c>
      <c r="B32" t="s">
        <v>85</v>
      </c>
    </row>
    <row r="33" spans="1:2" x14ac:dyDescent="0.25">
      <c r="A33" t="s">
        <v>189</v>
      </c>
      <c r="B33" t="s">
        <v>34</v>
      </c>
    </row>
    <row r="34" spans="1:2" x14ac:dyDescent="0.25">
      <c r="A34" t="s">
        <v>189</v>
      </c>
      <c r="B34" t="s">
        <v>92</v>
      </c>
    </row>
    <row r="35" spans="1:2" x14ac:dyDescent="0.25">
      <c r="A35" t="s">
        <v>189</v>
      </c>
      <c r="B35" t="s">
        <v>143</v>
      </c>
    </row>
    <row r="36" spans="1:2" x14ac:dyDescent="0.25">
      <c r="A36" t="s">
        <v>189</v>
      </c>
      <c r="B36" t="s">
        <v>99</v>
      </c>
    </row>
    <row r="37" spans="1:2" x14ac:dyDescent="0.25">
      <c r="A37" t="s">
        <v>189</v>
      </c>
      <c r="B37" t="s">
        <v>101</v>
      </c>
    </row>
    <row r="38" spans="1:2" x14ac:dyDescent="0.25">
      <c r="A38" t="s">
        <v>189</v>
      </c>
      <c r="B38" t="s">
        <v>106</v>
      </c>
    </row>
    <row r="39" spans="1:2" x14ac:dyDescent="0.25">
      <c r="A39" t="s">
        <v>189</v>
      </c>
      <c r="B39" t="s">
        <v>34</v>
      </c>
    </row>
    <row r="40" spans="1:2" x14ac:dyDescent="0.25">
      <c r="A40" t="s">
        <v>189</v>
      </c>
      <c r="B40" t="s">
        <v>111</v>
      </c>
    </row>
    <row r="41" spans="1:2" x14ac:dyDescent="0.25">
      <c r="A41" t="s">
        <v>189</v>
      </c>
      <c r="B41" t="s">
        <v>14</v>
      </c>
    </row>
    <row r="42" spans="1:2" x14ac:dyDescent="0.25">
      <c r="A42" t="s">
        <v>189</v>
      </c>
      <c r="B42" t="s">
        <v>121</v>
      </c>
    </row>
    <row r="43" spans="1:2" x14ac:dyDescent="0.25">
      <c r="A43" t="s">
        <v>189</v>
      </c>
      <c r="B43" t="s">
        <v>143</v>
      </c>
    </row>
    <row r="44" spans="1:2" x14ac:dyDescent="0.25">
      <c r="A44" t="s">
        <v>189</v>
      </c>
      <c r="B44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D3AD-8C1D-4E9C-ACEF-EB00A8CDC40C}">
  <dimension ref="A1:C138"/>
  <sheetViews>
    <sheetView workbookViewId="0">
      <selection activeCell="B2" sqref="B2:B138"/>
    </sheetView>
  </sheetViews>
  <sheetFormatPr defaultRowHeight="13.2" x14ac:dyDescent="0.25"/>
  <cols>
    <col min="1" max="1" width="15.109375" bestFit="1" customWidth="1"/>
    <col min="2" max="2" width="22.21875" bestFit="1" customWidth="1"/>
  </cols>
  <sheetData>
    <row r="1" spans="1:3" x14ac:dyDescent="0.25">
      <c r="A1" t="s">
        <v>159</v>
      </c>
      <c r="B1" t="s">
        <v>160</v>
      </c>
      <c r="C1" t="s">
        <v>144</v>
      </c>
    </row>
    <row r="2" spans="1:3" x14ac:dyDescent="0.25">
      <c r="A2" t="s">
        <v>161</v>
      </c>
      <c r="B2" t="s">
        <v>162</v>
      </c>
    </row>
    <row r="3" spans="1:3" x14ac:dyDescent="0.25">
      <c r="A3" t="s">
        <v>163</v>
      </c>
      <c r="B3" t="s">
        <v>164</v>
      </c>
    </row>
    <row r="4" spans="1:3" x14ac:dyDescent="0.25">
      <c r="A4" t="s">
        <v>165</v>
      </c>
      <c r="B4" t="s">
        <v>166</v>
      </c>
    </row>
    <row r="5" spans="1:3" x14ac:dyDescent="0.25">
      <c r="A5" t="s">
        <v>161</v>
      </c>
      <c r="B5" t="s">
        <v>168</v>
      </c>
    </row>
    <row r="6" spans="1:3" x14ac:dyDescent="0.25">
      <c r="A6" t="s">
        <v>163</v>
      </c>
      <c r="B6" t="s">
        <v>169</v>
      </c>
    </row>
    <row r="7" spans="1:3" x14ac:dyDescent="0.25">
      <c r="A7" t="s">
        <v>165</v>
      </c>
      <c r="B7" t="s">
        <v>170</v>
      </c>
    </row>
    <row r="8" spans="1:3" x14ac:dyDescent="0.25">
      <c r="A8" t="s">
        <v>161</v>
      </c>
      <c r="B8" t="s">
        <v>171</v>
      </c>
    </row>
    <row r="9" spans="1:3" x14ac:dyDescent="0.25">
      <c r="A9" t="s">
        <v>163</v>
      </c>
      <c r="B9" t="s">
        <v>166</v>
      </c>
    </row>
    <row r="10" spans="1:3" x14ac:dyDescent="0.25">
      <c r="A10" t="s">
        <v>165</v>
      </c>
      <c r="B10" t="s">
        <v>172</v>
      </c>
    </row>
    <row r="11" spans="1:3" x14ac:dyDescent="0.25">
      <c r="A11" t="s">
        <v>167</v>
      </c>
      <c r="B11" t="s">
        <v>169</v>
      </c>
    </row>
    <row r="12" spans="1:3" x14ac:dyDescent="0.25">
      <c r="A12" t="s">
        <v>173</v>
      </c>
      <c r="B12" t="s">
        <v>164</v>
      </c>
    </row>
    <row r="13" spans="1:3" x14ac:dyDescent="0.25">
      <c r="A13" t="s">
        <v>174</v>
      </c>
      <c r="B13" t="s">
        <v>168</v>
      </c>
    </row>
    <row r="14" spans="1:3" x14ac:dyDescent="0.25">
      <c r="A14" t="s">
        <v>175</v>
      </c>
      <c r="B14" t="s">
        <v>139</v>
      </c>
    </row>
    <row r="15" spans="1:3" x14ac:dyDescent="0.25">
      <c r="A15" t="s">
        <v>161</v>
      </c>
      <c r="B15" t="s">
        <v>171</v>
      </c>
    </row>
    <row r="16" spans="1:3" x14ac:dyDescent="0.25">
      <c r="A16" t="s">
        <v>163</v>
      </c>
      <c r="B16" t="s">
        <v>170</v>
      </c>
    </row>
    <row r="17" spans="1:2" x14ac:dyDescent="0.25">
      <c r="A17" t="s">
        <v>165</v>
      </c>
      <c r="B17" t="s">
        <v>162</v>
      </c>
    </row>
    <row r="18" spans="1:2" x14ac:dyDescent="0.25">
      <c r="A18" t="s">
        <v>161</v>
      </c>
      <c r="B18" t="s">
        <v>164</v>
      </c>
    </row>
    <row r="19" spans="1:2" x14ac:dyDescent="0.25">
      <c r="A19" t="s">
        <v>163</v>
      </c>
      <c r="B19" t="s">
        <v>169</v>
      </c>
    </row>
    <row r="20" spans="1:2" x14ac:dyDescent="0.25">
      <c r="A20" t="s">
        <v>165</v>
      </c>
      <c r="B20" t="s">
        <v>139</v>
      </c>
    </row>
    <row r="21" spans="1:2" x14ac:dyDescent="0.25">
      <c r="A21" t="s">
        <v>167</v>
      </c>
      <c r="B21" t="s">
        <v>171</v>
      </c>
    </row>
    <row r="22" spans="1:2" x14ac:dyDescent="0.25">
      <c r="A22" t="s">
        <v>173</v>
      </c>
      <c r="B22" t="s">
        <v>170</v>
      </c>
    </row>
    <row r="23" spans="1:2" x14ac:dyDescent="0.25">
      <c r="A23" t="s">
        <v>174</v>
      </c>
      <c r="B23" t="s">
        <v>166</v>
      </c>
    </row>
    <row r="24" spans="1:2" x14ac:dyDescent="0.25">
      <c r="A24" t="s">
        <v>175</v>
      </c>
      <c r="B24" t="s">
        <v>172</v>
      </c>
    </row>
    <row r="25" spans="1:2" x14ac:dyDescent="0.25">
      <c r="A25" t="s">
        <v>176</v>
      </c>
      <c r="B25" t="s">
        <v>162</v>
      </c>
    </row>
    <row r="26" spans="1:2" x14ac:dyDescent="0.25">
      <c r="A26" t="s">
        <v>177</v>
      </c>
      <c r="B26" t="s">
        <v>178</v>
      </c>
    </row>
    <row r="27" spans="1:2" x14ac:dyDescent="0.25">
      <c r="A27" t="s">
        <v>161</v>
      </c>
      <c r="B27" t="s">
        <v>180</v>
      </c>
    </row>
    <row r="28" spans="1:2" x14ac:dyDescent="0.25">
      <c r="A28" t="s">
        <v>163</v>
      </c>
      <c r="B28" t="s">
        <v>178</v>
      </c>
    </row>
    <row r="29" spans="1:2" x14ac:dyDescent="0.25">
      <c r="A29" t="s">
        <v>165</v>
      </c>
      <c r="B29" t="s">
        <v>169</v>
      </c>
    </row>
    <row r="30" spans="1:2" x14ac:dyDescent="0.25">
      <c r="A30" t="s">
        <v>167</v>
      </c>
      <c r="B30" t="s">
        <v>168</v>
      </c>
    </row>
    <row r="31" spans="1:2" x14ac:dyDescent="0.25">
      <c r="A31" t="s">
        <v>173</v>
      </c>
      <c r="B31" t="s">
        <v>170</v>
      </c>
    </row>
    <row r="32" spans="1:2" x14ac:dyDescent="0.25">
      <c r="A32" t="s">
        <v>174</v>
      </c>
      <c r="B32" t="s">
        <v>172</v>
      </c>
    </row>
    <row r="33" spans="1:2" x14ac:dyDescent="0.25">
      <c r="A33" t="s">
        <v>175</v>
      </c>
      <c r="B33" t="s">
        <v>162</v>
      </c>
    </row>
    <row r="34" spans="1:2" x14ac:dyDescent="0.25">
      <c r="A34" t="s">
        <v>161</v>
      </c>
      <c r="B34" t="s">
        <v>164</v>
      </c>
    </row>
    <row r="35" spans="1:2" x14ac:dyDescent="0.25">
      <c r="A35" t="s">
        <v>163</v>
      </c>
      <c r="B35" t="s">
        <v>162</v>
      </c>
    </row>
    <row r="36" spans="1:2" x14ac:dyDescent="0.25">
      <c r="A36" t="s">
        <v>165</v>
      </c>
      <c r="B36" t="s">
        <v>178</v>
      </c>
    </row>
    <row r="37" spans="1:2" x14ac:dyDescent="0.25">
      <c r="A37" t="s">
        <v>167</v>
      </c>
      <c r="B37" t="s">
        <v>180</v>
      </c>
    </row>
    <row r="38" spans="1:2" x14ac:dyDescent="0.25">
      <c r="A38" t="s">
        <v>161</v>
      </c>
      <c r="B38" t="s">
        <v>164</v>
      </c>
    </row>
    <row r="39" spans="1:2" x14ac:dyDescent="0.25">
      <c r="A39" t="s">
        <v>163</v>
      </c>
      <c r="B39" t="s">
        <v>162</v>
      </c>
    </row>
    <row r="40" spans="1:2" x14ac:dyDescent="0.25">
      <c r="A40" t="s">
        <v>165</v>
      </c>
      <c r="B40" t="s">
        <v>169</v>
      </c>
    </row>
    <row r="41" spans="1:2" x14ac:dyDescent="0.25">
      <c r="A41" t="s">
        <v>167</v>
      </c>
      <c r="B41" t="s">
        <v>172</v>
      </c>
    </row>
    <row r="42" spans="1:2" x14ac:dyDescent="0.25">
      <c r="A42" t="s">
        <v>161</v>
      </c>
      <c r="B42" t="s">
        <v>162</v>
      </c>
    </row>
    <row r="43" spans="1:2" x14ac:dyDescent="0.25">
      <c r="A43" t="s">
        <v>163</v>
      </c>
      <c r="B43" t="s">
        <v>164</v>
      </c>
    </row>
    <row r="44" spans="1:2" x14ac:dyDescent="0.25">
      <c r="A44" t="s">
        <v>165</v>
      </c>
      <c r="B44" t="s">
        <v>170</v>
      </c>
    </row>
    <row r="45" spans="1:2" x14ac:dyDescent="0.25">
      <c r="A45" t="s">
        <v>167</v>
      </c>
      <c r="B45" t="s">
        <v>172</v>
      </c>
    </row>
    <row r="46" spans="1:2" x14ac:dyDescent="0.25">
      <c r="A46" t="s">
        <v>173</v>
      </c>
      <c r="B46" t="s">
        <v>171</v>
      </c>
    </row>
    <row r="47" spans="1:2" x14ac:dyDescent="0.25">
      <c r="A47" t="s">
        <v>174</v>
      </c>
      <c r="B47" t="s">
        <v>178</v>
      </c>
    </row>
    <row r="48" spans="1:2" x14ac:dyDescent="0.25">
      <c r="A48" t="s">
        <v>161</v>
      </c>
      <c r="B48" t="s">
        <v>162</v>
      </c>
    </row>
    <row r="49" spans="1:2" x14ac:dyDescent="0.25">
      <c r="A49" t="s">
        <v>163</v>
      </c>
      <c r="B49" t="s">
        <v>178</v>
      </c>
    </row>
    <row r="50" spans="1:2" x14ac:dyDescent="0.25">
      <c r="A50" t="s">
        <v>165</v>
      </c>
      <c r="B50" t="s">
        <v>169</v>
      </c>
    </row>
    <row r="51" spans="1:2" x14ac:dyDescent="0.25">
      <c r="A51" t="s">
        <v>167</v>
      </c>
      <c r="B51" t="s">
        <v>168</v>
      </c>
    </row>
    <row r="52" spans="1:2" x14ac:dyDescent="0.25">
      <c r="A52" t="s">
        <v>173</v>
      </c>
      <c r="B52" t="s">
        <v>170</v>
      </c>
    </row>
    <row r="53" spans="1:2" x14ac:dyDescent="0.25">
      <c r="A53" t="s">
        <v>174</v>
      </c>
      <c r="B53" t="s">
        <v>172</v>
      </c>
    </row>
    <row r="54" spans="1:2" x14ac:dyDescent="0.25">
      <c r="A54" t="s">
        <v>175</v>
      </c>
      <c r="B54" t="s">
        <v>180</v>
      </c>
    </row>
    <row r="55" spans="1:2" x14ac:dyDescent="0.25">
      <c r="A55" t="s">
        <v>176</v>
      </c>
      <c r="B55" t="s">
        <v>171</v>
      </c>
    </row>
    <row r="56" spans="1:2" x14ac:dyDescent="0.25">
      <c r="A56" t="s">
        <v>177</v>
      </c>
      <c r="B56" t="s">
        <v>166</v>
      </c>
    </row>
    <row r="57" spans="1:2" x14ac:dyDescent="0.25">
      <c r="A57" t="s">
        <v>179</v>
      </c>
      <c r="B57" t="s">
        <v>139</v>
      </c>
    </row>
    <row r="58" spans="1:2" x14ac:dyDescent="0.25">
      <c r="A58" t="s">
        <v>181</v>
      </c>
      <c r="B58" t="s">
        <v>164</v>
      </c>
    </row>
    <row r="59" spans="1:2" x14ac:dyDescent="0.25">
      <c r="A59" t="s">
        <v>161</v>
      </c>
      <c r="B59" t="s">
        <v>172</v>
      </c>
    </row>
    <row r="60" spans="1:2" x14ac:dyDescent="0.25">
      <c r="A60" t="s">
        <v>161</v>
      </c>
      <c r="B60" t="s">
        <v>178</v>
      </c>
    </row>
    <row r="61" spans="1:2" x14ac:dyDescent="0.25">
      <c r="A61" t="s">
        <v>161</v>
      </c>
      <c r="B61" t="s">
        <v>180</v>
      </c>
    </row>
    <row r="62" spans="1:2" x14ac:dyDescent="0.25">
      <c r="A62" t="s">
        <v>161</v>
      </c>
      <c r="B62" t="s">
        <v>170</v>
      </c>
    </row>
    <row r="63" spans="1:2" x14ac:dyDescent="0.25">
      <c r="A63" t="s">
        <v>163</v>
      </c>
      <c r="B63" t="s">
        <v>180</v>
      </c>
    </row>
    <row r="64" spans="1:2" x14ac:dyDescent="0.25">
      <c r="A64" t="s">
        <v>165</v>
      </c>
      <c r="B64" t="s">
        <v>171</v>
      </c>
    </row>
    <row r="65" spans="1:2" x14ac:dyDescent="0.25">
      <c r="A65" t="s">
        <v>167</v>
      </c>
      <c r="B65" t="s">
        <v>164</v>
      </c>
    </row>
    <row r="66" spans="1:2" x14ac:dyDescent="0.25">
      <c r="A66" t="s">
        <v>173</v>
      </c>
      <c r="B66" t="s">
        <v>139</v>
      </c>
    </row>
    <row r="67" spans="1:2" x14ac:dyDescent="0.25">
      <c r="A67" t="s">
        <v>161</v>
      </c>
      <c r="B67" t="s">
        <v>169</v>
      </c>
    </row>
    <row r="68" spans="1:2" x14ac:dyDescent="0.25">
      <c r="A68" t="s">
        <v>161</v>
      </c>
      <c r="B68" t="s">
        <v>178</v>
      </c>
    </row>
    <row r="69" spans="1:2" x14ac:dyDescent="0.25">
      <c r="A69" t="s">
        <v>163</v>
      </c>
      <c r="B69" t="s">
        <v>169</v>
      </c>
    </row>
    <row r="70" spans="1:2" x14ac:dyDescent="0.25">
      <c r="A70" t="s">
        <v>165</v>
      </c>
      <c r="B70" t="s">
        <v>139</v>
      </c>
    </row>
    <row r="71" spans="1:2" x14ac:dyDescent="0.25">
      <c r="A71" t="s">
        <v>167</v>
      </c>
      <c r="B71" t="s">
        <v>164</v>
      </c>
    </row>
    <row r="72" spans="1:2" x14ac:dyDescent="0.25">
      <c r="A72" t="s">
        <v>173</v>
      </c>
      <c r="B72" t="s">
        <v>162</v>
      </c>
    </row>
    <row r="73" spans="1:2" x14ac:dyDescent="0.25">
      <c r="A73" t="s">
        <v>174</v>
      </c>
      <c r="B73" t="s">
        <v>170</v>
      </c>
    </row>
    <row r="74" spans="1:2" x14ac:dyDescent="0.25">
      <c r="A74" t="s">
        <v>175</v>
      </c>
      <c r="B74" t="s">
        <v>166</v>
      </c>
    </row>
    <row r="75" spans="1:2" x14ac:dyDescent="0.25">
      <c r="A75" t="s">
        <v>176</v>
      </c>
      <c r="B75" t="s">
        <v>172</v>
      </c>
    </row>
    <row r="76" spans="1:2" x14ac:dyDescent="0.25">
      <c r="A76" t="s">
        <v>177</v>
      </c>
      <c r="B76" t="s">
        <v>168</v>
      </c>
    </row>
    <row r="77" spans="1:2" x14ac:dyDescent="0.25">
      <c r="A77" t="s">
        <v>179</v>
      </c>
      <c r="B77" t="s">
        <v>180</v>
      </c>
    </row>
    <row r="78" spans="1:2" x14ac:dyDescent="0.25">
      <c r="A78" t="s">
        <v>181</v>
      </c>
      <c r="B78" t="s">
        <v>171</v>
      </c>
    </row>
    <row r="79" spans="1:2" x14ac:dyDescent="0.25">
      <c r="A79" t="s">
        <v>161</v>
      </c>
      <c r="B79" t="s">
        <v>164</v>
      </c>
    </row>
    <row r="80" spans="1:2" x14ac:dyDescent="0.25">
      <c r="A80" t="s">
        <v>163</v>
      </c>
      <c r="B80" t="s">
        <v>178</v>
      </c>
    </row>
    <row r="81" spans="1:2" x14ac:dyDescent="0.25">
      <c r="A81" t="s">
        <v>165</v>
      </c>
      <c r="B81" t="s">
        <v>169</v>
      </c>
    </row>
    <row r="82" spans="1:2" x14ac:dyDescent="0.25">
      <c r="A82" t="s">
        <v>167</v>
      </c>
      <c r="B82" t="s">
        <v>172</v>
      </c>
    </row>
    <row r="83" spans="1:2" x14ac:dyDescent="0.25">
      <c r="A83" t="s">
        <v>173</v>
      </c>
      <c r="B83" t="s">
        <v>171</v>
      </c>
    </row>
    <row r="84" spans="1:2" x14ac:dyDescent="0.25">
      <c r="A84" t="s">
        <v>174</v>
      </c>
      <c r="B84" t="s">
        <v>162</v>
      </c>
    </row>
    <row r="85" spans="1:2" x14ac:dyDescent="0.25">
      <c r="A85" t="s">
        <v>175</v>
      </c>
      <c r="B85" t="s">
        <v>166</v>
      </c>
    </row>
    <row r="86" spans="1:2" x14ac:dyDescent="0.25">
      <c r="A86" t="s">
        <v>161</v>
      </c>
      <c r="B86" t="s">
        <v>164</v>
      </c>
    </row>
    <row r="87" spans="1:2" x14ac:dyDescent="0.25">
      <c r="A87" t="s">
        <v>163</v>
      </c>
      <c r="B87" t="s">
        <v>162</v>
      </c>
    </row>
    <row r="88" spans="1:2" x14ac:dyDescent="0.25">
      <c r="A88" t="s">
        <v>165</v>
      </c>
      <c r="B88" t="s">
        <v>169</v>
      </c>
    </row>
    <row r="89" spans="1:2" x14ac:dyDescent="0.25">
      <c r="A89" t="s">
        <v>167</v>
      </c>
      <c r="B89" t="s">
        <v>168</v>
      </c>
    </row>
    <row r="90" spans="1:2" x14ac:dyDescent="0.25">
      <c r="A90" t="s">
        <v>173</v>
      </c>
      <c r="B90" t="s">
        <v>178</v>
      </c>
    </row>
    <row r="91" spans="1:2" x14ac:dyDescent="0.25">
      <c r="A91" t="s">
        <v>174</v>
      </c>
      <c r="B91" t="s">
        <v>139</v>
      </c>
    </row>
    <row r="92" spans="1:2" x14ac:dyDescent="0.25">
      <c r="A92" t="s">
        <v>175</v>
      </c>
      <c r="B92" t="s">
        <v>170</v>
      </c>
    </row>
    <row r="93" spans="1:2" x14ac:dyDescent="0.25">
      <c r="A93" t="s">
        <v>176</v>
      </c>
      <c r="B93" t="s">
        <v>166</v>
      </c>
    </row>
    <row r="94" spans="1:2" x14ac:dyDescent="0.25">
      <c r="A94" t="s">
        <v>177</v>
      </c>
      <c r="B94" t="s">
        <v>171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172</v>
      </c>
    </row>
    <row r="97" spans="1:2" x14ac:dyDescent="0.25">
      <c r="A97" t="s">
        <v>161</v>
      </c>
      <c r="B97" t="s">
        <v>164</v>
      </c>
    </row>
    <row r="98" spans="1:2" x14ac:dyDescent="0.25">
      <c r="A98" t="s">
        <v>163</v>
      </c>
      <c r="B98" t="s">
        <v>178</v>
      </c>
    </row>
    <row r="99" spans="1:2" x14ac:dyDescent="0.25">
      <c r="A99" t="s">
        <v>165</v>
      </c>
      <c r="B99" t="s">
        <v>139</v>
      </c>
    </row>
    <row r="100" spans="1:2" x14ac:dyDescent="0.25">
      <c r="A100" t="s">
        <v>167</v>
      </c>
      <c r="B100" t="s">
        <v>162</v>
      </c>
    </row>
    <row r="101" spans="1:2" x14ac:dyDescent="0.25">
      <c r="A101" t="s">
        <v>173</v>
      </c>
      <c r="B101" t="s">
        <v>169</v>
      </c>
    </row>
    <row r="102" spans="1:2" x14ac:dyDescent="0.25">
      <c r="A102" t="s">
        <v>174</v>
      </c>
      <c r="B102" t="s">
        <v>180</v>
      </c>
    </row>
    <row r="103" spans="1:2" x14ac:dyDescent="0.25">
      <c r="A103" t="s">
        <v>175</v>
      </c>
      <c r="B103" t="s">
        <v>171</v>
      </c>
    </row>
    <row r="104" spans="1:2" x14ac:dyDescent="0.25">
      <c r="A104" t="s">
        <v>176</v>
      </c>
      <c r="B104" t="s">
        <v>166</v>
      </c>
    </row>
    <row r="105" spans="1:2" x14ac:dyDescent="0.25">
      <c r="A105" t="s">
        <v>177</v>
      </c>
      <c r="B105" t="s">
        <v>170</v>
      </c>
    </row>
    <row r="106" spans="1:2" x14ac:dyDescent="0.25">
      <c r="A106" t="s">
        <v>161</v>
      </c>
      <c r="B106" t="s">
        <v>162</v>
      </c>
    </row>
    <row r="107" spans="1:2" x14ac:dyDescent="0.25">
      <c r="A107" t="s">
        <v>161</v>
      </c>
      <c r="B107" t="s">
        <v>162</v>
      </c>
    </row>
    <row r="108" spans="1:2" x14ac:dyDescent="0.25">
      <c r="A108" t="s">
        <v>163</v>
      </c>
      <c r="B108" t="s">
        <v>170</v>
      </c>
    </row>
    <row r="109" spans="1:2" x14ac:dyDescent="0.25">
      <c r="A109" t="s">
        <v>165</v>
      </c>
      <c r="B109" t="s">
        <v>172</v>
      </c>
    </row>
    <row r="110" spans="1:2" x14ac:dyDescent="0.25">
      <c r="A110" t="s">
        <v>161</v>
      </c>
      <c r="B110" t="s">
        <v>172</v>
      </c>
    </row>
    <row r="111" spans="1:2" x14ac:dyDescent="0.25">
      <c r="A111" t="s">
        <v>163</v>
      </c>
      <c r="B111" t="s">
        <v>180</v>
      </c>
    </row>
    <row r="112" spans="1:2" x14ac:dyDescent="0.25">
      <c r="A112" t="s">
        <v>165</v>
      </c>
      <c r="B112" t="s">
        <v>171</v>
      </c>
    </row>
    <row r="113" spans="1:2" x14ac:dyDescent="0.25">
      <c r="A113" t="s">
        <v>167</v>
      </c>
      <c r="B113" t="s">
        <v>169</v>
      </c>
    </row>
    <row r="114" spans="1:2" x14ac:dyDescent="0.25">
      <c r="A114" t="s">
        <v>173</v>
      </c>
      <c r="B114" t="s">
        <v>168</v>
      </c>
    </row>
    <row r="115" spans="1:2" x14ac:dyDescent="0.25">
      <c r="A115" t="s">
        <v>174</v>
      </c>
      <c r="B115" t="s">
        <v>162</v>
      </c>
    </row>
    <row r="116" spans="1:2" x14ac:dyDescent="0.25">
      <c r="A116" t="s">
        <v>161</v>
      </c>
      <c r="B116" t="s">
        <v>162</v>
      </c>
    </row>
    <row r="117" spans="1:2" x14ac:dyDescent="0.25">
      <c r="A117" t="s">
        <v>163</v>
      </c>
      <c r="B117" t="s">
        <v>164</v>
      </c>
    </row>
    <row r="118" spans="1:2" x14ac:dyDescent="0.25">
      <c r="A118" t="s">
        <v>165</v>
      </c>
      <c r="B118" t="s">
        <v>168</v>
      </c>
    </row>
    <row r="119" spans="1:2" x14ac:dyDescent="0.25">
      <c r="A119" t="s">
        <v>167</v>
      </c>
      <c r="B119" t="s">
        <v>166</v>
      </c>
    </row>
    <row r="120" spans="1:2" x14ac:dyDescent="0.25">
      <c r="A120" t="s">
        <v>161</v>
      </c>
      <c r="B120" t="s">
        <v>164</v>
      </c>
    </row>
    <row r="121" spans="1:2" x14ac:dyDescent="0.25">
      <c r="A121" t="s">
        <v>163</v>
      </c>
      <c r="B121" t="s">
        <v>162</v>
      </c>
    </row>
    <row r="122" spans="1:2" x14ac:dyDescent="0.25">
      <c r="A122" t="s">
        <v>165</v>
      </c>
      <c r="B122" t="s">
        <v>139</v>
      </c>
    </row>
    <row r="123" spans="1:2" x14ac:dyDescent="0.25">
      <c r="A123" t="s">
        <v>167</v>
      </c>
      <c r="B123" t="s">
        <v>168</v>
      </c>
    </row>
    <row r="124" spans="1:2" x14ac:dyDescent="0.25">
      <c r="A124" t="s">
        <v>173</v>
      </c>
      <c r="B124" t="s">
        <v>170</v>
      </c>
    </row>
    <row r="125" spans="1:2" x14ac:dyDescent="0.25">
      <c r="A125" t="s">
        <v>161</v>
      </c>
      <c r="B125" t="s">
        <v>178</v>
      </c>
    </row>
    <row r="126" spans="1:2" x14ac:dyDescent="0.25">
      <c r="A126" t="s">
        <v>163</v>
      </c>
      <c r="B126" t="s">
        <v>170</v>
      </c>
    </row>
    <row r="127" spans="1:2" x14ac:dyDescent="0.25">
      <c r="A127" t="s">
        <v>165</v>
      </c>
      <c r="B127" t="s">
        <v>180</v>
      </c>
    </row>
    <row r="128" spans="1:2" x14ac:dyDescent="0.25">
      <c r="A128" t="s">
        <v>161</v>
      </c>
      <c r="B128" t="s">
        <v>162</v>
      </c>
    </row>
    <row r="129" spans="1:2" x14ac:dyDescent="0.25">
      <c r="A129" t="s">
        <v>161</v>
      </c>
      <c r="B129" t="s">
        <v>169</v>
      </c>
    </row>
    <row r="130" spans="1:2" x14ac:dyDescent="0.25">
      <c r="A130" t="s">
        <v>163</v>
      </c>
      <c r="B130" t="s">
        <v>172</v>
      </c>
    </row>
    <row r="131" spans="1:2" x14ac:dyDescent="0.25">
      <c r="A131" t="s">
        <v>161</v>
      </c>
      <c r="B131" t="s">
        <v>170</v>
      </c>
    </row>
    <row r="132" spans="1:2" x14ac:dyDescent="0.25">
      <c r="A132" t="s">
        <v>161</v>
      </c>
      <c r="B132" t="s">
        <v>164</v>
      </c>
    </row>
    <row r="133" spans="1:2" x14ac:dyDescent="0.25">
      <c r="A133" t="s">
        <v>161</v>
      </c>
      <c r="B133" t="s">
        <v>169</v>
      </c>
    </row>
    <row r="134" spans="1:2" x14ac:dyDescent="0.25">
      <c r="A134" t="s">
        <v>163</v>
      </c>
      <c r="B134" t="s">
        <v>178</v>
      </c>
    </row>
    <row r="135" spans="1:2" x14ac:dyDescent="0.25">
      <c r="A135" t="s">
        <v>165</v>
      </c>
      <c r="B135" t="s">
        <v>162</v>
      </c>
    </row>
    <row r="136" spans="1:2" x14ac:dyDescent="0.25">
      <c r="A136" t="s">
        <v>167</v>
      </c>
      <c r="B136" t="s">
        <v>168</v>
      </c>
    </row>
    <row r="137" spans="1:2" x14ac:dyDescent="0.25">
      <c r="A137" t="s">
        <v>173</v>
      </c>
      <c r="B137" t="s">
        <v>170</v>
      </c>
    </row>
    <row r="138" spans="1:2" x14ac:dyDescent="0.25">
      <c r="A138" t="s">
        <v>174</v>
      </c>
      <c r="B138" t="s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2FC9-FE9D-4541-A024-1430C6E980DB}">
  <dimension ref="A3:B8"/>
  <sheetViews>
    <sheetView topLeftCell="B1" workbookViewId="0">
      <selection activeCell="C18" sqref="C18"/>
    </sheetView>
  </sheetViews>
  <sheetFormatPr defaultRowHeight="13.2" x14ac:dyDescent="0.25"/>
  <cols>
    <col min="1" max="1" width="19.109375" bestFit="1" customWidth="1"/>
    <col min="2" max="2" width="12.6640625" bestFit="1" customWidth="1"/>
    <col min="3" max="3" width="31.109375" bestFit="1" customWidth="1"/>
    <col min="4" max="4" width="16.88671875" bestFit="1" customWidth="1"/>
    <col min="5" max="5" width="17.77734375" bestFit="1" customWidth="1"/>
    <col min="6" max="6" width="13.33203125" bestFit="1" customWidth="1"/>
    <col min="7" max="7" width="12.5546875" bestFit="1" customWidth="1"/>
    <col min="8" max="8" width="13.5546875" bestFit="1" customWidth="1"/>
    <col min="9" max="9" width="12.33203125" bestFit="1" customWidth="1"/>
    <col min="10" max="11" width="12.88671875" bestFit="1" customWidth="1"/>
    <col min="12" max="12" width="20.77734375" bestFit="1" customWidth="1"/>
    <col min="13" max="13" width="31.6640625" bestFit="1" customWidth="1"/>
    <col min="14" max="14" width="9.6640625" bestFit="1" customWidth="1"/>
    <col min="15" max="15" width="18.77734375" bestFit="1" customWidth="1"/>
    <col min="16" max="16" width="2.5546875" bestFit="1" customWidth="1"/>
    <col min="17" max="17" width="13.109375" bestFit="1" customWidth="1"/>
    <col min="18" max="18" width="12.5546875" bestFit="1" customWidth="1"/>
    <col min="19" max="19" width="30" bestFit="1" customWidth="1"/>
    <col min="20" max="20" width="10.109375" bestFit="1" customWidth="1"/>
    <col min="21" max="21" width="13.33203125" bestFit="1" customWidth="1"/>
    <col min="22" max="22" width="11.6640625" bestFit="1" customWidth="1"/>
    <col min="23" max="23" width="20" bestFit="1" customWidth="1"/>
    <col min="24" max="24" width="20.33203125" bestFit="1" customWidth="1"/>
    <col min="25" max="25" width="16.77734375" bestFit="1" customWidth="1"/>
    <col min="26" max="26" width="11.33203125" bestFit="1" customWidth="1"/>
  </cols>
  <sheetData>
    <row r="3" spans="1:2" x14ac:dyDescent="0.25">
      <c r="A3" s="49" t="s">
        <v>145</v>
      </c>
      <c r="B3" s="49" t="s">
        <v>206</v>
      </c>
    </row>
    <row r="4" spans="1:2" x14ac:dyDescent="0.25">
      <c r="A4" s="37" t="s">
        <v>26</v>
      </c>
      <c r="B4">
        <v>15</v>
      </c>
    </row>
    <row r="5" spans="1:2" x14ac:dyDescent="0.25">
      <c r="A5" s="37" t="s">
        <v>12</v>
      </c>
      <c r="B5">
        <v>2</v>
      </c>
    </row>
    <row r="6" spans="1:2" x14ac:dyDescent="0.25">
      <c r="A6" s="37" t="s">
        <v>117</v>
      </c>
      <c r="B6">
        <v>1</v>
      </c>
    </row>
    <row r="7" spans="1:2" x14ac:dyDescent="0.25">
      <c r="A7" s="37" t="s">
        <v>2</v>
      </c>
      <c r="B7">
        <v>12</v>
      </c>
    </row>
    <row r="8" spans="1:2" x14ac:dyDescent="0.25">
      <c r="A8" s="58" t="s">
        <v>146</v>
      </c>
      <c r="B8" s="49">
        <v>30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794B-7EF3-4722-BB68-1389EF7CD7DF}">
  <dimension ref="A3:B6"/>
  <sheetViews>
    <sheetView tabSelected="1" workbookViewId="0">
      <selection activeCell="O12" sqref="O12"/>
    </sheetView>
  </sheetViews>
  <sheetFormatPr defaultRowHeight="13.2" x14ac:dyDescent="0.25"/>
  <cols>
    <col min="1" max="1" width="13.33203125" bestFit="1" customWidth="1"/>
    <col min="2" max="2" width="25.6640625" bestFit="1" customWidth="1"/>
  </cols>
  <sheetData>
    <row r="3" spans="1:2" x14ac:dyDescent="0.25">
      <c r="A3" s="49" t="s">
        <v>145</v>
      </c>
      <c r="B3" s="49" t="s">
        <v>228</v>
      </c>
    </row>
    <row r="4" spans="1:2" x14ac:dyDescent="0.25">
      <c r="A4" s="37" t="s">
        <v>208</v>
      </c>
      <c r="B4">
        <v>22</v>
      </c>
    </row>
    <row r="5" spans="1:2" x14ac:dyDescent="0.25">
      <c r="A5" s="37" t="s">
        <v>210</v>
      </c>
      <c r="B5">
        <v>8</v>
      </c>
    </row>
    <row r="6" spans="1:2" x14ac:dyDescent="0.25">
      <c r="A6" s="58" t="s">
        <v>146</v>
      </c>
      <c r="B6" s="49">
        <v>30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9184-F0F7-4C81-8148-09B7BBBB2333}">
  <dimension ref="A3:B15"/>
  <sheetViews>
    <sheetView topLeftCell="B1" workbookViewId="0">
      <selection activeCell="I24" sqref="I24"/>
    </sheetView>
  </sheetViews>
  <sheetFormatPr defaultRowHeight="13.2" x14ac:dyDescent="0.25"/>
  <cols>
    <col min="1" max="1" width="17.6640625" bestFit="1" customWidth="1"/>
    <col min="2" max="3" width="15.33203125" bestFit="1" customWidth="1"/>
  </cols>
  <sheetData>
    <row r="3" spans="1:2" x14ac:dyDescent="0.25">
      <c r="A3" s="49" t="s">
        <v>145</v>
      </c>
      <c r="B3" s="49" t="s">
        <v>205</v>
      </c>
    </row>
    <row r="4" spans="1:2" x14ac:dyDescent="0.25">
      <c r="A4" s="37" t="s">
        <v>20</v>
      </c>
      <c r="B4">
        <v>13</v>
      </c>
    </row>
    <row r="5" spans="1:2" x14ac:dyDescent="0.25">
      <c r="A5" s="38" t="s">
        <v>10</v>
      </c>
      <c r="B5">
        <v>8</v>
      </c>
    </row>
    <row r="6" spans="1:2" x14ac:dyDescent="0.25">
      <c r="A6" s="38" t="s">
        <v>56</v>
      </c>
      <c r="B6">
        <v>1</v>
      </c>
    </row>
    <row r="7" spans="1:2" x14ac:dyDescent="0.25">
      <c r="A7" s="38" t="s">
        <v>116</v>
      </c>
      <c r="B7">
        <v>1</v>
      </c>
    </row>
    <row r="8" spans="1:2" x14ac:dyDescent="0.25">
      <c r="A8" s="38" t="s">
        <v>0</v>
      </c>
      <c r="B8">
        <v>3</v>
      </c>
    </row>
    <row r="9" spans="1:2" x14ac:dyDescent="0.25">
      <c r="A9" s="37" t="s">
        <v>1</v>
      </c>
      <c r="B9">
        <v>15</v>
      </c>
    </row>
    <row r="10" spans="1:2" x14ac:dyDescent="0.25">
      <c r="A10" s="38" t="s">
        <v>10</v>
      </c>
      <c r="B10">
        <v>8</v>
      </c>
    </row>
    <row r="11" spans="1:2" x14ac:dyDescent="0.25">
      <c r="A11" s="38" t="s">
        <v>56</v>
      </c>
      <c r="B11">
        <v>6</v>
      </c>
    </row>
    <row r="12" spans="1:2" x14ac:dyDescent="0.25">
      <c r="A12" s="38" t="s">
        <v>0</v>
      </c>
      <c r="B12">
        <v>1</v>
      </c>
    </row>
    <row r="13" spans="1:2" x14ac:dyDescent="0.25">
      <c r="A13" s="37" t="s">
        <v>11</v>
      </c>
      <c r="B13">
        <v>2</v>
      </c>
    </row>
    <row r="14" spans="1:2" x14ac:dyDescent="0.25">
      <c r="A14" s="38" t="s">
        <v>10</v>
      </c>
      <c r="B14">
        <v>2</v>
      </c>
    </row>
    <row r="15" spans="1:2" x14ac:dyDescent="0.25">
      <c r="A15" s="58" t="s">
        <v>146</v>
      </c>
      <c r="B15" s="49">
        <v>30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8E1E-6160-4A18-BD71-6573B59191A7}">
  <dimension ref="A3:D7"/>
  <sheetViews>
    <sheetView topLeftCell="D1" workbookViewId="0">
      <selection activeCell="K28" sqref="K28"/>
    </sheetView>
  </sheetViews>
  <sheetFormatPr defaultRowHeight="13.2" x14ac:dyDescent="0.25"/>
  <cols>
    <col min="1" max="1" width="35.77734375" bestFit="1" customWidth="1"/>
    <col min="2" max="2" width="16.21875" bestFit="1" customWidth="1"/>
    <col min="3" max="3" width="4.109375" bestFit="1" customWidth="1"/>
    <col min="4" max="4" width="11.33203125" bestFit="1" customWidth="1"/>
  </cols>
  <sheetData>
    <row r="3" spans="1:4" x14ac:dyDescent="0.25">
      <c r="A3" s="49" t="s">
        <v>211</v>
      </c>
      <c r="B3" s="49" t="s">
        <v>207</v>
      </c>
      <c r="C3" s="49"/>
      <c r="D3" s="49"/>
    </row>
    <row r="4" spans="1:4" x14ac:dyDescent="0.25">
      <c r="A4" s="49" t="s">
        <v>145</v>
      </c>
      <c r="B4" s="49" t="s">
        <v>17</v>
      </c>
      <c r="C4" s="49" t="s">
        <v>4</v>
      </c>
      <c r="D4" s="49" t="s">
        <v>146</v>
      </c>
    </row>
    <row r="5" spans="1:4" x14ac:dyDescent="0.25">
      <c r="A5" s="37" t="s">
        <v>17</v>
      </c>
      <c r="B5">
        <v>1</v>
      </c>
      <c r="C5">
        <v>7</v>
      </c>
      <c r="D5">
        <v>8</v>
      </c>
    </row>
    <row r="6" spans="1:4" x14ac:dyDescent="0.25">
      <c r="A6" s="37" t="s">
        <v>4</v>
      </c>
      <c r="C6">
        <v>22</v>
      </c>
      <c r="D6">
        <v>22</v>
      </c>
    </row>
    <row r="7" spans="1:4" x14ac:dyDescent="0.25">
      <c r="A7" s="58" t="s">
        <v>146</v>
      </c>
      <c r="B7" s="49">
        <v>1</v>
      </c>
      <c r="C7" s="49">
        <v>29</v>
      </c>
      <c r="D7" s="49">
        <v>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27D8-8766-478D-BC1A-E85B3D109B8C}">
  <dimension ref="A1:D32"/>
  <sheetViews>
    <sheetView topLeftCell="E1" workbookViewId="0">
      <selection activeCell="G26" sqref="G26"/>
    </sheetView>
  </sheetViews>
  <sheetFormatPr defaultRowHeight="13.2" x14ac:dyDescent="0.25"/>
  <cols>
    <col min="1" max="1" width="30" style="2" bestFit="1" customWidth="1"/>
    <col min="2" max="2" width="14" style="2" bestFit="1" customWidth="1"/>
  </cols>
  <sheetData>
    <row r="1" spans="1:4" ht="27.6" x14ac:dyDescent="0.25">
      <c r="A1" s="42" t="s">
        <v>213</v>
      </c>
      <c r="B1" s="40" t="s">
        <v>212</v>
      </c>
    </row>
    <row r="2" spans="1:4" x14ac:dyDescent="0.25">
      <c r="A2" s="39" t="s">
        <v>81</v>
      </c>
      <c r="B2" s="19">
        <v>9</v>
      </c>
    </row>
    <row r="3" spans="1:4" x14ac:dyDescent="0.25">
      <c r="A3" s="39" t="s">
        <v>22</v>
      </c>
      <c r="B3" s="19">
        <v>8</v>
      </c>
    </row>
    <row r="4" spans="1:4" x14ac:dyDescent="0.25">
      <c r="A4" s="39" t="s">
        <v>14</v>
      </c>
      <c r="B4" s="19">
        <v>7</v>
      </c>
    </row>
    <row r="5" spans="1:4" x14ac:dyDescent="0.25">
      <c r="A5" s="39" t="s">
        <v>85</v>
      </c>
      <c r="B5" s="19">
        <v>5</v>
      </c>
    </row>
    <row r="6" spans="1:4" x14ac:dyDescent="0.25">
      <c r="A6" s="39" t="s">
        <v>147</v>
      </c>
      <c r="B6" s="19">
        <v>3</v>
      </c>
    </row>
    <row r="7" spans="1:4" x14ac:dyDescent="0.25">
      <c r="A7" s="39" t="s">
        <v>151</v>
      </c>
      <c r="B7" s="19">
        <v>2</v>
      </c>
    </row>
    <row r="8" spans="1:4" x14ac:dyDescent="0.25">
      <c r="A8" s="39" t="s">
        <v>60</v>
      </c>
      <c r="B8" s="19">
        <v>2</v>
      </c>
    </row>
    <row r="9" spans="1:4" x14ac:dyDescent="0.25">
      <c r="A9" s="39" t="s">
        <v>16</v>
      </c>
      <c r="B9" s="19">
        <v>2</v>
      </c>
    </row>
    <row r="10" spans="1:4" x14ac:dyDescent="0.25">
      <c r="A10" s="39" t="s">
        <v>149</v>
      </c>
      <c r="B10" s="19">
        <v>1</v>
      </c>
      <c r="D10" s="57"/>
    </row>
    <row r="11" spans="1:4" x14ac:dyDescent="0.25">
      <c r="A11" s="39" t="s">
        <v>148</v>
      </c>
      <c r="B11" s="19">
        <v>1</v>
      </c>
    </row>
    <row r="12" spans="1:4" x14ac:dyDescent="0.25">
      <c r="A12" s="39" t="s">
        <v>156</v>
      </c>
      <c r="B12" s="19">
        <v>1</v>
      </c>
    </row>
    <row r="13" spans="1:4" x14ac:dyDescent="0.25">
      <c r="A13" s="39" t="s">
        <v>123</v>
      </c>
      <c r="B13" s="19">
        <v>1</v>
      </c>
    </row>
    <row r="14" spans="1:4" x14ac:dyDescent="0.25">
      <c r="A14" s="39" t="s">
        <v>157</v>
      </c>
      <c r="B14" s="19">
        <v>1</v>
      </c>
    </row>
    <row r="15" spans="1:4" x14ac:dyDescent="0.25">
      <c r="A15" s="39" t="s">
        <v>154</v>
      </c>
      <c r="B15" s="19">
        <v>1</v>
      </c>
    </row>
    <row r="16" spans="1:4" x14ac:dyDescent="0.25">
      <c r="A16" s="39" t="s">
        <v>34</v>
      </c>
      <c r="B16" s="19">
        <v>1</v>
      </c>
    </row>
    <row r="17" spans="1:2" x14ac:dyDescent="0.25">
      <c r="A17" s="39" t="s">
        <v>158</v>
      </c>
      <c r="B17" s="19">
        <v>1</v>
      </c>
    </row>
    <row r="18" spans="1:2" x14ac:dyDescent="0.25">
      <c r="A18" s="39" t="s">
        <v>113</v>
      </c>
      <c r="B18" s="19">
        <v>1</v>
      </c>
    </row>
    <row r="19" spans="1:2" x14ac:dyDescent="0.25">
      <c r="A19" s="39" t="s">
        <v>75</v>
      </c>
      <c r="B19" s="19">
        <v>1</v>
      </c>
    </row>
    <row r="20" spans="1:2" x14ac:dyDescent="0.25">
      <c r="A20" s="39" t="s">
        <v>155</v>
      </c>
      <c r="B20" s="19">
        <v>1</v>
      </c>
    </row>
    <row r="21" spans="1:2" x14ac:dyDescent="0.25">
      <c r="A21" s="39" t="s">
        <v>5</v>
      </c>
      <c r="B21" s="19">
        <v>1</v>
      </c>
    </row>
    <row r="22" spans="1:2" x14ac:dyDescent="0.25">
      <c r="A22" s="39" t="s">
        <v>150</v>
      </c>
      <c r="B22" s="19">
        <v>1</v>
      </c>
    </row>
    <row r="23" spans="1:2" x14ac:dyDescent="0.25">
      <c r="A23" s="39" t="s">
        <v>32</v>
      </c>
      <c r="B23" s="19">
        <v>1</v>
      </c>
    </row>
    <row r="24" spans="1:2" x14ac:dyDescent="0.25">
      <c r="A24" s="39" t="s">
        <v>153</v>
      </c>
      <c r="B24" s="19">
        <v>1</v>
      </c>
    </row>
    <row r="25" spans="1:2" x14ac:dyDescent="0.25">
      <c r="A25" s="39" t="s">
        <v>152</v>
      </c>
      <c r="B25" s="19">
        <v>1</v>
      </c>
    </row>
    <row r="26" spans="1:2" x14ac:dyDescent="0.25">
      <c r="A26" s="31" t="s">
        <v>146</v>
      </c>
      <c r="B26" s="41">
        <v>54</v>
      </c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939D-581E-4D9E-AC14-D787F6E7B39E}">
  <dimension ref="A3:F9"/>
  <sheetViews>
    <sheetView topLeftCell="D1" workbookViewId="0">
      <selection activeCell="E26" sqref="E26"/>
    </sheetView>
  </sheetViews>
  <sheetFormatPr defaultRowHeight="13.2" x14ac:dyDescent="0.25"/>
  <cols>
    <col min="1" max="1" width="26.33203125" bestFit="1" customWidth="1"/>
    <col min="2" max="2" width="16.21875" bestFit="1" customWidth="1"/>
    <col min="3" max="3" width="16.109375" bestFit="1" customWidth="1"/>
    <col min="4" max="4" width="18.44140625" bestFit="1" customWidth="1"/>
    <col min="5" max="6" width="11.33203125" bestFit="1" customWidth="1"/>
  </cols>
  <sheetData>
    <row r="3" spans="1:6" x14ac:dyDescent="0.25">
      <c r="A3" s="49" t="s">
        <v>219</v>
      </c>
      <c r="B3" s="49" t="s">
        <v>207</v>
      </c>
      <c r="C3" s="49"/>
      <c r="D3" s="49"/>
      <c r="E3" s="49"/>
      <c r="F3" s="49"/>
    </row>
    <row r="4" spans="1:6" x14ac:dyDescent="0.25">
      <c r="A4" s="49" t="s">
        <v>145</v>
      </c>
      <c r="B4" s="49" t="s">
        <v>8</v>
      </c>
      <c r="C4" s="49" t="s">
        <v>18</v>
      </c>
      <c r="D4" s="49" t="s">
        <v>115</v>
      </c>
      <c r="E4" s="49" t="s">
        <v>146</v>
      </c>
      <c r="F4" s="49"/>
    </row>
    <row r="5" spans="1:6" x14ac:dyDescent="0.25">
      <c r="A5" s="37">
        <v>1</v>
      </c>
      <c r="D5">
        <v>1</v>
      </c>
      <c r="E5">
        <v>1</v>
      </c>
    </row>
    <row r="6" spans="1:6" x14ac:dyDescent="0.25">
      <c r="A6" s="37">
        <v>3</v>
      </c>
      <c r="B6">
        <v>2</v>
      </c>
      <c r="E6">
        <v>2</v>
      </c>
    </row>
    <row r="7" spans="1:6" x14ac:dyDescent="0.25">
      <c r="A7" s="37">
        <v>4</v>
      </c>
      <c r="B7">
        <v>7</v>
      </c>
      <c r="C7">
        <v>3</v>
      </c>
      <c r="E7">
        <v>10</v>
      </c>
    </row>
    <row r="8" spans="1:6" x14ac:dyDescent="0.25">
      <c r="A8" s="37">
        <v>5</v>
      </c>
      <c r="B8">
        <v>5</v>
      </c>
      <c r="C8">
        <v>11</v>
      </c>
      <c r="D8">
        <v>1</v>
      </c>
      <c r="E8">
        <v>17</v>
      </c>
    </row>
    <row r="9" spans="1:6" x14ac:dyDescent="0.25">
      <c r="A9" s="58" t="s">
        <v>146</v>
      </c>
      <c r="B9" s="49">
        <v>14</v>
      </c>
      <c r="C9" s="49">
        <v>14</v>
      </c>
      <c r="D9" s="49">
        <v>2</v>
      </c>
      <c r="E9" s="49">
        <v>30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32AF-9AE5-4719-84F9-B66CB59B8056}">
  <dimension ref="A3:D9"/>
  <sheetViews>
    <sheetView topLeftCell="B3" workbookViewId="0">
      <selection activeCell="A29" sqref="A29"/>
    </sheetView>
  </sheetViews>
  <sheetFormatPr defaultRowHeight="13.2" x14ac:dyDescent="0.25"/>
  <cols>
    <col min="1" max="1" width="31.33203125" bestFit="1" customWidth="1"/>
    <col min="2" max="2" width="16.21875" bestFit="1" customWidth="1"/>
    <col min="3" max="3" width="4.109375" bestFit="1" customWidth="1"/>
    <col min="4" max="4" width="11.33203125" bestFit="1" customWidth="1"/>
  </cols>
  <sheetData>
    <row r="3" spans="1:4" x14ac:dyDescent="0.25">
      <c r="A3" s="49" t="s">
        <v>218</v>
      </c>
      <c r="B3" s="49" t="s">
        <v>207</v>
      </c>
      <c r="C3" s="49"/>
      <c r="D3" s="49"/>
    </row>
    <row r="4" spans="1:4" x14ac:dyDescent="0.25">
      <c r="A4" s="49" t="s">
        <v>145</v>
      </c>
      <c r="B4" s="49" t="s">
        <v>17</v>
      </c>
      <c r="C4" s="49" t="s">
        <v>4</v>
      </c>
      <c r="D4" s="49" t="s">
        <v>146</v>
      </c>
    </row>
    <row r="5" spans="1:4" x14ac:dyDescent="0.25">
      <c r="A5" s="37">
        <v>1</v>
      </c>
      <c r="B5">
        <v>1</v>
      </c>
      <c r="D5">
        <v>1</v>
      </c>
    </row>
    <row r="6" spans="1:4" x14ac:dyDescent="0.25">
      <c r="A6" s="37">
        <v>3</v>
      </c>
      <c r="C6">
        <v>2</v>
      </c>
      <c r="D6">
        <v>2</v>
      </c>
    </row>
    <row r="7" spans="1:4" x14ac:dyDescent="0.25">
      <c r="A7" s="37">
        <v>4</v>
      </c>
      <c r="C7">
        <v>10</v>
      </c>
      <c r="D7">
        <v>10</v>
      </c>
    </row>
    <row r="8" spans="1:4" x14ac:dyDescent="0.25">
      <c r="A8" s="37">
        <v>5</v>
      </c>
      <c r="C8">
        <v>17</v>
      </c>
      <c r="D8">
        <v>17</v>
      </c>
    </row>
    <row r="9" spans="1:4" x14ac:dyDescent="0.25">
      <c r="A9" s="58" t="s">
        <v>146</v>
      </c>
      <c r="B9" s="49">
        <v>1</v>
      </c>
      <c r="C9">
        <v>29</v>
      </c>
      <c r="D9">
        <v>30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7B7D-B55C-43B4-85A4-FD20DC2DF76B}">
  <dimension ref="A1:B15"/>
  <sheetViews>
    <sheetView topLeftCell="B1" workbookViewId="0">
      <selection activeCell="B17" sqref="B17"/>
    </sheetView>
  </sheetViews>
  <sheetFormatPr defaultRowHeight="13.2" x14ac:dyDescent="0.25"/>
  <cols>
    <col min="1" max="1" width="22.77734375" style="2" bestFit="1" customWidth="1"/>
    <col min="2" max="2" width="19" style="2" bestFit="1" customWidth="1"/>
    <col min="3" max="16384" width="8.88671875" style="2"/>
  </cols>
  <sheetData>
    <row r="1" spans="1:2" x14ac:dyDescent="0.25">
      <c r="A1" s="63" t="s">
        <v>186</v>
      </c>
      <c r="B1" s="64"/>
    </row>
    <row r="2" spans="1:2" x14ac:dyDescent="0.25">
      <c r="A2" s="64"/>
      <c r="B2" s="64"/>
    </row>
    <row r="3" spans="1:2" x14ac:dyDescent="0.25">
      <c r="A3" s="15" t="s">
        <v>220</v>
      </c>
      <c r="B3" s="15" t="s">
        <v>221</v>
      </c>
    </row>
    <row r="4" spans="1:2" x14ac:dyDescent="0.25">
      <c r="A4" s="11" t="s">
        <v>182</v>
      </c>
      <c r="B4" s="19">
        <v>19</v>
      </c>
    </row>
    <row r="5" spans="1:2" x14ac:dyDescent="0.25">
      <c r="A5" s="11" t="s">
        <v>183</v>
      </c>
      <c r="B5" s="19">
        <v>15</v>
      </c>
    </row>
    <row r="6" spans="1:2" x14ac:dyDescent="0.25">
      <c r="A6" s="11" t="s">
        <v>164</v>
      </c>
      <c r="B6" s="19">
        <v>15</v>
      </c>
    </row>
    <row r="7" spans="1:2" x14ac:dyDescent="0.25">
      <c r="A7" s="11" t="s">
        <v>169</v>
      </c>
      <c r="B7" s="19">
        <v>14</v>
      </c>
    </row>
    <row r="8" spans="1:2" x14ac:dyDescent="0.25">
      <c r="A8" s="11" t="s">
        <v>185</v>
      </c>
      <c r="B8" s="19">
        <v>13</v>
      </c>
    </row>
    <row r="9" spans="1:2" x14ac:dyDescent="0.25">
      <c r="A9" s="11" t="s">
        <v>178</v>
      </c>
      <c r="B9" s="19">
        <v>12</v>
      </c>
    </row>
    <row r="10" spans="1:2" x14ac:dyDescent="0.25">
      <c r="A10" s="11" t="s">
        <v>180</v>
      </c>
      <c r="B10" s="19">
        <v>11</v>
      </c>
    </row>
    <row r="11" spans="1:2" x14ac:dyDescent="0.25">
      <c r="A11" s="11" t="s">
        <v>184</v>
      </c>
      <c r="B11" s="19">
        <v>11</v>
      </c>
    </row>
    <row r="12" spans="1:2" x14ac:dyDescent="0.25">
      <c r="A12" s="11" t="s">
        <v>168</v>
      </c>
      <c r="B12" s="19">
        <v>10</v>
      </c>
    </row>
    <row r="13" spans="1:2" x14ac:dyDescent="0.25">
      <c r="A13" s="11" t="s">
        <v>140</v>
      </c>
      <c r="B13" s="19">
        <v>9</v>
      </c>
    </row>
    <row r="14" spans="1:2" x14ac:dyDescent="0.25">
      <c r="A14" s="11" t="s">
        <v>139</v>
      </c>
      <c r="B14" s="19">
        <v>8</v>
      </c>
    </row>
    <row r="15" spans="1:2" x14ac:dyDescent="0.25">
      <c r="A15" s="28" t="s">
        <v>146</v>
      </c>
      <c r="B15" s="29">
        <v>137</v>
      </c>
    </row>
  </sheetData>
  <mergeCells count="1">
    <mergeCell ref="A1:B2"/>
  </mergeCell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D17E-BB7D-40EF-BA08-C9DE91B3E336}">
  <dimension ref="A1:B27"/>
  <sheetViews>
    <sheetView topLeftCell="A2" workbookViewId="0">
      <selection activeCell="C13" sqref="C13"/>
    </sheetView>
  </sheetViews>
  <sheetFormatPr defaultRowHeight="13.2" x14ac:dyDescent="0.25"/>
  <cols>
    <col min="1" max="1" width="35.109375" bestFit="1" customWidth="1"/>
    <col min="2" max="2" width="10.21875" bestFit="1" customWidth="1"/>
  </cols>
  <sheetData>
    <row r="1" spans="1:2" ht="15.6" x14ac:dyDescent="0.25">
      <c r="A1" s="65" t="s">
        <v>200</v>
      </c>
      <c r="B1" s="65"/>
    </row>
    <row r="2" spans="1:2" x14ac:dyDescent="0.25">
      <c r="A2" s="50" t="s">
        <v>223</v>
      </c>
      <c r="B2" s="50" t="s">
        <v>224</v>
      </c>
    </row>
    <row r="3" spans="1:2" x14ac:dyDescent="0.25">
      <c r="A3" s="11" t="s">
        <v>14</v>
      </c>
      <c r="B3" s="19">
        <v>5</v>
      </c>
    </row>
    <row r="4" spans="1:2" x14ac:dyDescent="0.25">
      <c r="A4" s="11" t="s">
        <v>34</v>
      </c>
      <c r="B4" s="19">
        <v>5</v>
      </c>
    </row>
    <row r="5" spans="1:2" x14ac:dyDescent="0.25">
      <c r="A5" s="11" t="s">
        <v>22</v>
      </c>
      <c r="B5" s="19">
        <v>4</v>
      </c>
    </row>
    <row r="6" spans="1:2" x14ac:dyDescent="0.25">
      <c r="A6" s="11" t="s">
        <v>16</v>
      </c>
      <c r="B6" s="19">
        <v>4</v>
      </c>
    </row>
    <row r="7" spans="1:2" x14ac:dyDescent="0.25">
      <c r="A7" s="11" t="s">
        <v>111</v>
      </c>
      <c r="B7" s="19">
        <v>3</v>
      </c>
    </row>
    <row r="8" spans="1:2" x14ac:dyDescent="0.25">
      <c r="A8" s="11" t="s">
        <v>192</v>
      </c>
      <c r="B8" s="19">
        <v>2</v>
      </c>
    </row>
    <row r="9" spans="1:2" x14ac:dyDescent="0.25">
      <c r="A9" s="11" t="s">
        <v>60</v>
      </c>
      <c r="B9" s="19">
        <v>2</v>
      </c>
    </row>
    <row r="10" spans="1:2" x14ac:dyDescent="0.25">
      <c r="A10" s="11" t="s">
        <v>194</v>
      </c>
      <c r="B10" s="19">
        <v>2</v>
      </c>
    </row>
    <row r="11" spans="1:2" x14ac:dyDescent="0.25">
      <c r="A11" s="11" t="s">
        <v>195</v>
      </c>
      <c r="B11" s="19">
        <v>2</v>
      </c>
    </row>
    <row r="12" spans="1:2" x14ac:dyDescent="0.25">
      <c r="A12" s="11" t="s">
        <v>77</v>
      </c>
      <c r="B12" s="19">
        <v>1</v>
      </c>
    </row>
    <row r="13" spans="1:2" x14ac:dyDescent="0.25">
      <c r="A13" s="11" t="s">
        <v>81</v>
      </c>
      <c r="B13" s="19">
        <v>1</v>
      </c>
    </row>
    <row r="14" spans="1:2" x14ac:dyDescent="0.25">
      <c r="A14" s="11" t="s">
        <v>92</v>
      </c>
      <c r="B14" s="19">
        <v>1</v>
      </c>
    </row>
    <row r="15" spans="1:2" x14ac:dyDescent="0.25">
      <c r="A15" s="11" t="s">
        <v>106</v>
      </c>
      <c r="B15" s="19">
        <v>1</v>
      </c>
    </row>
    <row r="16" spans="1:2" x14ac:dyDescent="0.25">
      <c r="A16" s="11" t="s">
        <v>101</v>
      </c>
      <c r="B16" s="19">
        <v>1</v>
      </c>
    </row>
    <row r="17" spans="1:2" x14ac:dyDescent="0.25">
      <c r="A17" s="11" t="s">
        <v>121</v>
      </c>
      <c r="B17" s="19">
        <v>1</v>
      </c>
    </row>
    <row r="18" spans="1:2" x14ac:dyDescent="0.25">
      <c r="A18" s="11" t="s">
        <v>45</v>
      </c>
      <c r="B18" s="19">
        <v>1</v>
      </c>
    </row>
    <row r="19" spans="1:2" x14ac:dyDescent="0.25">
      <c r="A19" s="11" t="s">
        <v>158</v>
      </c>
      <c r="B19" s="19">
        <v>1</v>
      </c>
    </row>
    <row r="20" spans="1:2" x14ac:dyDescent="0.25">
      <c r="A20" s="11" t="s">
        <v>85</v>
      </c>
      <c r="B20" s="19">
        <v>1</v>
      </c>
    </row>
    <row r="21" spans="1:2" x14ac:dyDescent="0.25">
      <c r="A21" s="11" t="s">
        <v>99</v>
      </c>
      <c r="B21" s="19">
        <v>1</v>
      </c>
    </row>
    <row r="22" spans="1:2" x14ac:dyDescent="0.25">
      <c r="A22" s="11" t="s">
        <v>196</v>
      </c>
      <c r="B22" s="19">
        <v>1</v>
      </c>
    </row>
    <row r="23" spans="1:2" x14ac:dyDescent="0.25">
      <c r="A23" s="11" t="s">
        <v>197</v>
      </c>
      <c r="B23" s="19">
        <v>1</v>
      </c>
    </row>
    <row r="24" spans="1:2" x14ac:dyDescent="0.25">
      <c r="A24" s="28" t="s">
        <v>146</v>
      </c>
      <c r="B24" s="29">
        <v>41</v>
      </c>
    </row>
    <row r="26" spans="1:2" x14ac:dyDescent="0.25">
      <c r="A26" s="2"/>
      <c r="B26" s="2"/>
    </row>
    <row r="27" spans="1:2" x14ac:dyDescent="0.25">
      <c r="A27" s="2"/>
      <c r="B27" s="2"/>
    </row>
  </sheetData>
  <mergeCells count="1">
    <mergeCell ref="A1:B1"/>
  </mergeCell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997-3924-4555-94C3-8E93B8918E54}">
  <dimension ref="A1:D32"/>
  <sheetViews>
    <sheetView topLeftCell="B1" workbookViewId="0">
      <selection activeCell="B7" sqref="B7"/>
    </sheetView>
  </sheetViews>
  <sheetFormatPr defaultRowHeight="13.2" x14ac:dyDescent="0.25"/>
  <cols>
    <col min="1" max="1" width="32.5546875" style="2" customWidth="1"/>
    <col min="2" max="2" width="32.5546875" bestFit="1" customWidth="1"/>
    <col min="3" max="3" width="19.77734375" bestFit="1" customWidth="1"/>
    <col min="4" max="4" width="24.21875" bestFit="1" customWidth="1"/>
  </cols>
  <sheetData>
    <row r="1" spans="1:4" s="59" customFormat="1" ht="34.200000000000003" customHeight="1" x14ac:dyDescent="0.25">
      <c r="A1" s="5" t="s">
        <v>138</v>
      </c>
    </row>
    <row r="2" spans="1:4" x14ac:dyDescent="0.25">
      <c r="A2" s="8" t="s">
        <v>9</v>
      </c>
    </row>
    <row r="3" spans="1:4" x14ac:dyDescent="0.25">
      <c r="A3" s="8" t="s">
        <v>9</v>
      </c>
      <c r="C3" s="49" t="s">
        <v>145</v>
      </c>
      <c r="D3" s="49" t="s">
        <v>227</v>
      </c>
    </row>
    <row r="4" spans="1:4" x14ac:dyDescent="0.25">
      <c r="A4" s="8" t="s">
        <v>25</v>
      </c>
      <c r="C4" s="37" t="s">
        <v>9</v>
      </c>
      <c r="D4">
        <v>17</v>
      </c>
    </row>
    <row r="5" spans="1:4" x14ac:dyDescent="0.25">
      <c r="A5" s="8" t="s">
        <v>9</v>
      </c>
      <c r="C5" s="37" t="s">
        <v>202</v>
      </c>
      <c r="D5">
        <v>3</v>
      </c>
    </row>
    <row r="6" spans="1:4" x14ac:dyDescent="0.25">
      <c r="A6" s="8" t="s">
        <v>9</v>
      </c>
      <c r="C6" s="37" t="s">
        <v>25</v>
      </c>
      <c r="D6">
        <v>2</v>
      </c>
    </row>
    <row r="7" spans="1:4" x14ac:dyDescent="0.25">
      <c r="A7" s="8" t="s">
        <v>9</v>
      </c>
      <c r="C7" s="37" t="s">
        <v>55</v>
      </c>
      <c r="D7">
        <v>2</v>
      </c>
    </row>
    <row r="8" spans="1:4" x14ac:dyDescent="0.25">
      <c r="A8" s="8" t="s">
        <v>9</v>
      </c>
      <c r="C8" s="37" t="s">
        <v>102</v>
      </c>
      <c r="D8">
        <v>2</v>
      </c>
    </row>
    <row r="9" spans="1:4" x14ac:dyDescent="0.25">
      <c r="A9" s="8" t="s">
        <v>9</v>
      </c>
      <c r="C9" s="37" t="s">
        <v>225</v>
      </c>
      <c r="D9">
        <v>1</v>
      </c>
    </row>
    <row r="10" spans="1:4" x14ac:dyDescent="0.25">
      <c r="A10" s="8" t="s">
        <v>9</v>
      </c>
      <c r="C10" s="37" t="s">
        <v>45</v>
      </c>
      <c r="D10">
        <v>1</v>
      </c>
    </row>
    <row r="11" spans="1:4" x14ac:dyDescent="0.25">
      <c r="A11" s="8" t="s">
        <v>9</v>
      </c>
      <c r="C11" s="37" t="s">
        <v>95</v>
      </c>
      <c r="D11">
        <v>1</v>
      </c>
    </row>
    <row r="12" spans="1:4" x14ac:dyDescent="0.25">
      <c r="A12" s="8" t="s">
        <v>55</v>
      </c>
      <c r="C12" s="37" t="s">
        <v>226</v>
      </c>
      <c r="D12">
        <v>1</v>
      </c>
    </row>
    <row r="13" spans="1:4" x14ac:dyDescent="0.25">
      <c r="A13" s="8" t="s">
        <v>202</v>
      </c>
      <c r="C13" s="58" t="s">
        <v>146</v>
      </c>
      <c r="D13" s="49">
        <v>30</v>
      </c>
    </row>
    <row r="14" spans="1:4" x14ac:dyDescent="0.25">
      <c r="A14" s="8" t="s">
        <v>202</v>
      </c>
    </row>
    <row r="15" spans="1:4" x14ac:dyDescent="0.25">
      <c r="A15" s="8" t="s">
        <v>55</v>
      </c>
    </row>
    <row r="16" spans="1:4" x14ac:dyDescent="0.25">
      <c r="A16" s="8" t="s">
        <v>73</v>
      </c>
    </row>
    <row r="17" spans="1:1" x14ac:dyDescent="0.25">
      <c r="A17" s="8" t="s">
        <v>9</v>
      </c>
    </row>
    <row r="18" spans="1:1" x14ac:dyDescent="0.25">
      <c r="A18" s="8" t="s">
        <v>9</v>
      </c>
    </row>
    <row r="19" spans="1:1" x14ac:dyDescent="0.25">
      <c r="A19" s="8" t="s">
        <v>9</v>
      </c>
    </row>
    <row r="20" spans="1:1" x14ac:dyDescent="0.25">
      <c r="A20" s="8" t="s">
        <v>9</v>
      </c>
    </row>
    <row r="21" spans="1:1" x14ac:dyDescent="0.25">
      <c r="A21" s="8" t="s">
        <v>9</v>
      </c>
    </row>
    <row r="22" spans="1:1" x14ac:dyDescent="0.25">
      <c r="A22" s="8" t="s">
        <v>95</v>
      </c>
    </row>
    <row r="23" spans="1:1" x14ac:dyDescent="0.25">
      <c r="A23" s="8" t="s">
        <v>204</v>
      </c>
    </row>
    <row r="24" spans="1:1" x14ac:dyDescent="0.25">
      <c r="A24" s="8" t="s">
        <v>102</v>
      </c>
    </row>
    <row r="25" spans="1:1" x14ac:dyDescent="0.25">
      <c r="A25" s="8" t="s">
        <v>225</v>
      </c>
    </row>
    <row r="26" spans="1:1" x14ac:dyDescent="0.25">
      <c r="A26" s="8" t="s">
        <v>102</v>
      </c>
    </row>
    <row r="27" spans="1:1" x14ac:dyDescent="0.25">
      <c r="A27" s="8" t="s">
        <v>9</v>
      </c>
    </row>
    <row r="28" spans="1:1" x14ac:dyDescent="0.25">
      <c r="A28" s="8" t="s">
        <v>9</v>
      </c>
    </row>
    <row r="29" spans="1:1" x14ac:dyDescent="0.25">
      <c r="A29" s="8" t="s">
        <v>202</v>
      </c>
    </row>
    <row r="30" spans="1:1" x14ac:dyDescent="0.25">
      <c r="A30" s="8" t="s">
        <v>45</v>
      </c>
    </row>
    <row r="31" spans="1:1" x14ac:dyDescent="0.25">
      <c r="A31" s="8" t="s">
        <v>9</v>
      </c>
    </row>
    <row r="32" spans="1:1" x14ac:dyDescent="0.25">
      <c r="A32" s="8"/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C1E0-837D-4B18-89C3-96158C1A3EE1}">
  <dimension ref="A1:H31"/>
  <sheetViews>
    <sheetView topLeftCell="D1" workbookViewId="0">
      <selection activeCell="E24" sqref="E24"/>
    </sheetView>
  </sheetViews>
  <sheetFormatPr defaultRowHeight="13.2" x14ac:dyDescent="0.25"/>
  <cols>
    <col min="1" max="1" width="20.88671875" style="2" customWidth="1"/>
    <col min="3" max="3" width="13.33203125" bestFit="1" customWidth="1"/>
    <col min="4" max="4" width="22" bestFit="1" customWidth="1"/>
  </cols>
  <sheetData>
    <row r="1" spans="1:8" ht="36" customHeight="1" x14ac:dyDescent="0.25">
      <c r="A1" s="5" t="s">
        <v>137</v>
      </c>
      <c r="C1" s="15" t="s">
        <v>137</v>
      </c>
      <c r="D1" s="15" t="s">
        <v>229</v>
      </c>
      <c r="F1" s="61"/>
      <c r="G1" s="61"/>
      <c r="H1" s="61"/>
    </row>
    <row r="2" spans="1:8" x14ac:dyDescent="0.25">
      <c r="A2" s="2" t="s">
        <v>9</v>
      </c>
      <c r="C2" s="11" t="s">
        <v>9</v>
      </c>
      <c r="D2" s="2">
        <v>24</v>
      </c>
      <c r="F2" s="61"/>
      <c r="G2" s="61"/>
      <c r="H2" s="61"/>
    </row>
    <row r="3" spans="1:8" x14ac:dyDescent="0.25">
      <c r="A3" s="2" t="s">
        <v>19</v>
      </c>
      <c r="C3" s="11" t="s">
        <v>19</v>
      </c>
      <c r="D3" s="2">
        <v>5</v>
      </c>
      <c r="F3" s="61"/>
      <c r="G3" s="61"/>
      <c r="H3" s="61"/>
    </row>
    <row r="4" spans="1:8" x14ac:dyDescent="0.25">
      <c r="A4" s="2" t="s">
        <v>9</v>
      </c>
      <c r="C4" s="11" t="s">
        <v>69</v>
      </c>
      <c r="D4" s="2">
        <v>1</v>
      </c>
    </row>
    <row r="5" spans="1:8" x14ac:dyDescent="0.25">
      <c r="A5" s="2" t="s">
        <v>9</v>
      </c>
      <c r="C5" s="60" t="s">
        <v>146</v>
      </c>
      <c r="D5" s="15">
        <v>30</v>
      </c>
    </row>
    <row r="6" spans="1:8" x14ac:dyDescent="0.25">
      <c r="A6" s="2" t="s">
        <v>9</v>
      </c>
    </row>
    <row r="7" spans="1:8" x14ac:dyDescent="0.25">
      <c r="A7" s="2" t="s">
        <v>19</v>
      </c>
    </row>
    <row r="8" spans="1:8" x14ac:dyDescent="0.25">
      <c r="A8" s="2" t="s">
        <v>9</v>
      </c>
    </row>
    <row r="9" spans="1:8" x14ac:dyDescent="0.25">
      <c r="A9" s="2" t="s">
        <v>9</v>
      </c>
    </row>
    <row r="10" spans="1:8" x14ac:dyDescent="0.25">
      <c r="A10" s="2" t="s">
        <v>9</v>
      </c>
    </row>
    <row r="11" spans="1:8" x14ac:dyDescent="0.25">
      <c r="A11" s="2" t="s">
        <v>9</v>
      </c>
    </row>
    <row r="12" spans="1:8" x14ac:dyDescent="0.25">
      <c r="A12" s="2" t="s">
        <v>9</v>
      </c>
    </row>
    <row r="13" spans="1:8" x14ac:dyDescent="0.25">
      <c r="A13" s="2" t="s">
        <v>9</v>
      </c>
    </row>
    <row r="14" spans="1:8" x14ac:dyDescent="0.25">
      <c r="A14" s="2" t="s">
        <v>9</v>
      </c>
    </row>
    <row r="15" spans="1:8" x14ac:dyDescent="0.25">
      <c r="A15" s="2" t="s">
        <v>69</v>
      </c>
    </row>
    <row r="16" spans="1:8" x14ac:dyDescent="0.25">
      <c r="A16" s="2" t="s">
        <v>19</v>
      </c>
    </row>
    <row r="17" spans="1:1" x14ac:dyDescent="0.25">
      <c r="A17" s="2" t="s">
        <v>9</v>
      </c>
    </row>
    <row r="18" spans="1:1" x14ac:dyDescent="0.25">
      <c r="A18" s="2" t="s">
        <v>9</v>
      </c>
    </row>
    <row r="19" spans="1:1" x14ac:dyDescent="0.25">
      <c r="A19" s="2" t="s">
        <v>9</v>
      </c>
    </row>
    <row r="20" spans="1:1" x14ac:dyDescent="0.25">
      <c r="A20" s="2" t="s">
        <v>9</v>
      </c>
    </row>
    <row r="21" spans="1:1" x14ac:dyDescent="0.25">
      <c r="A21" s="2" t="s">
        <v>19</v>
      </c>
    </row>
    <row r="22" spans="1:1" x14ac:dyDescent="0.25">
      <c r="A22" s="2" t="s">
        <v>9</v>
      </c>
    </row>
    <row r="23" spans="1:1" x14ac:dyDescent="0.25">
      <c r="A23" s="2" t="s">
        <v>9</v>
      </c>
    </row>
    <row r="24" spans="1:1" x14ac:dyDescent="0.25">
      <c r="A24" s="2" t="s">
        <v>9</v>
      </c>
    </row>
    <row r="25" spans="1:1" x14ac:dyDescent="0.25">
      <c r="A25" s="2" t="s">
        <v>9</v>
      </c>
    </row>
    <row r="26" spans="1:1" x14ac:dyDescent="0.25">
      <c r="A26" s="2" t="s">
        <v>9</v>
      </c>
    </row>
    <row r="27" spans="1:1" x14ac:dyDescent="0.25">
      <c r="A27" s="2" t="s">
        <v>9</v>
      </c>
    </row>
    <row r="28" spans="1:1" x14ac:dyDescent="0.25">
      <c r="A28" s="2" t="s">
        <v>9</v>
      </c>
    </row>
    <row r="29" spans="1:1" x14ac:dyDescent="0.25">
      <c r="A29" s="2" t="s">
        <v>9</v>
      </c>
    </row>
    <row r="30" spans="1:1" x14ac:dyDescent="0.25">
      <c r="A30" s="2" t="s">
        <v>9</v>
      </c>
    </row>
    <row r="31" spans="1:1" x14ac:dyDescent="0.25">
      <c r="A31" s="2" t="s">
        <v>19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911D-8FC7-48AD-93A2-3364A305544C}">
  <dimension ref="A3:D9"/>
  <sheetViews>
    <sheetView topLeftCell="D1" workbookViewId="0">
      <selection activeCell="M22" sqref="M22"/>
    </sheetView>
  </sheetViews>
  <sheetFormatPr defaultRowHeight="13.2" x14ac:dyDescent="0.25"/>
  <cols>
    <col min="1" max="1" width="21.6640625" bestFit="1" customWidth="1"/>
    <col min="2" max="2" width="16.21875" bestFit="1" customWidth="1"/>
    <col min="3" max="3" width="6" bestFit="1" customWidth="1"/>
    <col min="4" max="4" width="11.33203125" bestFit="1" customWidth="1"/>
  </cols>
  <sheetData>
    <row r="3" spans="1:4" x14ac:dyDescent="0.25">
      <c r="A3" s="49" t="s">
        <v>230</v>
      </c>
      <c r="B3" s="49" t="s">
        <v>207</v>
      </c>
      <c r="C3" s="49"/>
      <c r="D3" s="49"/>
    </row>
    <row r="4" spans="1:4" x14ac:dyDescent="0.25">
      <c r="A4" s="49" t="s">
        <v>145</v>
      </c>
      <c r="B4" s="49" t="s">
        <v>208</v>
      </c>
      <c r="C4" s="49" t="s">
        <v>210</v>
      </c>
      <c r="D4" s="49" t="s">
        <v>146</v>
      </c>
    </row>
    <row r="5" spans="1:4" x14ac:dyDescent="0.25">
      <c r="A5" s="37" t="s">
        <v>26</v>
      </c>
      <c r="B5">
        <v>11</v>
      </c>
      <c r="C5">
        <v>4</v>
      </c>
      <c r="D5">
        <v>15</v>
      </c>
    </row>
    <row r="6" spans="1:4" x14ac:dyDescent="0.25">
      <c r="A6" s="37" t="s">
        <v>12</v>
      </c>
      <c r="B6">
        <v>2</v>
      </c>
      <c r="D6">
        <v>2</v>
      </c>
    </row>
    <row r="7" spans="1:4" x14ac:dyDescent="0.25">
      <c r="A7" s="37" t="s">
        <v>117</v>
      </c>
      <c r="C7">
        <v>1</v>
      </c>
      <c r="D7">
        <v>1</v>
      </c>
    </row>
    <row r="8" spans="1:4" x14ac:dyDescent="0.25">
      <c r="A8" s="37" t="s">
        <v>2</v>
      </c>
      <c r="B8">
        <v>9</v>
      </c>
      <c r="C8">
        <v>3</v>
      </c>
      <c r="D8">
        <v>12</v>
      </c>
    </row>
    <row r="9" spans="1:4" x14ac:dyDescent="0.25">
      <c r="A9" s="58" t="s">
        <v>146</v>
      </c>
      <c r="B9" s="49">
        <v>22</v>
      </c>
      <c r="C9" s="49">
        <v>8</v>
      </c>
      <c r="D9" s="49">
        <v>30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opLeftCell="M1" workbookViewId="0">
      <selection activeCell="F4" sqref="F4"/>
    </sheetView>
  </sheetViews>
  <sheetFormatPr defaultColWidth="12.5546875" defaultRowHeight="15.75" customHeight="1" x14ac:dyDescent="0.25"/>
  <cols>
    <col min="1" max="1" width="15.77734375" style="2" bestFit="1" customWidth="1"/>
    <col min="2" max="2" width="14.6640625" style="2" bestFit="1" customWidth="1"/>
    <col min="3" max="3" width="30.21875" style="2" bestFit="1" customWidth="1"/>
    <col min="4" max="4" width="29.5546875" style="2" bestFit="1" customWidth="1"/>
    <col min="5" max="5" width="29.5546875" style="2" customWidth="1"/>
    <col min="6" max="6" width="35.33203125" style="2" bestFit="1" customWidth="1"/>
    <col min="7" max="7" width="21.21875" style="2" bestFit="1" customWidth="1"/>
    <col min="8" max="8" width="20" style="2" customWidth="1"/>
    <col min="9" max="9" width="30.21875" style="2" bestFit="1" customWidth="1"/>
    <col min="10" max="10" width="30.21875" style="2" customWidth="1"/>
    <col min="11" max="11" width="22.44140625" style="2" bestFit="1" customWidth="1"/>
    <col min="12" max="12" width="24.5546875" style="2" bestFit="1" customWidth="1"/>
    <col min="13" max="13" width="24.5546875" style="2" customWidth="1"/>
    <col min="14" max="14" width="31.5546875" style="2" bestFit="1" customWidth="1"/>
    <col min="15" max="15" width="56.88671875" style="2" customWidth="1"/>
    <col min="16" max="16" width="40" style="27" bestFit="1" customWidth="1"/>
    <col min="17" max="17" width="12.21875" style="2" bestFit="1" customWidth="1"/>
    <col min="18" max="18" width="32.5546875" style="2" bestFit="1" customWidth="1"/>
    <col min="19" max="16384" width="12.5546875" style="2"/>
  </cols>
  <sheetData>
    <row r="1" spans="1:18" s="7" customFormat="1" ht="40.200000000000003" customHeight="1" x14ac:dyDescent="0.25">
      <c r="A1" s="5" t="s">
        <v>131</v>
      </c>
      <c r="B1" s="5" t="s">
        <v>130</v>
      </c>
      <c r="C1" s="5" t="s">
        <v>128</v>
      </c>
      <c r="D1" s="5" t="s">
        <v>129</v>
      </c>
      <c r="E1" s="44" t="s">
        <v>209</v>
      </c>
      <c r="F1" s="5" t="s">
        <v>141</v>
      </c>
      <c r="G1" s="43" t="s">
        <v>214</v>
      </c>
      <c r="H1" s="36" t="s">
        <v>215</v>
      </c>
      <c r="I1" s="5" t="s">
        <v>132</v>
      </c>
      <c r="J1" s="36" t="s">
        <v>216</v>
      </c>
      <c r="K1" s="5" t="s">
        <v>136</v>
      </c>
      <c r="L1" s="5" t="s">
        <v>142</v>
      </c>
      <c r="M1" s="36" t="s">
        <v>217</v>
      </c>
      <c r="N1" s="6" t="s">
        <v>133</v>
      </c>
      <c r="O1" s="35" t="s">
        <v>134</v>
      </c>
      <c r="P1" s="34" t="s">
        <v>135</v>
      </c>
      <c r="Q1" s="5" t="s">
        <v>137</v>
      </c>
      <c r="R1" s="5" t="s">
        <v>138</v>
      </c>
    </row>
    <row r="2" spans="1:18" s="4" customFormat="1" ht="15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tr">
        <f t="shared" ref="E2:E29" si="0">IF(OR(
   ISNUMBER(SEARCH("computer", D2)),
   ISNUMBER(SEARCH("data", D2)),
   ISNUMBER(SEARCH("software", D2)),
   ISNUMBER(SEARCH("information", D2)),
   ISNUMBER(SEARCH("cyber", D2)),
   ISNUMBER(SEARCH("mechatronics", D2)),
   ISNUMBER(SEARCH("dev", D2)),
   ISNUMBER(SEARCH("gamification", D2))
), "IT/Computing", "Other")</f>
        <v>IT/Computing</v>
      </c>
      <c r="F2" s="1" t="s">
        <v>4</v>
      </c>
      <c r="G2" s="1">
        <v>4</v>
      </c>
      <c r="H2" s="1">
        <f>AVERAGE($G$2:$G$31)</f>
        <v>4.4000000000000004</v>
      </c>
      <c r="I2" s="1" t="s">
        <v>4</v>
      </c>
      <c r="J2" s="45">
        <f>COUNTIF($I$2:$I$31, "Yes") / COUNTA($I$2:$I$31)</f>
        <v>0.96666666666666667</v>
      </c>
      <c r="K2" s="1">
        <v>4</v>
      </c>
      <c r="L2" s="1" t="s">
        <v>8</v>
      </c>
      <c r="M2" s="45">
        <f>(COUNTIF($L$2:$L$31, "Satisfactory") + COUNTIF($L$2:$L$31, "Very Satisfactory")) / COUNTA($L$2:$L$31)</f>
        <v>0.93333333333333335</v>
      </c>
      <c r="N2" s="3" t="s">
        <v>5</v>
      </c>
      <c r="O2" s="48" t="s">
        <v>222</v>
      </c>
      <c r="P2" s="24" t="s">
        <v>7</v>
      </c>
      <c r="Q2" s="1" t="s">
        <v>9</v>
      </c>
      <c r="R2" s="1" t="s">
        <v>9</v>
      </c>
    </row>
    <row r="3" spans="1:18" s="4" customFormat="1" ht="13.2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tr">
        <f t="shared" si="0"/>
        <v>IT/Computing</v>
      </c>
      <c r="F3" s="1" t="s">
        <v>4</v>
      </c>
      <c r="G3" s="1">
        <v>4</v>
      </c>
      <c r="H3" s="1"/>
      <c r="I3" s="1" t="s">
        <v>4</v>
      </c>
      <c r="J3" s="1"/>
      <c r="K3" s="1">
        <v>4</v>
      </c>
      <c r="L3" s="1" t="s">
        <v>18</v>
      </c>
      <c r="M3" s="1"/>
      <c r="N3" s="8" t="s">
        <v>14</v>
      </c>
      <c r="O3" s="21" t="s">
        <v>15</v>
      </c>
      <c r="P3" s="24" t="s">
        <v>16</v>
      </c>
      <c r="Q3" s="1" t="s">
        <v>19</v>
      </c>
      <c r="R3" s="1" t="s">
        <v>9</v>
      </c>
    </row>
    <row r="4" spans="1:18" s="4" customFormat="1" ht="13.2" x14ac:dyDescent="0.25">
      <c r="A4" s="1" t="s">
        <v>0</v>
      </c>
      <c r="B4" s="1" t="s">
        <v>20</v>
      </c>
      <c r="C4" s="1" t="s">
        <v>2</v>
      </c>
      <c r="D4" s="1" t="s">
        <v>21</v>
      </c>
      <c r="E4" s="1" t="str">
        <f t="shared" si="0"/>
        <v>IT/Computing</v>
      </c>
      <c r="F4" s="1" t="s">
        <v>4</v>
      </c>
      <c r="G4" s="1">
        <v>5</v>
      </c>
      <c r="H4" s="1"/>
      <c r="I4" s="1" t="s">
        <v>4</v>
      </c>
      <c r="J4" s="1"/>
      <c r="K4" s="1">
        <v>5</v>
      </c>
      <c r="L4" s="1" t="s">
        <v>8</v>
      </c>
      <c r="M4" s="1"/>
      <c r="N4" s="1" t="s">
        <v>22</v>
      </c>
      <c r="O4" s="21" t="s">
        <v>23</v>
      </c>
      <c r="P4" s="24" t="s">
        <v>16</v>
      </c>
      <c r="Q4" s="1" t="s">
        <v>24</v>
      </c>
      <c r="R4" s="1" t="s">
        <v>25</v>
      </c>
    </row>
    <row r="5" spans="1:18" s="4" customFormat="1" ht="13.2" x14ac:dyDescent="0.25">
      <c r="A5" s="1" t="s">
        <v>10</v>
      </c>
      <c r="B5" s="1" t="s">
        <v>1</v>
      </c>
      <c r="C5" s="1" t="s">
        <v>26</v>
      </c>
      <c r="D5" s="1" t="s">
        <v>27</v>
      </c>
      <c r="E5" s="1" t="str">
        <f t="shared" si="0"/>
        <v>IT/Computing</v>
      </c>
      <c r="F5" s="1" t="s">
        <v>4</v>
      </c>
      <c r="G5" s="1">
        <v>5</v>
      </c>
      <c r="H5" s="1"/>
      <c r="I5" s="1" t="s">
        <v>4</v>
      </c>
      <c r="J5" s="1"/>
      <c r="K5" s="1">
        <v>5</v>
      </c>
      <c r="L5" s="1" t="s">
        <v>18</v>
      </c>
      <c r="M5" s="1"/>
      <c r="N5" s="1" t="s">
        <v>28</v>
      </c>
      <c r="O5" s="21" t="s">
        <v>29</v>
      </c>
      <c r="P5" s="24" t="s">
        <v>30</v>
      </c>
      <c r="Q5" s="1" t="s">
        <v>9</v>
      </c>
      <c r="R5" s="1" t="s">
        <v>9</v>
      </c>
    </row>
    <row r="6" spans="1:18" s="4" customFormat="1" ht="13.2" x14ac:dyDescent="0.25">
      <c r="A6" s="1" t="s">
        <v>10</v>
      </c>
      <c r="B6" s="1" t="s">
        <v>20</v>
      </c>
      <c r="C6" s="1" t="s">
        <v>2</v>
      </c>
      <c r="D6" s="1" t="s">
        <v>31</v>
      </c>
      <c r="E6" s="1" t="str">
        <f t="shared" si="0"/>
        <v>IT/Computing</v>
      </c>
      <c r="F6" s="1" t="s">
        <v>17</v>
      </c>
      <c r="G6" s="1">
        <v>5</v>
      </c>
      <c r="H6" s="1"/>
      <c r="I6" s="1" t="s">
        <v>4</v>
      </c>
      <c r="J6" s="1"/>
      <c r="K6" s="1">
        <v>5</v>
      </c>
      <c r="L6" s="1" t="s">
        <v>18</v>
      </c>
      <c r="M6" s="1"/>
      <c r="N6" s="1" t="s">
        <v>32</v>
      </c>
      <c r="O6" s="21" t="s">
        <v>33</v>
      </c>
      <c r="P6" s="24" t="s">
        <v>34</v>
      </c>
      <c r="Q6" s="1" t="s">
        <v>9</v>
      </c>
      <c r="R6" s="1" t="s">
        <v>9</v>
      </c>
    </row>
    <row r="7" spans="1:18" s="4" customFormat="1" ht="13.2" x14ac:dyDescent="0.25">
      <c r="A7" s="1" t="s">
        <v>10</v>
      </c>
      <c r="B7" s="1" t="s">
        <v>20</v>
      </c>
      <c r="C7" s="1" t="s">
        <v>26</v>
      </c>
      <c r="D7" s="1" t="s">
        <v>35</v>
      </c>
      <c r="E7" s="1" t="str">
        <f t="shared" si="0"/>
        <v>IT/Computing</v>
      </c>
      <c r="F7" s="1" t="s">
        <v>17</v>
      </c>
      <c r="G7" s="1">
        <v>5</v>
      </c>
      <c r="H7" s="1"/>
      <c r="I7" s="1" t="s">
        <v>4</v>
      </c>
      <c r="J7" s="1"/>
      <c r="K7" s="1">
        <v>5</v>
      </c>
      <c r="L7" s="1" t="s">
        <v>18</v>
      </c>
      <c r="M7" s="1"/>
      <c r="N7" s="1" t="s">
        <v>36</v>
      </c>
      <c r="O7" s="21" t="s">
        <v>37</v>
      </c>
      <c r="P7" s="24" t="s">
        <v>38</v>
      </c>
      <c r="Q7" s="1" t="s">
        <v>19</v>
      </c>
      <c r="R7" s="1" t="s">
        <v>9</v>
      </c>
    </row>
    <row r="8" spans="1:18" s="4" customFormat="1" ht="13.2" x14ac:dyDescent="0.25">
      <c r="A8" s="1" t="s">
        <v>10</v>
      </c>
      <c r="B8" s="1" t="s">
        <v>20</v>
      </c>
      <c r="C8" s="1" t="s">
        <v>26</v>
      </c>
      <c r="D8" s="1" t="s">
        <v>39</v>
      </c>
      <c r="E8" s="1" t="str">
        <f t="shared" si="0"/>
        <v>IT/Computing</v>
      </c>
      <c r="F8" s="1" t="s">
        <v>4</v>
      </c>
      <c r="G8" s="1">
        <v>3</v>
      </c>
      <c r="H8" s="1"/>
      <c r="I8" s="1" t="s">
        <v>4</v>
      </c>
      <c r="J8" s="1"/>
      <c r="K8" s="1">
        <v>4</v>
      </c>
      <c r="L8" s="1" t="s">
        <v>8</v>
      </c>
      <c r="M8" s="1"/>
      <c r="N8" s="1" t="s">
        <v>40</v>
      </c>
      <c r="O8" s="21" t="s">
        <v>41</v>
      </c>
      <c r="P8" s="24" t="s">
        <v>42</v>
      </c>
      <c r="Q8" s="1" t="s">
        <v>9</v>
      </c>
      <c r="R8" s="1" t="s">
        <v>9</v>
      </c>
    </row>
    <row r="9" spans="1:18" s="4" customFormat="1" ht="13.2" x14ac:dyDescent="0.25">
      <c r="A9" s="1" t="s">
        <v>10</v>
      </c>
      <c r="B9" s="1" t="s">
        <v>20</v>
      </c>
      <c r="C9" s="1" t="s">
        <v>26</v>
      </c>
      <c r="D9" s="1" t="s">
        <v>35</v>
      </c>
      <c r="E9" s="1" t="str">
        <f t="shared" si="0"/>
        <v>IT/Computing</v>
      </c>
      <c r="F9" s="1" t="s">
        <v>4</v>
      </c>
      <c r="G9" s="1">
        <v>4</v>
      </c>
      <c r="H9" s="1"/>
      <c r="I9" s="1" t="s">
        <v>4</v>
      </c>
      <c r="J9" s="1"/>
      <c r="K9" s="1">
        <v>4</v>
      </c>
      <c r="L9" s="1" t="s">
        <v>8</v>
      </c>
      <c r="M9" s="1"/>
      <c r="N9" s="1" t="s">
        <v>43</v>
      </c>
      <c r="O9" s="21" t="s">
        <v>44</v>
      </c>
      <c r="P9" s="24" t="s">
        <v>34</v>
      </c>
      <c r="Q9" s="1" t="s">
        <v>9</v>
      </c>
      <c r="R9" s="1" t="s">
        <v>9</v>
      </c>
    </row>
    <row r="10" spans="1:18" s="4" customFormat="1" ht="13.2" x14ac:dyDescent="0.25">
      <c r="A10" s="1" t="s">
        <v>0</v>
      </c>
      <c r="B10" s="1" t="s">
        <v>20</v>
      </c>
      <c r="C10" s="1" t="s">
        <v>2</v>
      </c>
      <c r="D10" s="1" t="s">
        <v>3</v>
      </c>
      <c r="E10" s="1" t="str">
        <f t="shared" si="0"/>
        <v>IT/Computing</v>
      </c>
      <c r="F10" s="1" t="s">
        <v>17</v>
      </c>
      <c r="G10" s="1">
        <v>5</v>
      </c>
      <c r="H10" s="1"/>
      <c r="I10" s="1" t="s">
        <v>4</v>
      </c>
      <c r="J10" s="1"/>
      <c r="K10" s="1">
        <v>5</v>
      </c>
      <c r="L10" s="1" t="s">
        <v>8</v>
      </c>
      <c r="M10" s="1"/>
      <c r="N10" s="1" t="s">
        <v>46</v>
      </c>
      <c r="O10" s="21" t="s">
        <v>47</v>
      </c>
      <c r="P10" s="24" t="s">
        <v>48</v>
      </c>
      <c r="Q10" s="1" t="s">
        <v>9</v>
      </c>
      <c r="R10" s="1" t="s">
        <v>9</v>
      </c>
    </row>
    <row r="11" spans="1:18" s="4" customFormat="1" ht="13.2" x14ac:dyDescent="0.25">
      <c r="A11" s="1" t="s">
        <v>10</v>
      </c>
      <c r="B11" s="1" t="s">
        <v>20</v>
      </c>
      <c r="C11" s="1" t="s">
        <v>26</v>
      </c>
      <c r="D11" s="1" t="s">
        <v>49</v>
      </c>
      <c r="E11" s="1" t="str">
        <f t="shared" si="0"/>
        <v>IT/Computing</v>
      </c>
      <c r="F11" s="1" t="s">
        <v>4</v>
      </c>
      <c r="G11" s="1">
        <v>5</v>
      </c>
      <c r="H11" s="1"/>
      <c r="I11" s="1" t="s">
        <v>4</v>
      </c>
      <c r="J11" s="1"/>
      <c r="K11" s="1">
        <v>4</v>
      </c>
      <c r="L11" s="1" t="s">
        <v>18</v>
      </c>
      <c r="M11" s="1"/>
      <c r="N11" s="1" t="s">
        <v>50</v>
      </c>
      <c r="O11" s="21" t="s">
        <v>51</v>
      </c>
      <c r="P11" s="24" t="s">
        <v>16</v>
      </c>
      <c r="Q11" s="1" t="s">
        <v>9</v>
      </c>
      <c r="R11" s="1" t="s">
        <v>9</v>
      </c>
    </row>
    <row r="12" spans="1:18" s="4" customFormat="1" ht="13.2" x14ac:dyDescent="0.25">
      <c r="A12" s="1" t="s">
        <v>10</v>
      </c>
      <c r="B12" s="1" t="s">
        <v>1</v>
      </c>
      <c r="C12" s="1" t="s">
        <v>2</v>
      </c>
      <c r="D12" s="1" t="s">
        <v>21</v>
      </c>
      <c r="E12" s="1" t="str">
        <f t="shared" si="0"/>
        <v>IT/Computing</v>
      </c>
      <c r="F12" s="1" t="s">
        <v>4</v>
      </c>
      <c r="G12" s="1">
        <v>5</v>
      </c>
      <c r="H12" s="1"/>
      <c r="I12" s="1" t="s">
        <v>4</v>
      </c>
      <c r="J12" s="1"/>
      <c r="K12" s="1">
        <v>5</v>
      </c>
      <c r="L12" s="1" t="s">
        <v>8</v>
      </c>
      <c r="M12" s="1"/>
      <c r="N12" s="1" t="s">
        <v>52</v>
      </c>
      <c r="O12" s="21" t="s">
        <v>53</v>
      </c>
      <c r="P12" s="24" t="s">
        <v>54</v>
      </c>
      <c r="Q12" s="1" t="s">
        <v>9</v>
      </c>
      <c r="R12" s="1" t="s">
        <v>55</v>
      </c>
    </row>
    <row r="13" spans="1:18" s="4" customFormat="1" ht="13.2" x14ac:dyDescent="0.25">
      <c r="A13" s="1" t="s">
        <v>56</v>
      </c>
      <c r="B13" s="1" t="s">
        <v>1</v>
      </c>
      <c r="C13" s="1" t="s">
        <v>2</v>
      </c>
      <c r="D13" s="1" t="s">
        <v>57</v>
      </c>
      <c r="E13" s="1" t="str">
        <f t="shared" si="0"/>
        <v>Other</v>
      </c>
      <c r="F13" s="1" t="s">
        <v>4</v>
      </c>
      <c r="G13" s="1">
        <v>3</v>
      </c>
      <c r="H13" s="1"/>
      <c r="I13" s="1" t="s">
        <v>4</v>
      </c>
      <c r="J13" s="1"/>
      <c r="K13" s="1">
        <v>4</v>
      </c>
      <c r="L13" s="1" t="s">
        <v>8</v>
      </c>
      <c r="M13" s="1"/>
      <c r="N13" s="1" t="s">
        <v>58</v>
      </c>
      <c r="O13" s="21" t="s">
        <v>59</v>
      </c>
      <c r="P13" s="24" t="s">
        <v>60</v>
      </c>
      <c r="Q13" s="1" t="s">
        <v>9</v>
      </c>
      <c r="R13" s="8" t="s">
        <v>203</v>
      </c>
    </row>
    <row r="14" spans="1:18" s="4" customFormat="1" ht="13.2" x14ac:dyDescent="0.25">
      <c r="A14" s="1" t="s">
        <v>10</v>
      </c>
      <c r="B14" s="1" t="s">
        <v>1</v>
      </c>
      <c r="C14" s="1" t="s">
        <v>26</v>
      </c>
      <c r="D14" s="1" t="s">
        <v>61</v>
      </c>
      <c r="E14" s="1" t="str">
        <f t="shared" si="0"/>
        <v>IT/Computing</v>
      </c>
      <c r="F14" s="1" t="s">
        <v>4</v>
      </c>
      <c r="G14" s="1">
        <v>4</v>
      </c>
      <c r="H14" s="1"/>
      <c r="I14" s="1" t="s">
        <v>4</v>
      </c>
      <c r="J14" s="1"/>
      <c r="K14" s="1">
        <v>4</v>
      </c>
      <c r="L14" s="1" t="s">
        <v>8</v>
      </c>
      <c r="M14" s="1"/>
      <c r="N14" s="1" t="s">
        <v>62</v>
      </c>
      <c r="O14" s="21" t="s">
        <v>63</v>
      </c>
      <c r="P14" s="24" t="s">
        <v>64</v>
      </c>
      <c r="Q14" s="1" t="s">
        <v>9</v>
      </c>
      <c r="R14" s="1" t="s">
        <v>202</v>
      </c>
    </row>
    <row r="15" spans="1:18" s="4" customFormat="1" ht="13.2" x14ac:dyDescent="0.25">
      <c r="A15" s="1" t="s">
        <v>10</v>
      </c>
      <c r="B15" s="1" t="s">
        <v>20</v>
      </c>
      <c r="C15" s="1" t="s">
        <v>26</v>
      </c>
      <c r="D15" s="1" t="s">
        <v>65</v>
      </c>
      <c r="E15" s="1" t="str">
        <f t="shared" si="0"/>
        <v>Other</v>
      </c>
      <c r="F15" s="1" t="s">
        <v>4</v>
      </c>
      <c r="G15" s="1">
        <v>5</v>
      </c>
      <c r="H15" s="1"/>
      <c r="I15" s="1" t="s">
        <v>4</v>
      </c>
      <c r="J15" s="1"/>
      <c r="K15" s="1">
        <v>3</v>
      </c>
      <c r="L15" s="1" t="s">
        <v>18</v>
      </c>
      <c r="M15" s="1"/>
      <c r="N15" s="1" t="s">
        <v>66</v>
      </c>
      <c r="O15" s="21" t="s">
        <v>67</v>
      </c>
      <c r="P15" s="24" t="s">
        <v>68</v>
      </c>
      <c r="Q15" s="1" t="s">
        <v>69</v>
      </c>
      <c r="R15" s="1" t="s">
        <v>55</v>
      </c>
    </row>
    <row r="16" spans="1:18" s="4" customFormat="1" ht="13.2" x14ac:dyDescent="0.25">
      <c r="A16" s="1" t="s">
        <v>56</v>
      </c>
      <c r="B16" s="1" t="s">
        <v>1</v>
      </c>
      <c r="C16" s="1" t="s">
        <v>26</v>
      </c>
      <c r="D16" s="1" t="s">
        <v>70</v>
      </c>
      <c r="E16" s="1" t="str">
        <f t="shared" si="0"/>
        <v>Other</v>
      </c>
      <c r="F16" s="1" t="s">
        <v>4</v>
      </c>
      <c r="G16" s="1">
        <v>4</v>
      </c>
      <c r="H16" s="1"/>
      <c r="I16" s="1" t="s">
        <v>4</v>
      </c>
      <c r="J16" s="1"/>
      <c r="K16" s="1">
        <v>4</v>
      </c>
      <c r="L16" s="1" t="s">
        <v>8</v>
      </c>
      <c r="M16" s="1"/>
      <c r="N16" s="1" t="s">
        <v>71</v>
      </c>
      <c r="O16" s="21" t="s">
        <v>72</v>
      </c>
      <c r="P16" s="24" t="s">
        <v>16</v>
      </c>
      <c r="Q16" s="1" t="s">
        <v>19</v>
      </c>
      <c r="R16" s="1" t="s">
        <v>73</v>
      </c>
    </row>
    <row r="17" spans="1:18" s="4" customFormat="1" ht="13.2" x14ac:dyDescent="0.25">
      <c r="A17" s="1" t="s">
        <v>56</v>
      </c>
      <c r="B17" s="1" t="s">
        <v>1</v>
      </c>
      <c r="C17" s="1" t="s">
        <v>2</v>
      </c>
      <c r="D17" s="1" t="s">
        <v>74</v>
      </c>
      <c r="E17" s="1" t="str">
        <f t="shared" si="0"/>
        <v>IT/Computing</v>
      </c>
      <c r="F17" s="1" t="s">
        <v>4</v>
      </c>
      <c r="G17" s="1">
        <v>5</v>
      </c>
      <c r="H17" s="1"/>
      <c r="I17" s="1" t="s">
        <v>4</v>
      </c>
      <c r="J17" s="1"/>
      <c r="K17" s="1">
        <v>5</v>
      </c>
      <c r="L17" s="1" t="s">
        <v>18</v>
      </c>
      <c r="M17" s="1"/>
      <c r="N17" s="1" t="s">
        <v>75</v>
      </c>
      <c r="O17" s="21" t="s">
        <v>76</v>
      </c>
      <c r="P17" s="24" t="s">
        <v>77</v>
      </c>
      <c r="Q17" s="1" t="s">
        <v>9</v>
      </c>
      <c r="R17" s="1" t="s">
        <v>9</v>
      </c>
    </row>
    <row r="18" spans="1:18" s="4" customFormat="1" ht="13.2" x14ac:dyDescent="0.25">
      <c r="A18" s="1" t="s">
        <v>10</v>
      </c>
      <c r="B18" s="1" t="s">
        <v>1</v>
      </c>
      <c r="C18" s="1" t="s">
        <v>26</v>
      </c>
      <c r="D18" s="1" t="s">
        <v>78</v>
      </c>
      <c r="E18" s="1" t="str">
        <f t="shared" si="0"/>
        <v>IT/Computing</v>
      </c>
      <c r="F18" s="1" t="s">
        <v>17</v>
      </c>
      <c r="G18" s="1">
        <v>4</v>
      </c>
      <c r="H18" s="1"/>
      <c r="I18" s="1" t="s">
        <v>4</v>
      </c>
      <c r="J18" s="1"/>
      <c r="K18" s="1">
        <v>4</v>
      </c>
      <c r="L18" s="1" t="s">
        <v>8</v>
      </c>
      <c r="M18" s="1"/>
      <c r="N18" s="1" t="s">
        <v>79</v>
      </c>
      <c r="O18" s="21" t="s">
        <v>80</v>
      </c>
      <c r="P18" s="24" t="s">
        <v>81</v>
      </c>
      <c r="Q18" s="1" t="s">
        <v>9</v>
      </c>
      <c r="R18" s="1" t="s">
        <v>9</v>
      </c>
    </row>
    <row r="19" spans="1:18" s="4" customFormat="1" ht="13.2" x14ac:dyDescent="0.25">
      <c r="A19" s="1" t="s">
        <v>0</v>
      </c>
      <c r="B19" s="1" t="s">
        <v>20</v>
      </c>
      <c r="C19" s="1" t="s">
        <v>2</v>
      </c>
      <c r="D19" s="1" t="s">
        <v>82</v>
      </c>
      <c r="E19" s="1" t="str">
        <f t="shared" si="0"/>
        <v>IT/Computing</v>
      </c>
      <c r="F19" s="1" t="s">
        <v>4</v>
      </c>
      <c r="G19" s="1">
        <v>5</v>
      </c>
      <c r="H19" s="1"/>
      <c r="I19" s="1" t="s">
        <v>4</v>
      </c>
      <c r="J19" s="1"/>
      <c r="K19" s="1">
        <v>5</v>
      </c>
      <c r="L19" s="1" t="s">
        <v>18</v>
      </c>
      <c r="M19" s="1"/>
      <c r="N19" s="1" t="s">
        <v>83</v>
      </c>
      <c r="O19" s="21" t="s">
        <v>84</v>
      </c>
      <c r="P19" s="24" t="s">
        <v>85</v>
      </c>
      <c r="Q19" s="1" t="s">
        <v>9</v>
      </c>
      <c r="R19" s="1" t="s">
        <v>9</v>
      </c>
    </row>
    <row r="20" spans="1:18" s="4" customFormat="1" ht="13.2" x14ac:dyDescent="0.25">
      <c r="A20" s="1" t="s">
        <v>10</v>
      </c>
      <c r="B20" s="1" t="s">
        <v>1</v>
      </c>
      <c r="C20" s="1" t="s">
        <v>26</v>
      </c>
      <c r="D20" s="1" t="s">
        <v>86</v>
      </c>
      <c r="E20" s="1" t="str">
        <f t="shared" si="0"/>
        <v>IT/Computing</v>
      </c>
      <c r="F20" s="1" t="s">
        <v>4</v>
      </c>
      <c r="G20" s="1">
        <v>5</v>
      </c>
      <c r="H20" s="1"/>
      <c r="I20" s="1" t="s">
        <v>4</v>
      </c>
      <c r="J20" s="1"/>
      <c r="K20" s="1">
        <v>5</v>
      </c>
      <c r="L20" s="1" t="s">
        <v>8</v>
      </c>
      <c r="M20" s="1"/>
      <c r="N20" s="1" t="s">
        <v>87</v>
      </c>
      <c r="O20" s="21" t="s">
        <v>88</v>
      </c>
      <c r="P20" s="24" t="s">
        <v>34</v>
      </c>
      <c r="Q20" s="1" t="s">
        <v>9</v>
      </c>
      <c r="R20" s="1" t="s">
        <v>9</v>
      </c>
    </row>
    <row r="21" spans="1:18" s="4" customFormat="1" ht="13.2" x14ac:dyDescent="0.25">
      <c r="A21" s="1" t="s">
        <v>10</v>
      </c>
      <c r="B21" s="1" t="s">
        <v>1</v>
      </c>
      <c r="C21" s="1" t="s">
        <v>26</v>
      </c>
      <c r="D21" s="1" t="s">
        <v>89</v>
      </c>
      <c r="E21" s="1" t="str">
        <f t="shared" si="0"/>
        <v>IT/Computing</v>
      </c>
      <c r="F21" s="1" t="s">
        <v>4</v>
      </c>
      <c r="G21" s="1">
        <v>5</v>
      </c>
      <c r="H21" s="1"/>
      <c r="I21" s="1" t="s">
        <v>4</v>
      </c>
      <c r="J21" s="1"/>
      <c r="K21" s="1">
        <v>4</v>
      </c>
      <c r="L21" s="1" t="s">
        <v>8</v>
      </c>
      <c r="M21" s="1"/>
      <c r="N21" s="1" t="s">
        <v>90</v>
      </c>
      <c r="O21" s="21" t="s">
        <v>91</v>
      </c>
      <c r="P21" s="26" t="s">
        <v>92</v>
      </c>
      <c r="Q21" s="1" t="s">
        <v>19</v>
      </c>
      <c r="R21" s="1" t="s">
        <v>9</v>
      </c>
    </row>
    <row r="22" spans="1:18" s="4" customFormat="1" ht="14.4" x14ac:dyDescent="0.3">
      <c r="A22" s="1" t="s">
        <v>56</v>
      </c>
      <c r="B22" s="1" t="s">
        <v>1</v>
      </c>
      <c r="C22" s="1" t="s">
        <v>2</v>
      </c>
      <c r="D22" s="1" t="s">
        <v>93</v>
      </c>
      <c r="E22" s="1" t="str">
        <f t="shared" si="0"/>
        <v>IT/Computing</v>
      </c>
      <c r="F22" s="1" t="s">
        <v>4</v>
      </c>
      <c r="G22" s="1">
        <v>4</v>
      </c>
      <c r="H22" s="1"/>
      <c r="I22" s="1" t="s">
        <v>4</v>
      </c>
      <c r="J22" s="1"/>
      <c r="K22" s="1">
        <v>4</v>
      </c>
      <c r="L22" s="1" t="s">
        <v>18</v>
      </c>
      <c r="M22" s="1"/>
      <c r="N22" s="1" t="s">
        <v>22</v>
      </c>
      <c r="O22" s="21" t="s">
        <v>94</v>
      </c>
      <c r="P22" s="25" t="s">
        <v>143</v>
      </c>
      <c r="Q22" s="1" t="s">
        <v>9</v>
      </c>
      <c r="R22" s="1" t="s">
        <v>95</v>
      </c>
    </row>
    <row r="23" spans="1:18" s="4" customFormat="1" ht="13.2" x14ac:dyDescent="0.25">
      <c r="A23" s="1" t="s">
        <v>10</v>
      </c>
      <c r="B23" s="1" t="s">
        <v>20</v>
      </c>
      <c r="C23" s="1" t="s">
        <v>2</v>
      </c>
      <c r="D23" s="1" t="s">
        <v>96</v>
      </c>
      <c r="E23" s="1" t="str">
        <f t="shared" si="0"/>
        <v>Other</v>
      </c>
      <c r="F23" s="1" t="s">
        <v>4</v>
      </c>
      <c r="G23" s="1">
        <v>5</v>
      </c>
      <c r="H23" s="1"/>
      <c r="I23" s="1" t="s">
        <v>4</v>
      </c>
      <c r="J23" s="1"/>
      <c r="K23" s="1">
        <v>5</v>
      </c>
      <c r="L23" s="1" t="s">
        <v>18</v>
      </c>
      <c r="M23" s="1"/>
      <c r="N23" s="1" t="s">
        <v>97</v>
      </c>
      <c r="O23" s="21" t="s">
        <v>98</v>
      </c>
      <c r="P23" s="24" t="s">
        <v>99</v>
      </c>
      <c r="Q23" s="1" t="s">
        <v>9</v>
      </c>
      <c r="R23" s="1" t="s">
        <v>204</v>
      </c>
    </row>
    <row r="24" spans="1:18" s="4" customFormat="1" ht="13.2" x14ac:dyDescent="0.25">
      <c r="A24" s="1" t="s">
        <v>10</v>
      </c>
      <c r="B24" s="1" t="s">
        <v>1</v>
      </c>
      <c r="C24" s="1" t="s">
        <v>26</v>
      </c>
      <c r="D24" s="1" t="s">
        <v>61</v>
      </c>
      <c r="E24" s="1" t="str">
        <f t="shared" si="0"/>
        <v>IT/Computing</v>
      </c>
      <c r="F24" s="1" t="s">
        <v>4</v>
      </c>
      <c r="G24" s="1">
        <v>5</v>
      </c>
      <c r="H24" s="1"/>
      <c r="I24" s="1" t="s">
        <v>4</v>
      </c>
      <c r="J24" s="1"/>
      <c r="K24" s="1">
        <v>5</v>
      </c>
      <c r="L24" s="1" t="s">
        <v>18</v>
      </c>
      <c r="M24" s="1"/>
      <c r="N24" s="1" t="s">
        <v>22</v>
      </c>
      <c r="O24" s="21" t="s">
        <v>100</v>
      </c>
      <c r="P24" s="24" t="s">
        <v>101</v>
      </c>
      <c r="Q24" s="1" t="s">
        <v>9</v>
      </c>
      <c r="R24" s="1" t="s">
        <v>102</v>
      </c>
    </row>
    <row r="25" spans="1:18" s="4" customFormat="1" ht="13.2" x14ac:dyDescent="0.25">
      <c r="A25" s="1" t="s">
        <v>10</v>
      </c>
      <c r="B25" s="1" t="s">
        <v>1</v>
      </c>
      <c r="C25" s="1" t="s">
        <v>26</v>
      </c>
      <c r="D25" s="1" t="s">
        <v>103</v>
      </c>
      <c r="E25" s="1" t="str">
        <f t="shared" si="0"/>
        <v>Other</v>
      </c>
      <c r="F25" s="1" t="s">
        <v>4</v>
      </c>
      <c r="G25" s="1">
        <v>5</v>
      </c>
      <c r="H25" s="1"/>
      <c r="I25" s="1" t="s">
        <v>4</v>
      </c>
      <c r="J25" s="1"/>
      <c r="K25" s="1">
        <v>5</v>
      </c>
      <c r="L25" s="1" t="s">
        <v>18</v>
      </c>
      <c r="M25" s="1"/>
      <c r="N25" s="1" t="s">
        <v>104</v>
      </c>
      <c r="O25" s="21" t="s">
        <v>105</v>
      </c>
      <c r="P25" s="24" t="s">
        <v>106</v>
      </c>
      <c r="Q25" s="1" t="s">
        <v>9</v>
      </c>
      <c r="R25" s="1" t="s">
        <v>107</v>
      </c>
    </row>
    <row r="26" spans="1:18" s="4" customFormat="1" ht="13.2" x14ac:dyDescent="0.25">
      <c r="A26" s="1" t="s">
        <v>10</v>
      </c>
      <c r="B26" s="1" t="s">
        <v>20</v>
      </c>
      <c r="C26" s="1" t="s">
        <v>2</v>
      </c>
      <c r="D26" s="1" t="s">
        <v>108</v>
      </c>
      <c r="E26" s="1" t="str">
        <f t="shared" si="0"/>
        <v>IT/Computing</v>
      </c>
      <c r="F26" s="1" t="s">
        <v>17</v>
      </c>
      <c r="G26" s="1">
        <v>4</v>
      </c>
      <c r="H26" s="1"/>
      <c r="I26" s="1" t="s">
        <v>4</v>
      </c>
      <c r="J26" s="1"/>
      <c r="K26" s="1">
        <v>4</v>
      </c>
      <c r="L26" s="1" t="s">
        <v>8</v>
      </c>
      <c r="M26" s="1"/>
      <c r="N26" s="1" t="s">
        <v>34</v>
      </c>
      <c r="O26" s="21" t="s">
        <v>109</v>
      </c>
      <c r="P26" s="24" t="s">
        <v>34</v>
      </c>
      <c r="Q26" s="1" t="s">
        <v>9</v>
      </c>
      <c r="R26" s="1" t="s">
        <v>102</v>
      </c>
    </row>
    <row r="27" spans="1:18" s="4" customFormat="1" ht="13.2" x14ac:dyDescent="0.25">
      <c r="A27" s="1" t="s">
        <v>56</v>
      </c>
      <c r="B27" s="1" t="s">
        <v>20</v>
      </c>
      <c r="C27" s="1" t="s">
        <v>26</v>
      </c>
      <c r="D27" s="1" t="s">
        <v>110</v>
      </c>
      <c r="E27" s="1" t="str">
        <f t="shared" si="0"/>
        <v>Other</v>
      </c>
      <c r="F27" s="1" t="s">
        <v>17</v>
      </c>
      <c r="G27" s="1">
        <v>4</v>
      </c>
      <c r="H27" s="1"/>
      <c r="I27" s="1" t="s">
        <v>4</v>
      </c>
      <c r="J27" s="1"/>
      <c r="K27" s="1">
        <v>4</v>
      </c>
      <c r="L27" s="1" t="s">
        <v>8</v>
      </c>
      <c r="M27" s="1"/>
      <c r="N27" s="1" t="s">
        <v>16</v>
      </c>
      <c r="O27" s="21" t="s">
        <v>91</v>
      </c>
      <c r="P27" s="24" t="s">
        <v>111</v>
      </c>
      <c r="Q27" s="1" t="s">
        <v>9</v>
      </c>
      <c r="R27" s="1" t="s">
        <v>9</v>
      </c>
    </row>
    <row r="28" spans="1:18" s="4" customFormat="1" ht="13.2" x14ac:dyDescent="0.25">
      <c r="A28" s="1" t="s">
        <v>56</v>
      </c>
      <c r="B28" s="1" t="s">
        <v>1</v>
      </c>
      <c r="C28" s="1" t="s">
        <v>2</v>
      </c>
      <c r="D28" s="1" t="s">
        <v>112</v>
      </c>
      <c r="E28" s="1" t="str">
        <f t="shared" si="0"/>
        <v>Other</v>
      </c>
      <c r="F28" s="1" t="s">
        <v>17</v>
      </c>
      <c r="G28" s="1">
        <v>5</v>
      </c>
      <c r="H28" s="1"/>
      <c r="I28" s="1" t="s">
        <v>4</v>
      </c>
      <c r="J28" s="1"/>
      <c r="K28" s="1">
        <v>4</v>
      </c>
      <c r="L28" s="1" t="s">
        <v>115</v>
      </c>
      <c r="M28" s="1"/>
      <c r="N28" s="1" t="s">
        <v>113</v>
      </c>
      <c r="O28" s="21" t="s">
        <v>114</v>
      </c>
      <c r="P28" s="24" t="s">
        <v>14</v>
      </c>
      <c r="Q28" s="1" t="s">
        <v>9</v>
      </c>
      <c r="R28" s="1" t="s">
        <v>24</v>
      </c>
    </row>
    <row r="29" spans="1:18" s="4" customFormat="1" ht="13.2" x14ac:dyDescent="0.25">
      <c r="A29" s="1" t="s">
        <v>116</v>
      </c>
      <c r="B29" s="1" t="s">
        <v>20</v>
      </c>
      <c r="C29" s="1" t="s">
        <v>117</v>
      </c>
      <c r="D29" s="1" t="s">
        <v>118</v>
      </c>
      <c r="E29" s="1" t="str">
        <f t="shared" si="0"/>
        <v>Other</v>
      </c>
      <c r="F29" s="1" t="s">
        <v>4</v>
      </c>
      <c r="G29" s="1">
        <v>4</v>
      </c>
      <c r="H29" s="1"/>
      <c r="I29" s="1" t="s">
        <v>4</v>
      </c>
      <c r="J29" s="1"/>
      <c r="K29" s="1">
        <v>4</v>
      </c>
      <c r="L29" s="1" t="s">
        <v>18</v>
      </c>
      <c r="M29" s="1"/>
      <c r="N29" s="1" t="s">
        <v>119</v>
      </c>
      <c r="O29" s="21" t="s">
        <v>120</v>
      </c>
      <c r="P29" s="24" t="s">
        <v>121</v>
      </c>
      <c r="Q29" s="1" t="s">
        <v>9</v>
      </c>
      <c r="R29" s="1" t="s">
        <v>202</v>
      </c>
    </row>
    <row r="30" spans="1:18" s="4" customFormat="1" ht="13.2" x14ac:dyDescent="0.25">
      <c r="A30" s="1" t="s">
        <v>10</v>
      </c>
      <c r="B30" s="1" t="s">
        <v>11</v>
      </c>
      <c r="C30" s="1" t="s">
        <v>12</v>
      </c>
      <c r="D30" s="1" t="s">
        <v>122</v>
      </c>
      <c r="E30" s="1" t="s">
        <v>208</v>
      </c>
      <c r="F30" s="1" t="s">
        <v>17</v>
      </c>
      <c r="G30" s="1">
        <v>1</v>
      </c>
      <c r="H30" s="1"/>
      <c r="I30" s="1" t="s">
        <v>17</v>
      </c>
      <c r="J30" s="1"/>
      <c r="K30" s="1">
        <v>1</v>
      </c>
      <c r="L30" s="1" t="s">
        <v>115</v>
      </c>
      <c r="M30" s="1"/>
      <c r="N30" s="1" t="s">
        <v>123</v>
      </c>
      <c r="O30" s="21" t="s">
        <v>124</v>
      </c>
      <c r="P30" s="26" t="s">
        <v>143</v>
      </c>
      <c r="Q30" s="1" t="s">
        <v>9</v>
      </c>
      <c r="R30" s="1" t="s">
        <v>45</v>
      </c>
    </row>
    <row r="31" spans="1:18" s="4" customFormat="1" ht="13.2" x14ac:dyDescent="0.25">
      <c r="A31" s="1" t="s">
        <v>56</v>
      </c>
      <c r="B31" s="1" t="s">
        <v>1</v>
      </c>
      <c r="C31" s="1" t="s">
        <v>26</v>
      </c>
      <c r="D31" s="1" t="s">
        <v>125</v>
      </c>
      <c r="E31" s="1" t="str">
        <f>IF(OR(
   ISNUMBER(SEARCH("computer", D31)),
   ISNUMBER(SEARCH("data", D31)),
   ISNUMBER(SEARCH("software", D31)),
   ISNUMBER(SEARCH("information", D31)),
   ISNUMBER(SEARCH("cyber", D31)),
   ISNUMBER(SEARCH("mechatronics", D31)),
   ISNUMBER(SEARCH("dev", D31)),
   ISNUMBER(SEARCH("gamification", D31))
), "IT/Computing", "Other")</f>
        <v>IT/Computing</v>
      </c>
      <c r="F31" s="1" t="s">
        <v>4</v>
      </c>
      <c r="G31" s="1">
        <v>5</v>
      </c>
      <c r="H31" s="1"/>
      <c r="I31" s="1" t="s">
        <v>4</v>
      </c>
      <c r="J31" s="1"/>
      <c r="K31" s="1">
        <v>5</v>
      </c>
      <c r="L31" s="1" t="s">
        <v>18</v>
      </c>
      <c r="M31" s="1"/>
      <c r="N31" s="1" t="s">
        <v>126</v>
      </c>
      <c r="O31" s="32" t="s">
        <v>127</v>
      </c>
      <c r="P31" s="24" t="s">
        <v>45</v>
      </c>
      <c r="Q31" s="1" t="s">
        <v>19</v>
      </c>
      <c r="R31" s="1" t="s">
        <v>9</v>
      </c>
    </row>
    <row r="32" spans="1:18" s="4" customFormat="1" ht="15.75" customHeight="1" x14ac:dyDescent="0.25">
      <c r="O32" s="16"/>
      <c r="P32" s="27"/>
    </row>
    <row r="33" spans="1:15" ht="15.75" customHeight="1" x14ac:dyDescent="0.25">
      <c r="A33" s="62"/>
      <c r="O33" s="10"/>
    </row>
    <row r="34" spans="1:15" ht="15.75" customHeight="1" x14ac:dyDescent="0.25">
      <c r="A34" s="9"/>
      <c r="O34" s="10"/>
    </row>
    <row r="35" spans="1:15" ht="15.75" customHeight="1" x14ac:dyDescent="0.25">
      <c r="A35" s="9"/>
      <c r="O35" s="10"/>
    </row>
    <row r="36" spans="1:15" ht="15.75" customHeight="1" x14ac:dyDescent="0.25">
      <c r="A36" s="9"/>
      <c r="O36" s="10"/>
    </row>
    <row r="37" spans="1:15" ht="15.75" customHeight="1" x14ac:dyDescent="0.25">
      <c r="O37" s="10"/>
    </row>
    <row r="38" spans="1:15" ht="15.75" customHeight="1" x14ac:dyDescent="0.25">
      <c r="O38" s="10"/>
    </row>
    <row r="39" spans="1:15" ht="15.75" customHeight="1" x14ac:dyDescent="0.25">
      <c r="O39" s="10"/>
    </row>
    <row r="40" spans="1:15" ht="15.75" customHeight="1" x14ac:dyDescent="0.25">
      <c r="O40" s="10"/>
    </row>
    <row r="41" spans="1:15" ht="15.75" customHeight="1" x14ac:dyDescent="0.25">
      <c r="O41" s="10"/>
    </row>
    <row r="42" spans="1:15" ht="15.75" customHeight="1" x14ac:dyDescent="0.25">
      <c r="O42" s="10"/>
    </row>
    <row r="43" spans="1:15" ht="15.75" customHeight="1" x14ac:dyDescent="0.25">
      <c r="O43" s="10"/>
    </row>
    <row r="44" spans="1:15" ht="15.75" customHeight="1" x14ac:dyDescent="0.25">
      <c r="O44" s="10"/>
    </row>
    <row r="45" spans="1:15" ht="15.75" customHeight="1" x14ac:dyDescent="0.25">
      <c r="O45" s="10"/>
    </row>
    <row r="46" spans="1:15" ht="15.75" customHeight="1" x14ac:dyDescent="0.25">
      <c r="O46" s="10"/>
    </row>
    <row r="47" spans="1:15" ht="15.75" customHeight="1" x14ac:dyDescent="0.25">
      <c r="O47" s="10"/>
    </row>
    <row r="48" spans="1:15" ht="15.75" customHeight="1" x14ac:dyDescent="0.25">
      <c r="O48" s="10"/>
    </row>
    <row r="49" spans="15:15" ht="15.75" customHeight="1" x14ac:dyDescent="0.25">
      <c r="O49" s="10"/>
    </row>
    <row r="50" spans="15:15" ht="15.75" customHeight="1" x14ac:dyDescent="0.25">
      <c r="O50" s="10"/>
    </row>
    <row r="51" spans="15:15" ht="15.75" customHeight="1" x14ac:dyDescent="0.25">
      <c r="O51" s="10"/>
    </row>
    <row r="52" spans="15:15" ht="15.75" customHeight="1" x14ac:dyDescent="0.25">
      <c r="O52" s="10"/>
    </row>
    <row r="53" spans="15:15" ht="15.75" customHeight="1" x14ac:dyDescent="0.25">
      <c r="O53" s="10"/>
    </row>
    <row r="54" spans="15:15" ht="15.75" customHeight="1" x14ac:dyDescent="0.25">
      <c r="O54" s="10"/>
    </row>
    <row r="55" spans="15:15" ht="15.75" customHeight="1" x14ac:dyDescent="0.25">
      <c r="O55" s="10"/>
    </row>
    <row r="56" spans="15:15" ht="15.75" customHeight="1" x14ac:dyDescent="0.25">
      <c r="O56" s="10"/>
    </row>
    <row r="57" spans="15:15" ht="15.75" customHeight="1" x14ac:dyDescent="0.25">
      <c r="O57" s="10"/>
    </row>
    <row r="58" spans="15:15" ht="15.75" customHeight="1" x14ac:dyDescent="0.25">
      <c r="O58" s="10"/>
    </row>
    <row r="59" spans="15:15" ht="15.75" customHeight="1" x14ac:dyDescent="0.25">
      <c r="O59" s="10"/>
    </row>
    <row r="60" spans="15:15" ht="15.75" customHeight="1" x14ac:dyDescent="0.25">
      <c r="O60" s="10"/>
    </row>
    <row r="61" spans="15:15" ht="15.75" customHeight="1" x14ac:dyDescent="0.25">
      <c r="O61" s="10"/>
    </row>
    <row r="62" spans="15:15" ht="15.75" customHeight="1" x14ac:dyDescent="0.25">
      <c r="O62" s="10"/>
    </row>
    <row r="63" spans="15:15" ht="15.75" customHeight="1" x14ac:dyDescent="0.25">
      <c r="O63" s="10"/>
    </row>
    <row r="64" spans="15:15" ht="15.75" customHeight="1" x14ac:dyDescent="0.25">
      <c r="O64" s="10"/>
    </row>
    <row r="65" spans="15:15" ht="15.75" customHeight="1" x14ac:dyDescent="0.25">
      <c r="O65" s="10"/>
    </row>
    <row r="66" spans="15:15" ht="15.75" customHeight="1" x14ac:dyDescent="0.25">
      <c r="O66" s="10"/>
    </row>
    <row r="67" spans="15:15" ht="15.75" customHeight="1" x14ac:dyDescent="0.25">
      <c r="O67" s="10"/>
    </row>
    <row r="68" spans="15:15" ht="15.75" customHeight="1" x14ac:dyDescent="0.25">
      <c r="O68" s="10"/>
    </row>
    <row r="69" spans="15:15" ht="15.75" customHeight="1" x14ac:dyDescent="0.25">
      <c r="O69" s="10"/>
    </row>
    <row r="70" spans="15:15" ht="15.75" customHeight="1" x14ac:dyDescent="0.25">
      <c r="O70" s="10"/>
    </row>
    <row r="71" spans="15:15" ht="15.75" customHeight="1" x14ac:dyDescent="0.25">
      <c r="O71" s="10"/>
    </row>
    <row r="72" spans="15:15" ht="15.75" customHeight="1" x14ac:dyDescent="0.25">
      <c r="O72" s="10"/>
    </row>
    <row r="73" spans="15:15" ht="15.75" customHeight="1" x14ac:dyDescent="0.25">
      <c r="O73" s="10"/>
    </row>
    <row r="74" spans="15:15" ht="15.75" customHeight="1" x14ac:dyDescent="0.25">
      <c r="O74" s="10"/>
    </row>
    <row r="75" spans="15:15" ht="15.75" customHeight="1" x14ac:dyDescent="0.25">
      <c r="O75" s="10"/>
    </row>
    <row r="76" spans="15:15" ht="15.75" customHeight="1" x14ac:dyDescent="0.25">
      <c r="O76" s="10"/>
    </row>
    <row r="77" spans="15:15" ht="15.75" customHeight="1" x14ac:dyDescent="0.25">
      <c r="O77" s="10"/>
    </row>
    <row r="78" spans="15:15" ht="15.75" customHeight="1" x14ac:dyDescent="0.25">
      <c r="O78" s="10"/>
    </row>
    <row r="79" spans="15:15" ht="15.75" customHeight="1" x14ac:dyDescent="0.25">
      <c r="O79" s="10"/>
    </row>
    <row r="80" spans="15:15" ht="15.75" customHeight="1" x14ac:dyDescent="0.25">
      <c r="O80" s="10"/>
    </row>
    <row r="81" spans="15:15" ht="15.75" customHeight="1" x14ac:dyDescent="0.25">
      <c r="O81" s="10"/>
    </row>
    <row r="82" spans="15:15" ht="15.75" customHeight="1" x14ac:dyDescent="0.25">
      <c r="O82" s="10"/>
    </row>
    <row r="83" spans="15:15" ht="15.75" customHeight="1" x14ac:dyDescent="0.25">
      <c r="O83" s="10"/>
    </row>
    <row r="84" spans="15:15" ht="15.75" customHeight="1" x14ac:dyDescent="0.25">
      <c r="O84" s="10"/>
    </row>
    <row r="85" spans="15:15" ht="15.75" customHeight="1" x14ac:dyDescent="0.25">
      <c r="O85" s="10"/>
    </row>
    <row r="86" spans="15:15" ht="15.75" customHeight="1" x14ac:dyDescent="0.25">
      <c r="O86" s="10"/>
    </row>
    <row r="87" spans="15:15" ht="15.75" customHeight="1" x14ac:dyDescent="0.25">
      <c r="O87" s="10"/>
    </row>
    <row r="88" spans="15:15" ht="15.75" customHeight="1" x14ac:dyDescent="0.25">
      <c r="O88" s="10"/>
    </row>
    <row r="89" spans="15:15" ht="15.75" customHeight="1" x14ac:dyDescent="0.25">
      <c r="O89" s="10"/>
    </row>
    <row r="90" spans="15:15" ht="15.75" customHeight="1" x14ac:dyDescent="0.25">
      <c r="O90" s="10"/>
    </row>
    <row r="91" spans="15:15" ht="15.75" customHeight="1" x14ac:dyDescent="0.25">
      <c r="O91" s="10"/>
    </row>
    <row r="92" spans="15:15" ht="15.75" customHeight="1" x14ac:dyDescent="0.25">
      <c r="O92" s="10"/>
    </row>
    <row r="93" spans="15:15" ht="15.75" customHeight="1" x14ac:dyDescent="0.25">
      <c r="O93" s="10"/>
    </row>
    <row r="94" spans="15:15" ht="15.75" customHeight="1" x14ac:dyDescent="0.25">
      <c r="O94" s="10"/>
    </row>
    <row r="95" spans="15:15" ht="15.75" customHeight="1" x14ac:dyDescent="0.25">
      <c r="O95" s="10"/>
    </row>
    <row r="96" spans="15:15" ht="15.75" customHeight="1" x14ac:dyDescent="0.25">
      <c r="O96" s="10"/>
    </row>
    <row r="97" spans="15:15" ht="15.75" customHeight="1" x14ac:dyDescent="0.25">
      <c r="O97" s="10"/>
    </row>
    <row r="98" spans="15:15" ht="15.75" customHeight="1" x14ac:dyDescent="0.25">
      <c r="O98" s="10"/>
    </row>
    <row r="99" spans="15:15" ht="15.75" customHeight="1" x14ac:dyDescent="0.25">
      <c r="O99" s="10"/>
    </row>
    <row r="100" spans="15:15" ht="15.75" customHeight="1" x14ac:dyDescent="0.25">
      <c r="O100" s="10"/>
    </row>
    <row r="101" spans="15:15" ht="15.75" customHeight="1" x14ac:dyDescent="0.25">
      <c r="O101" s="10"/>
    </row>
    <row r="102" spans="15:15" ht="15.75" customHeight="1" x14ac:dyDescent="0.25">
      <c r="O102" s="10"/>
    </row>
    <row r="103" spans="15:15" ht="15.75" customHeight="1" x14ac:dyDescent="0.25">
      <c r="O103" s="10"/>
    </row>
    <row r="104" spans="15:15" ht="15.75" customHeight="1" x14ac:dyDescent="0.25">
      <c r="O104" s="10"/>
    </row>
    <row r="105" spans="15:15" ht="15.75" customHeight="1" x14ac:dyDescent="0.25">
      <c r="O105" s="10"/>
    </row>
    <row r="106" spans="15:15" ht="15.75" customHeight="1" x14ac:dyDescent="0.25">
      <c r="O106" s="10"/>
    </row>
    <row r="107" spans="15:15" ht="15.75" customHeight="1" x14ac:dyDescent="0.25">
      <c r="O107" s="10"/>
    </row>
    <row r="108" spans="15:15" ht="15.75" customHeight="1" x14ac:dyDescent="0.25">
      <c r="O108" s="10"/>
    </row>
    <row r="109" spans="15:15" ht="15.75" customHeight="1" x14ac:dyDescent="0.25">
      <c r="O109" s="10"/>
    </row>
    <row r="110" spans="15:15" ht="15.75" customHeight="1" x14ac:dyDescent="0.25">
      <c r="O110" s="10"/>
    </row>
    <row r="111" spans="15:15" ht="15.75" customHeight="1" x14ac:dyDescent="0.25">
      <c r="O111" s="10"/>
    </row>
    <row r="112" spans="15:15" ht="15.75" customHeight="1" x14ac:dyDescent="0.25">
      <c r="O112" s="10"/>
    </row>
    <row r="113" spans="15:15" ht="15.75" customHeight="1" x14ac:dyDescent="0.25">
      <c r="O113" s="10"/>
    </row>
    <row r="114" spans="15:15" ht="15.75" customHeight="1" x14ac:dyDescent="0.25">
      <c r="O114" s="10"/>
    </row>
    <row r="115" spans="15:15" ht="15.75" customHeight="1" x14ac:dyDescent="0.25">
      <c r="O115" s="10"/>
    </row>
    <row r="116" spans="15:15" ht="15.75" customHeight="1" x14ac:dyDescent="0.25">
      <c r="O116" s="10"/>
    </row>
    <row r="117" spans="15:15" ht="15.75" customHeight="1" x14ac:dyDescent="0.25">
      <c r="O117" s="10"/>
    </row>
    <row r="118" spans="15:15" ht="15.75" customHeight="1" x14ac:dyDescent="0.25">
      <c r="O118" s="10"/>
    </row>
    <row r="119" spans="15:15" ht="15.75" customHeight="1" x14ac:dyDescent="0.25">
      <c r="O119" s="10"/>
    </row>
    <row r="120" spans="15:15" ht="15.75" customHeight="1" x14ac:dyDescent="0.25">
      <c r="O120" s="10"/>
    </row>
    <row r="121" spans="15:15" ht="15.75" customHeight="1" x14ac:dyDescent="0.25">
      <c r="O121" s="10"/>
    </row>
    <row r="122" spans="15:15" ht="15.75" customHeight="1" x14ac:dyDescent="0.25">
      <c r="O122" s="10"/>
    </row>
    <row r="123" spans="15:15" ht="15.75" customHeight="1" x14ac:dyDescent="0.25">
      <c r="O123" s="10"/>
    </row>
    <row r="124" spans="15:15" ht="15.75" customHeight="1" x14ac:dyDescent="0.25">
      <c r="O124" s="10"/>
    </row>
    <row r="125" spans="15:15" ht="15.75" customHeight="1" x14ac:dyDescent="0.25">
      <c r="O125" s="10"/>
    </row>
    <row r="126" spans="15:15" ht="15.75" customHeight="1" x14ac:dyDescent="0.25">
      <c r="O126" s="10"/>
    </row>
    <row r="127" spans="15:15" ht="15.75" customHeight="1" x14ac:dyDescent="0.25">
      <c r="O127" s="10"/>
    </row>
    <row r="128" spans="15:15" ht="15.75" customHeight="1" x14ac:dyDescent="0.25">
      <c r="O128" s="10"/>
    </row>
    <row r="129" spans="15:15" ht="15.75" customHeight="1" x14ac:dyDescent="0.25">
      <c r="O129" s="10"/>
    </row>
    <row r="130" spans="15:15" ht="15.75" customHeight="1" x14ac:dyDescent="0.25">
      <c r="O130" s="10"/>
    </row>
    <row r="131" spans="15:15" ht="15.75" customHeight="1" x14ac:dyDescent="0.25">
      <c r="O131" s="10"/>
    </row>
    <row r="132" spans="15:15" ht="15.75" customHeight="1" x14ac:dyDescent="0.25">
      <c r="O132" s="10"/>
    </row>
    <row r="133" spans="15:15" ht="15.75" customHeight="1" x14ac:dyDescent="0.25">
      <c r="O133" s="10"/>
    </row>
    <row r="134" spans="15:15" ht="15.75" customHeight="1" x14ac:dyDescent="0.25">
      <c r="O134" s="10"/>
    </row>
    <row r="135" spans="15:15" ht="15.75" customHeight="1" x14ac:dyDescent="0.25">
      <c r="O135" s="10"/>
    </row>
    <row r="136" spans="15:15" ht="15.75" customHeight="1" x14ac:dyDescent="0.25">
      <c r="O136" s="10"/>
    </row>
    <row r="137" spans="15:15" ht="15.75" customHeight="1" x14ac:dyDescent="0.25">
      <c r="O137" s="10"/>
    </row>
    <row r="138" spans="15:15" ht="15.75" customHeight="1" x14ac:dyDescent="0.25">
      <c r="O138" s="10"/>
    </row>
  </sheetData>
  <customSheetViews>
    <customSheetView guid="{AFE6C291-98E5-4527-842F-9716EF741C1C}" filter="1" showAutoFilter="1">
      <pageMargins left="0.7" right="0.7" top="0.75" bottom="0.75" header="0.3" footer="0.3"/>
      <autoFilter ref="A1:Y1000" xr:uid="{733D990F-C331-44E4-ADAB-99E205306B28}"/>
    </customSheetView>
  </customSheetViews>
  <phoneticPr fontId="12" type="noConversion"/>
  <pageMargins left="0.7" right="0.7" top="0.75" bottom="0.75" header="0" footer="0"/>
  <pageSetup paperSize="9" orientation="portrait" r:id="rId1"/>
  <ignoredErrors>
    <ignoredError sqref="E30" calculatedColumn="1"/>
  </ignoredErrors>
  <tableParts count="3"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7563-BCAF-45C9-A8F6-C95D31C1ED1C}">
  <dimension ref="A1:G55"/>
  <sheetViews>
    <sheetView topLeftCell="E1" workbookViewId="0">
      <selection activeCell="F1" sqref="F1"/>
    </sheetView>
  </sheetViews>
  <sheetFormatPr defaultRowHeight="13.2" x14ac:dyDescent="0.25"/>
  <cols>
    <col min="1" max="1" width="27.88671875" style="2" bestFit="1" customWidth="1"/>
    <col min="2" max="2" width="33.44140625" style="2" customWidth="1"/>
    <col min="3" max="3" width="30.88671875" style="2" customWidth="1"/>
    <col min="4" max="4" width="11" style="2" customWidth="1"/>
    <col min="5" max="5" width="48.44140625" style="2" bestFit="1" customWidth="1"/>
    <col min="6" max="6" width="30" style="2" bestFit="1" customWidth="1"/>
    <col min="7" max="7" width="22.6640625" style="56" bestFit="1" customWidth="1"/>
  </cols>
  <sheetData>
    <row r="1" spans="1:7" ht="31.2" x14ac:dyDescent="0.25">
      <c r="A1" s="6" t="s">
        <v>133</v>
      </c>
      <c r="B1" s="13" t="s">
        <v>201</v>
      </c>
      <c r="C1" s="14"/>
      <c r="D1" s="14"/>
      <c r="E1" s="53" t="s">
        <v>188</v>
      </c>
      <c r="F1" s="40" t="s">
        <v>213</v>
      </c>
      <c r="G1" s="40" t="s">
        <v>212</v>
      </c>
    </row>
    <row r="2" spans="1:7" ht="14.4" x14ac:dyDescent="0.3">
      <c r="A2" s="1" t="s">
        <v>14</v>
      </c>
      <c r="B2" s="3" t="str" cm="1">
        <f t="array" ref="B2">_xlfn.TEXTSPLIT(data!N2, "|")</f>
        <v>Improves Focus</v>
      </c>
      <c r="C2" s="4"/>
      <c r="D2" s="4"/>
      <c r="E2" s="10" t="s">
        <v>5</v>
      </c>
      <c r="F2" s="11" t="s">
        <v>81</v>
      </c>
      <c r="G2" s="19">
        <v>9</v>
      </c>
    </row>
    <row r="3" spans="1:7" ht="14.4" x14ac:dyDescent="0.3">
      <c r="A3" s="1" t="s">
        <v>28</v>
      </c>
      <c r="B3" s="3" t="str" cm="1">
        <f t="array" ref="B3">_xlfn.TEXTSPLIT(data!N3, "|")</f>
        <v>Fun</v>
      </c>
      <c r="C3" s="4"/>
      <c r="D3" s="4"/>
      <c r="E3" s="51" t="s">
        <v>14</v>
      </c>
      <c r="F3" s="11" t="s">
        <v>22</v>
      </c>
      <c r="G3" s="19">
        <v>8</v>
      </c>
    </row>
    <row r="4" spans="1:7" ht="14.4" x14ac:dyDescent="0.3">
      <c r="A4" s="1" t="s">
        <v>32</v>
      </c>
      <c r="B4" s="3" t="str" cm="1">
        <f t="array" ref="B4">_xlfn.TEXTSPLIT(data!N4, "|")</f>
        <v>Engaging</v>
      </c>
      <c r="C4" s="4"/>
      <c r="D4" s="4"/>
      <c r="E4" s="10" t="s">
        <v>22</v>
      </c>
      <c r="F4" s="11" t="s">
        <v>14</v>
      </c>
      <c r="G4" s="19">
        <v>7</v>
      </c>
    </row>
    <row r="5" spans="1:7" ht="14.4" x14ac:dyDescent="0.3">
      <c r="A5" s="1" t="s">
        <v>36</v>
      </c>
      <c r="B5" s="3" t="str" cm="1">
        <f t="array" ref="B5:C5">_xlfn.TEXTSPLIT(data!N5, "|")</f>
        <v xml:space="preserve">Engaging </v>
      </c>
      <c r="C5" s="4" t="str">
        <v xml:space="preserve"> Rewarding</v>
      </c>
      <c r="D5" s="4"/>
      <c r="E5" s="10" t="s">
        <v>22</v>
      </c>
      <c r="F5" s="11" t="s">
        <v>85</v>
      </c>
      <c r="G5" s="19">
        <v>5</v>
      </c>
    </row>
    <row r="6" spans="1:7" ht="14.4" x14ac:dyDescent="0.3">
      <c r="A6" s="1" t="s">
        <v>40</v>
      </c>
      <c r="B6" s="3" t="str" cm="1">
        <f t="array" ref="B6">_xlfn.TEXTSPLIT(data!N6, "|")</f>
        <v>Innovative</v>
      </c>
      <c r="C6" s="4"/>
      <c r="D6" s="4"/>
      <c r="E6" s="10" t="s">
        <v>32</v>
      </c>
      <c r="F6" s="11" t="s">
        <v>147</v>
      </c>
      <c r="G6" s="19">
        <v>3</v>
      </c>
    </row>
    <row r="7" spans="1:7" ht="14.4" x14ac:dyDescent="0.3">
      <c r="A7" s="1" t="s">
        <v>43</v>
      </c>
      <c r="B7" s="3" t="str" cm="1">
        <f t="array" ref="B7:D7">_xlfn.TEXTSPLIT(data!N7, "|")</f>
        <v xml:space="preserve">Fun </v>
      </c>
      <c r="C7" s="4" t="str">
        <v xml:space="preserve"> Competitive </v>
      </c>
      <c r="D7" s="4" t="str">
        <v xml:space="preserve"> Effective</v>
      </c>
      <c r="E7" s="51" t="s">
        <v>14</v>
      </c>
      <c r="F7" s="11" t="s">
        <v>60</v>
      </c>
      <c r="G7" s="19">
        <v>2</v>
      </c>
    </row>
    <row r="8" spans="1:7" ht="14.4" x14ac:dyDescent="0.3">
      <c r="A8" s="1" t="s">
        <v>50</v>
      </c>
      <c r="B8" s="3" t="str" cm="1">
        <f t="array" ref="B8:D8">_xlfn.TEXTSPLIT(data!N8, "|")</f>
        <v xml:space="preserve">Rewarding </v>
      </c>
      <c r="C8" s="4" t="str">
        <v xml:space="preserve"> Enjoyable </v>
      </c>
      <c r="D8" s="4" t="str">
        <v xml:space="preserve"> Fun</v>
      </c>
      <c r="E8" s="10" t="s">
        <v>147</v>
      </c>
      <c r="F8" s="11" t="s">
        <v>151</v>
      </c>
      <c r="G8" s="19">
        <v>2</v>
      </c>
    </row>
    <row r="9" spans="1:7" ht="14.4" x14ac:dyDescent="0.3">
      <c r="A9" s="1" t="s">
        <v>52</v>
      </c>
      <c r="B9" s="3" t="str" cm="1">
        <f t="array" ref="B9:C9">_xlfn.TEXTSPLIT(data!N9, "|")</f>
        <v xml:space="preserve">Educative </v>
      </c>
      <c r="C9" s="4" t="str">
        <v xml:space="preserve"> Entertaining</v>
      </c>
      <c r="D9" s="4"/>
      <c r="E9" s="10" t="s">
        <v>148</v>
      </c>
      <c r="F9" s="11" t="s">
        <v>16</v>
      </c>
      <c r="G9" s="19">
        <v>2</v>
      </c>
    </row>
    <row r="10" spans="1:7" ht="14.4" x14ac:dyDescent="0.3">
      <c r="A10" s="1" t="s">
        <v>62</v>
      </c>
      <c r="B10" s="3" t="str" cm="1">
        <f t="array" ref="B10:C10">_xlfn.TEXTSPLIT(data!N10, "|")</f>
        <v xml:space="preserve">Fun </v>
      </c>
      <c r="C10" s="4" t="str">
        <v xml:space="preserve"> Creative</v>
      </c>
      <c r="D10" s="4"/>
      <c r="E10" s="51" t="s">
        <v>14</v>
      </c>
      <c r="F10" s="11" t="s">
        <v>158</v>
      </c>
      <c r="G10" s="19">
        <v>1</v>
      </c>
    </row>
    <row r="11" spans="1:7" ht="14.4" x14ac:dyDescent="0.3">
      <c r="A11" s="1" t="s">
        <v>66</v>
      </c>
      <c r="B11" s="3" t="str" cm="1">
        <f t="array" ref="B11:D11">_xlfn.TEXTSPLIT(data!N11, "|")</f>
        <v xml:space="preserve">Rewarding </v>
      </c>
      <c r="C11" s="4" t="str">
        <v xml:space="preserve"> Effective </v>
      </c>
      <c r="D11" s="4" t="str">
        <v xml:space="preserve"> Retention</v>
      </c>
      <c r="E11" s="10" t="s">
        <v>147</v>
      </c>
      <c r="F11" s="11" t="s">
        <v>157</v>
      </c>
      <c r="G11" s="19">
        <v>1</v>
      </c>
    </row>
    <row r="12" spans="1:7" ht="14.4" x14ac:dyDescent="0.3">
      <c r="A12" s="1" t="s">
        <v>79</v>
      </c>
      <c r="B12" s="3" t="str" cm="1">
        <f t="array" ref="B12:C12">_xlfn.TEXTSPLIT(data!N12, "|")</f>
        <v xml:space="preserve">Effective </v>
      </c>
      <c r="C12" s="4" t="str">
        <v xml:space="preserve"> Engaging</v>
      </c>
      <c r="D12" s="4"/>
      <c r="E12" s="10" t="s">
        <v>81</v>
      </c>
      <c r="F12" s="11" t="s">
        <v>34</v>
      </c>
      <c r="G12" s="19">
        <v>1</v>
      </c>
    </row>
    <row r="13" spans="1:7" ht="14.4" x14ac:dyDescent="0.3">
      <c r="A13" s="1" t="s">
        <v>87</v>
      </c>
      <c r="B13" s="3" t="str" cm="1">
        <f t="array" ref="B13:D13">_xlfn.TEXTSPLIT(data!N13, "|")</f>
        <v xml:space="preserve">Fun </v>
      </c>
      <c r="C13" s="4" t="str">
        <v xml:space="preserve"> Engaging </v>
      </c>
      <c r="D13" s="4" t="str">
        <v xml:space="preserve"> Interactive</v>
      </c>
      <c r="E13" s="10" t="s">
        <v>14</v>
      </c>
      <c r="F13" s="11" t="s">
        <v>5</v>
      </c>
      <c r="G13" s="19">
        <v>1</v>
      </c>
    </row>
    <row r="14" spans="1:7" ht="14.4" x14ac:dyDescent="0.3">
      <c r="A14" s="1" t="s">
        <v>90</v>
      </c>
      <c r="B14" s="3" t="str" cm="1">
        <f t="array" ref="B14:C14">_xlfn.TEXTSPLIT(data!N14, "|")</f>
        <v xml:space="preserve">Enjoyable </v>
      </c>
      <c r="C14" s="4" t="str">
        <v xml:space="preserve"> Engaging</v>
      </c>
      <c r="D14" s="4"/>
      <c r="E14" s="10" t="s">
        <v>60</v>
      </c>
      <c r="F14" s="11" t="s">
        <v>123</v>
      </c>
      <c r="G14" s="19">
        <v>1</v>
      </c>
    </row>
    <row r="15" spans="1:7" ht="14.4" x14ac:dyDescent="0.3">
      <c r="A15" s="1" t="s">
        <v>97</v>
      </c>
      <c r="B15" s="3" t="str" cm="1">
        <f t="array" ref="B15:D15">_xlfn.TEXTSPLIT(data!N15, "|")</f>
        <v xml:space="preserve">Fun </v>
      </c>
      <c r="C15" s="4" t="str">
        <v xml:space="preserve"> Encouraging </v>
      </c>
      <c r="D15" s="4" t="str">
        <v xml:space="preserve"> Effective</v>
      </c>
      <c r="E15" s="10" t="s">
        <v>14</v>
      </c>
      <c r="F15" s="11" t="s">
        <v>75</v>
      </c>
      <c r="G15" s="19">
        <v>1</v>
      </c>
    </row>
    <row r="16" spans="1:7" ht="14.4" x14ac:dyDescent="0.3">
      <c r="A16" s="1" t="s">
        <v>22</v>
      </c>
      <c r="B16" s="3" t="str" cm="1">
        <f t="array" ref="B16:C16">_xlfn.TEXTSPLIT(data!N16, "|")</f>
        <v xml:space="preserve">Interactive </v>
      </c>
      <c r="C16" s="4" t="str">
        <v xml:space="preserve"> Funny</v>
      </c>
      <c r="D16" s="4"/>
      <c r="E16" s="10" t="s">
        <v>85</v>
      </c>
      <c r="F16" s="11" t="s">
        <v>156</v>
      </c>
      <c r="G16" s="19">
        <v>1</v>
      </c>
    </row>
    <row r="17" spans="1:7" ht="14.4" x14ac:dyDescent="0.3">
      <c r="A17" s="1" t="s">
        <v>104</v>
      </c>
      <c r="B17" s="3" t="str" cm="1">
        <f t="array" ref="B17">_xlfn.TEXTSPLIT(data!N17, "|")</f>
        <v>Impressive</v>
      </c>
      <c r="C17" s="4"/>
      <c r="D17" s="4"/>
      <c r="E17" s="10" t="s">
        <v>75</v>
      </c>
      <c r="F17" s="11" t="s">
        <v>149</v>
      </c>
      <c r="G17" s="19">
        <v>1</v>
      </c>
    </row>
    <row r="18" spans="1:7" ht="14.4" x14ac:dyDescent="0.3">
      <c r="A18" s="1" t="s">
        <v>34</v>
      </c>
      <c r="B18" s="3" t="str" cm="1">
        <f t="array" ref="B18:D18">_xlfn.TEXTSPLIT(data!N18, "|")</f>
        <v xml:space="preserve">Fun </v>
      </c>
      <c r="C18" s="4" t="str">
        <v xml:space="preserve"> Effective </v>
      </c>
      <c r="D18" s="4" t="str">
        <v xml:space="preserve"> Competitive</v>
      </c>
      <c r="E18" s="10" t="s">
        <v>14</v>
      </c>
      <c r="F18" s="11" t="s">
        <v>153</v>
      </c>
      <c r="G18" s="19">
        <v>1</v>
      </c>
    </row>
    <row r="19" spans="1:7" ht="14.4" x14ac:dyDescent="0.3">
      <c r="A19" s="1" t="s">
        <v>123</v>
      </c>
      <c r="B19" s="3" t="str" cm="1">
        <f t="array" ref="B19:C19">_xlfn.TEXTSPLIT(data!N19, "|")</f>
        <v xml:space="preserve">Good </v>
      </c>
      <c r="C19" s="4" t="str">
        <v xml:space="preserve"> Engaging</v>
      </c>
      <c r="D19" s="4"/>
      <c r="E19" s="10" t="s">
        <v>16</v>
      </c>
      <c r="F19" s="11" t="s">
        <v>154</v>
      </c>
      <c r="G19" s="19">
        <v>1</v>
      </c>
    </row>
    <row r="20" spans="1:7" ht="14.4" x14ac:dyDescent="0.3">
      <c r="A20" s="4"/>
      <c r="B20" s="3" t="str" cm="1">
        <f t="array" ref="B20:C20">_xlfn.TEXTSPLIT(data!N20, "|")</f>
        <v xml:space="preserve">Very good </v>
      </c>
      <c r="C20" s="4" t="str">
        <v xml:space="preserve"> Interactive</v>
      </c>
      <c r="D20" s="4"/>
      <c r="E20" s="10" t="s">
        <v>149</v>
      </c>
      <c r="F20" s="11" t="s">
        <v>148</v>
      </c>
      <c r="G20" s="19">
        <v>1</v>
      </c>
    </row>
    <row r="21" spans="1:7" ht="14.4" x14ac:dyDescent="0.3">
      <c r="B21" s="3" t="str" cm="1">
        <f t="array" ref="B21:C21">_xlfn.TEXTSPLIT(data!N21, "|")</f>
        <v xml:space="preserve">Effective </v>
      </c>
      <c r="C21" s="4" t="str">
        <v xml:space="preserve"> Entertaining</v>
      </c>
      <c r="D21" s="4"/>
      <c r="E21" s="10" t="s">
        <v>81</v>
      </c>
      <c r="F21" s="11" t="s">
        <v>155</v>
      </c>
      <c r="G21" s="19">
        <v>1</v>
      </c>
    </row>
    <row r="22" spans="1:7" ht="14.4" x14ac:dyDescent="0.3">
      <c r="B22" s="3" t="str" cm="1">
        <f t="array" ref="B22">_xlfn.TEXTSPLIT(data!N22, "|")</f>
        <v>Engaging</v>
      </c>
      <c r="C22" s="4"/>
      <c r="D22" s="4"/>
      <c r="E22" s="10" t="s">
        <v>22</v>
      </c>
      <c r="F22" s="11" t="s">
        <v>152</v>
      </c>
      <c r="G22" s="19">
        <v>1</v>
      </c>
    </row>
    <row r="23" spans="1:7" ht="14.4" x14ac:dyDescent="0.3">
      <c r="B23" s="3" t="str" cm="1">
        <f t="array" ref="B23:C23">_xlfn.TEXTSPLIT(data!N23, "|")</f>
        <v xml:space="preserve">Interactive </v>
      </c>
      <c r="C23" s="4" t="str">
        <v xml:space="preserve"> Effective </v>
      </c>
      <c r="D23" s="4"/>
      <c r="E23" s="10" t="s">
        <v>85</v>
      </c>
      <c r="F23" s="11" t="s">
        <v>113</v>
      </c>
      <c r="G23" s="19">
        <v>1</v>
      </c>
    </row>
    <row r="24" spans="1:7" ht="14.4" x14ac:dyDescent="0.3">
      <c r="B24" s="3" t="str" cm="1">
        <f t="array" ref="B24">_xlfn.TEXTSPLIT(data!N24, "|")</f>
        <v>Engaging</v>
      </c>
      <c r="C24" s="4"/>
      <c r="D24" s="4"/>
      <c r="E24" s="10" t="s">
        <v>22</v>
      </c>
      <c r="F24" s="11" t="s">
        <v>32</v>
      </c>
      <c r="G24" s="19">
        <v>1</v>
      </c>
    </row>
    <row r="25" spans="1:7" ht="14.4" x14ac:dyDescent="0.3">
      <c r="B25" s="3" t="str" cm="1">
        <f t="array" ref="B25:C25">_xlfn.TEXTSPLIT(data!N25, "|")</f>
        <v xml:space="preserve">Enlightening </v>
      </c>
      <c r="C25" s="4" t="str">
        <v xml:space="preserve"> Effective</v>
      </c>
      <c r="D25" s="4"/>
      <c r="E25" s="10" t="s">
        <v>150</v>
      </c>
      <c r="F25" s="11" t="s">
        <v>150</v>
      </c>
      <c r="G25" s="19">
        <v>1</v>
      </c>
    </row>
    <row r="26" spans="1:7" ht="14.4" x14ac:dyDescent="0.3">
      <c r="B26" s="3" t="str" cm="1">
        <f t="array" ref="B26">_xlfn.TEXTSPLIT(data!N26, "|")</f>
        <v>Interesting</v>
      </c>
      <c r="C26" s="4"/>
      <c r="D26" s="4"/>
      <c r="E26" s="10" t="s">
        <v>34</v>
      </c>
      <c r="F26" s="28" t="s">
        <v>146</v>
      </c>
      <c r="G26" s="29">
        <v>54</v>
      </c>
    </row>
    <row r="27" spans="1:7" ht="14.4" x14ac:dyDescent="0.3">
      <c r="B27" s="3" t="str" cm="1">
        <f t="array" ref="B27">_xlfn.TEXTSPLIT(data!N27, "|")</f>
        <v>Good</v>
      </c>
      <c r="C27" s="4"/>
      <c r="D27" s="4"/>
      <c r="E27" s="2" t="s">
        <v>16</v>
      </c>
      <c r="F27" s="52"/>
      <c r="G27" s="54"/>
    </row>
    <row r="28" spans="1:7" ht="14.4" x14ac:dyDescent="0.3">
      <c r="B28" s="3" t="str" cm="1">
        <f t="array" ref="B28">_xlfn.TEXTSPLIT(data!N28, "|")</f>
        <v>Nice</v>
      </c>
      <c r="C28" s="4"/>
      <c r="D28" s="4"/>
      <c r="E28" s="2" t="s">
        <v>113</v>
      </c>
      <c r="F28" s="4"/>
      <c r="G28" s="55"/>
    </row>
    <row r="29" spans="1:7" ht="14.4" x14ac:dyDescent="0.3">
      <c r="B29" s="3" t="str" cm="1">
        <f t="array" ref="B29:C29">_xlfn.TEXTSPLIT(data!N29, "|")</f>
        <v xml:space="preserve">Effective </v>
      </c>
      <c r="C29" s="4" t="str">
        <v xml:space="preserve"> Not interested</v>
      </c>
      <c r="D29" s="4"/>
      <c r="E29" s="2" t="s">
        <v>81</v>
      </c>
      <c r="F29" s="4"/>
      <c r="G29" s="55"/>
    </row>
    <row r="30" spans="1:7" ht="14.4" x14ac:dyDescent="0.3">
      <c r="B30" s="3" t="str" cm="1">
        <f t="array" ref="B30">_xlfn.TEXTSPLIT(data!N30, "|")</f>
        <v>Dissatisfied</v>
      </c>
      <c r="C30" s="4"/>
      <c r="D30" s="4"/>
      <c r="E30" s="2" t="s">
        <v>123</v>
      </c>
      <c r="F30" s="4"/>
      <c r="G30" s="55"/>
    </row>
    <row r="31" spans="1:7" ht="14.4" x14ac:dyDescent="0.3">
      <c r="B31" s="3" t="str" cm="1">
        <f t="array" ref="B31:C31">_xlfn.TEXTSPLIT(data!N31, "|")</f>
        <v xml:space="preserve">Interactive </v>
      </c>
      <c r="C31" s="4" t="str">
        <v xml:space="preserve"> Memorable</v>
      </c>
      <c r="D31" s="4"/>
      <c r="E31" s="2" t="s">
        <v>85</v>
      </c>
      <c r="F31" s="4"/>
      <c r="G31" s="55"/>
    </row>
    <row r="32" spans="1:7" ht="14.4" x14ac:dyDescent="0.3">
      <c r="B32" s="4"/>
      <c r="C32" s="3"/>
      <c r="D32" s="4"/>
      <c r="E32" s="2" t="s">
        <v>147</v>
      </c>
      <c r="F32" s="4"/>
      <c r="G32" s="55"/>
    </row>
    <row r="33" spans="5:5" x14ac:dyDescent="0.25">
      <c r="E33" s="2" t="s">
        <v>60</v>
      </c>
    </row>
    <row r="34" spans="5:5" x14ac:dyDescent="0.25">
      <c r="E34" s="2" t="s">
        <v>151</v>
      </c>
    </row>
    <row r="35" spans="5:5" x14ac:dyDescent="0.25">
      <c r="E35" s="2" t="s">
        <v>152</v>
      </c>
    </row>
    <row r="36" spans="5:5" x14ac:dyDescent="0.25">
      <c r="E36" s="2" t="s">
        <v>81</v>
      </c>
    </row>
    <row r="37" spans="5:5" x14ac:dyDescent="0.25">
      <c r="E37" s="2" t="s">
        <v>22</v>
      </c>
    </row>
    <row r="38" spans="5:5" x14ac:dyDescent="0.25">
      <c r="E38" s="2" t="s">
        <v>22</v>
      </c>
    </row>
    <row r="39" spans="5:5" x14ac:dyDescent="0.25">
      <c r="E39" s="2" t="s">
        <v>22</v>
      </c>
    </row>
    <row r="40" spans="5:5" x14ac:dyDescent="0.25">
      <c r="E40" s="2" t="s">
        <v>153</v>
      </c>
    </row>
    <row r="41" spans="5:5" x14ac:dyDescent="0.25">
      <c r="E41" s="2" t="s">
        <v>154</v>
      </c>
    </row>
    <row r="42" spans="5:5" x14ac:dyDescent="0.25">
      <c r="E42" s="2" t="s">
        <v>81</v>
      </c>
    </row>
    <row r="43" spans="5:5" x14ac:dyDescent="0.25">
      <c r="E43" s="2" t="s">
        <v>22</v>
      </c>
    </row>
    <row r="44" spans="5:5" x14ac:dyDescent="0.25">
      <c r="E44" s="2" t="s">
        <v>85</v>
      </c>
    </row>
    <row r="45" spans="5:5" x14ac:dyDescent="0.25">
      <c r="E45" s="2" t="s">
        <v>151</v>
      </c>
    </row>
    <row r="46" spans="5:5" x14ac:dyDescent="0.25">
      <c r="E46" s="2" t="s">
        <v>81</v>
      </c>
    </row>
    <row r="47" spans="5:5" x14ac:dyDescent="0.25">
      <c r="E47" s="2" t="s">
        <v>81</v>
      </c>
    </row>
    <row r="48" spans="5:5" x14ac:dyDescent="0.25">
      <c r="E48" s="9" t="s">
        <v>155</v>
      </c>
    </row>
    <row r="49" spans="5:5" x14ac:dyDescent="0.25">
      <c r="E49" s="9" t="s">
        <v>156</v>
      </c>
    </row>
    <row r="50" spans="5:5" x14ac:dyDescent="0.25">
      <c r="E50" s="12" t="s">
        <v>81</v>
      </c>
    </row>
    <row r="51" spans="5:5" x14ac:dyDescent="0.25">
      <c r="E51" s="12" t="s">
        <v>14</v>
      </c>
    </row>
    <row r="52" spans="5:5" x14ac:dyDescent="0.25">
      <c r="E52" s="12" t="s">
        <v>157</v>
      </c>
    </row>
    <row r="53" spans="5:5" x14ac:dyDescent="0.25">
      <c r="E53" s="9" t="s">
        <v>85</v>
      </c>
    </row>
    <row r="54" spans="5:5" x14ac:dyDescent="0.25">
      <c r="E54" s="9" t="s">
        <v>81</v>
      </c>
    </row>
    <row r="55" spans="5:5" x14ac:dyDescent="0.25">
      <c r="E55" s="9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BE2A-B5E7-4AE9-AE80-D2078A3F2B3C}">
  <dimension ref="A1:D44"/>
  <sheetViews>
    <sheetView workbookViewId="0">
      <selection activeCell="C2" sqref="C1:D25"/>
    </sheetView>
  </sheetViews>
  <sheetFormatPr defaultRowHeight="13.2" x14ac:dyDescent="0.25"/>
  <cols>
    <col min="1" max="1" width="40" style="27" bestFit="1" customWidth="1"/>
    <col min="2" max="2" width="36.21875" style="23" bestFit="1" customWidth="1"/>
    <col min="3" max="3" width="14.109375" style="2" bestFit="1" customWidth="1"/>
    <col min="4" max="4" width="64" style="2" bestFit="1" customWidth="1"/>
  </cols>
  <sheetData>
    <row r="1" spans="1:4" ht="27.6" x14ac:dyDescent="0.25">
      <c r="A1" s="34" t="s">
        <v>135</v>
      </c>
      <c r="B1" s="22" t="s">
        <v>198</v>
      </c>
      <c r="C1" s="65" t="s">
        <v>200</v>
      </c>
      <c r="D1" s="65"/>
    </row>
    <row r="2" spans="1:4" x14ac:dyDescent="0.25">
      <c r="A2" s="24" t="s">
        <v>7</v>
      </c>
      <c r="B2" s="23" t="s">
        <v>34</v>
      </c>
      <c r="C2" s="15" t="s">
        <v>145</v>
      </c>
      <c r="D2" s="15" t="s">
        <v>199</v>
      </c>
    </row>
    <row r="3" spans="1:4" x14ac:dyDescent="0.25">
      <c r="A3" s="24" t="s">
        <v>16</v>
      </c>
      <c r="B3" s="23" t="s">
        <v>22</v>
      </c>
      <c r="C3" s="11" t="s">
        <v>14</v>
      </c>
      <c r="D3" s="19">
        <v>5</v>
      </c>
    </row>
    <row r="4" spans="1:4" x14ac:dyDescent="0.25">
      <c r="A4" s="24" t="s">
        <v>16</v>
      </c>
      <c r="B4" s="23" t="s">
        <v>14</v>
      </c>
      <c r="C4" s="11" t="s">
        <v>34</v>
      </c>
      <c r="D4" s="19">
        <v>5</v>
      </c>
    </row>
    <row r="5" spans="1:4" x14ac:dyDescent="0.25">
      <c r="A5" s="24" t="s">
        <v>30</v>
      </c>
      <c r="B5" s="23" t="s">
        <v>16</v>
      </c>
      <c r="C5" s="11" t="s">
        <v>22</v>
      </c>
      <c r="D5" s="19">
        <v>4</v>
      </c>
    </row>
    <row r="6" spans="1:4" x14ac:dyDescent="0.25">
      <c r="A6" s="24" t="s">
        <v>34</v>
      </c>
      <c r="B6" s="23" t="s">
        <v>16</v>
      </c>
      <c r="C6" s="11" t="s">
        <v>16</v>
      </c>
      <c r="D6" s="19">
        <v>4</v>
      </c>
    </row>
    <row r="7" spans="1:4" x14ac:dyDescent="0.25">
      <c r="A7" s="24" t="s">
        <v>38</v>
      </c>
      <c r="B7" s="23" t="s">
        <v>60</v>
      </c>
      <c r="C7" s="11" t="s">
        <v>111</v>
      </c>
      <c r="D7" s="19">
        <v>3</v>
      </c>
    </row>
    <row r="8" spans="1:4" x14ac:dyDescent="0.25">
      <c r="A8" s="24" t="s">
        <v>42</v>
      </c>
      <c r="B8" s="23" t="s">
        <v>192</v>
      </c>
      <c r="C8" s="11" t="s">
        <v>60</v>
      </c>
      <c r="D8" s="19">
        <v>2</v>
      </c>
    </row>
    <row r="9" spans="1:4" x14ac:dyDescent="0.25">
      <c r="A9" s="24" t="s">
        <v>34</v>
      </c>
      <c r="B9" s="23" t="s">
        <v>34</v>
      </c>
      <c r="C9" s="11" t="s">
        <v>143</v>
      </c>
      <c r="D9" s="19">
        <v>2</v>
      </c>
    </row>
    <row r="10" spans="1:4" x14ac:dyDescent="0.25">
      <c r="A10" s="24" t="s">
        <v>48</v>
      </c>
      <c r="B10" s="23" t="s">
        <v>14</v>
      </c>
      <c r="C10" s="11" t="s">
        <v>194</v>
      </c>
      <c r="D10" s="19">
        <v>2</v>
      </c>
    </row>
    <row r="11" spans="1:4" x14ac:dyDescent="0.25">
      <c r="A11" s="24" t="s">
        <v>16</v>
      </c>
      <c r="B11" s="23" t="s">
        <v>22</v>
      </c>
      <c r="C11" s="11" t="s">
        <v>195</v>
      </c>
      <c r="D11" s="19">
        <v>2</v>
      </c>
    </row>
    <row r="12" spans="1:4" x14ac:dyDescent="0.25">
      <c r="A12" s="24" t="s">
        <v>54</v>
      </c>
      <c r="B12" s="23" t="s">
        <v>111</v>
      </c>
      <c r="C12" s="11" t="s">
        <v>192</v>
      </c>
      <c r="D12" s="19">
        <v>2</v>
      </c>
    </row>
    <row r="13" spans="1:4" x14ac:dyDescent="0.25">
      <c r="A13" s="24" t="s">
        <v>60</v>
      </c>
      <c r="B13" s="23" t="s">
        <v>192</v>
      </c>
      <c r="C13" s="11" t="s">
        <v>99</v>
      </c>
      <c r="D13" s="19">
        <v>1</v>
      </c>
    </row>
    <row r="14" spans="1:4" x14ac:dyDescent="0.25">
      <c r="A14" s="24" t="s">
        <v>64</v>
      </c>
      <c r="B14" s="23" t="s">
        <v>14</v>
      </c>
      <c r="C14" s="11" t="s">
        <v>101</v>
      </c>
      <c r="D14" s="19">
        <v>1</v>
      </c>
    </row>
    <row r="15" spans="1:4" x14ac:dyDescent="0.25">
      <c r="A15" s="24" t="s">
        <v>68</v>
      </c>
      <c r="B15" s="23" t="s">
        <v>194</v>
      </c>
      <c r="C15" s="11" t="s">
        <v>92</v>
      </c>
      <c r="D15" s="19">
        <v>1</v>
      </c>
    </row>
    <row r="16" spans="1:4" x14ac:dyDescent="0.25">
      <c r="A16" s="24" t="s">
        <v>16</v>
      </c>
      <c r="B16" s="23" t="s">
        <v>34</v>
      </c>
      <c r="C16" s="11" t="s">
        <v>197</v>
      </c>
      <c r="D16" s="19">
        <v>1</v>
      </c>
    </row>
    <row r="17" spans="1:4" x14ac:dyDescent="0.25">
      <c r="A17" s="24" t="s">
        <v>77</v>
      </c>
      <c r="B17" s="23" t="s">
        <v>195</v>
      </c>
      <c r="C17" s="11" t="s">
        <v>81</v>
      </c>
      <c r="D17" s="19">
        <v>1</v>
      </c>
    </row>
    <row r="18" spans="1:4" x14ac:dyDescent="0.25">
      <c r="A18" s="24" t="s">
        <v>81</v>
      </c>
      <c r="B18" s="23" t="s">
        <v>194</v>
      </c>
      <c r="C18" s="11" t="s">
        <v>121</v>
      </c>
      <c r="D18" s="19">
        <v>1</v>
      </c>
    </row>
    <row r="19" spans="1:4" x14ac:dyDescent="0.25">
      <c r="A19" s="24" t="s">
        <v>85</v>
      </c>
      <c r="B19" s="23" t="s">
        <v>158</v>
      </c>
      <c r="C19" s="11" t="s">
        <v>45</v>
      </c>
      <c r="D19" s="19">
        <v>1</v>
      </c>
    </row>
    <row r="20" spans="1:4" x14ac:dyDescent="0.25">
      <c r="A20" s="24" t="s">
        <v>34</v>
      </c>
      <c r="B20" s="23" t="s">
        <v>14</v>
      </c>
      <c r="C20" s="11" t="s">
        <v>158</v>
      </c>
      <c r="D20" s="19">
        <v>1</v>
      </c>
    </row>
    <row r="21" spans="1:4" x14ac:dyDescent="0.25">
      <c r="A21" s="24" t="s">
        <v>92</v>
      </c>
      <c r="B21" s="23" t="s">
        <v>16</v>
      </c>
      <c r="C21" s="11" t="s">
        <v>77</v>
      </c>
      <c r="D21" s="19">
        <v>1</v>
      </c>
    </row>
    <row r="22" spans="1:4" ht="14.4" x14ac:dyDescent="0.3">
      <c r="A22" s="25" t="s">
        <v>143</v>
      </c>
      <c r="B22" s="23" t="s">
        <v>196</v>
      </c>
      <c r="C22" s="11" t="s">
        <v>85</v>
      </c>
      <c r="D22" s="19">
        <v>1</v>
      </c>
    </row>
    <row r="23" spans="1:4" x14ac:dyDescent="0.25">
      <c r="A23" s="24" t="s">
        <v>99</v>
      </c>
      <c r="B23" s="23" t="s">
        <v>22</v>
      </c>
      <c r="C23" s="11" t="s">
        <v>106</v>
      </c>
      <c r="D23" s="19">
        <v>1</v>
      </c>
    </row>
    <row r="24" spans="1:4" x14ac:dyDescent="0.25">
      <c r="A24" s="24" t="s">
        <v>101</v>
      </c>
      <c r="B24" s="23" t="s">
        <v>60</v>
      </c>
      <c r="C24" s="11" t="s">
        <v>196</v>
      </c>
      <c r="D24" s="19">
        <v>1</v>
      </c>
    </row>
    <row r="25" spans="1:4" x14ac:dyDescent="0.25">
      <c r="A25" s="24" t="s">
        <v>106</v>
      </c>
      <c r="B25" s="23" t="s">
        <v>197</v>
      </c>
      <c r="C25" s="28" t="s">
        <v>146</v>
      </c>
      <c r="D25" s="29">
        <v>43</v>
      </c>
    </row>
    <row r="26" spans="1:4" x14ac:dyDescent="0.25">
      <c r="A26" s="24" t="s">
        <v>34</v>
      </c>
      <c r="B26" s="23" t="s">
        <v>111</v>
      </c>
    </row>
    <row r="27" spans="1:4" x14ac:dyDescent="0.25">
      <c r="A27" s="24" t="s">
        <v>111</v>
      </c>
      <c r="B27" s="23" t="s">
        <v>195</v>
      </c>
      <c r="C27" s="4"/>
      <c r="D27" s="4"/>
    </row>
    <row r="28" spans="1:4" x14ac:dyDescent="0.25">
      <c r="A28" s="24" t="s">
        <v>14</v>
      </c>
      <c r="B28" s="23" t="s">
        <v>22</v>
      </c>
      <c r="C28" s="4"/>
      <c r="D28" s="4"/>
    </row>
    <row r="29" spans="1:4" x14ac:dyDescent="0.25">
      <c r="A29" s="24" t="s">
        <v>121</v>
      </c>
      <c r="B29" s="23" t="s">
        <v>16</v>
      </c>
      <c r="C29" s="4"/>
      <c r="D29" s="4"/>
    </row>
    <row r="30" spans="1:4" x14ac:dyDescent="0.25">
      <c r="A30" s="26" t="s">
        <v>143</v>
      </c>
      <c r="B30" s="23" t="s">
        <v>77</v>
      </c>
      <c r="C30" s="4"/>
      <c r="D30" s="4"/>
    </row>
    <row r="31" spans="1:4" x14ac:dyDescent="0.25">
      <c r="A31" s="24" t="s">
        <v>45</v>
      </c>
      <c r="B31" s="23" t="s">
        <v>81</v>
      </c>
      <c r="C31" s="4"/>
      <c r="D31" s="4"/>
    </row>
    <row r="32" spans="1:4" x14ac:dyDescent="0.25">
      <c r="B32" s="23" t="s">
        <v>85</v>
      </c>
    </row>
    <row r="33" spans="2:2" x14ac:dyDescent="0.25">
      <c r="B33" s="23" t="s">
        <v>34</v>
      </c>
    </row>
    <row r="34" spans="2:2" x14ac:dyDescent="0.25">
      <c r="B34" s="23" t="s">
        <v>92</v>
      </c>
    </row>
    <row r="35" spans="2:2" x14ac:dyDescent="0.25">
      <c r="B35" s="23" t="s">
        <v>143</v>
      </c>
    </row>
    <row r="36" spans="2:2" x14ac:dyDescent="0.25">
      <c r="B36" s="23" t="s">
        <v>99</v>
      </c>
    </row>
    <row r="37" spans="2:2" x14ac:dyDescent="0.25">
      <c r="B37" s="23" t="s">
        <v>101</v>
      </c>
    </row>
    <row r="38" spans="2:2" x14ac:dyDescent="0.25">
      <c r="B38" s="23" t="s">
        <v>106</v>
      </c>
    </row>
    <row r="39" spans="2:2" x14ac:dyDescent="0.25">
      <c r="B39" s="23" t="s">
        <v>34</v>
      </c>
    </row>
    <row r="40" spans="2:2" x14ac:dyDescent="0.25">
      <c r="B40" s="23" t="s">
        <v>111</v>
      </c>
    </row>
    <row r="41" spans="2:2" x14ac:dyDescent="0.25">
      <c r="B41" s="23" t="s">
        <v>14</v>
      </c>
    </row>
    <row r="42" spans="2:2" x14ac:dyDescent="0.25">
      <c r="B42" s="23" t="s">
        <v>121</v>
      </c>
    </row>
    <row r="43" spans="2:2" x14ac:dyDescent="0.25">
      <c r="B43" s="23" t="s">
        <v>143</v>
      </c>
    </row>
    <row r="44" spans="2:2" x14ac:dyDescent="0.25">
      <c r="B44" s="23" t="s">
        <v>45</v>
      </c>
    </row>
  </sheetData>
  <mergeCells count="1">
    <mergeCell ref="C1:D1"/>
  </mergeCell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7106-BBA9-400D-8584-B2FEECD3D6F4}">
  <dimension ref="A1:D138"/>
  <sheetViews>
    <sheetView workbookViewId="0">
      <selection activeCell="A33" sqref="A33"/>
    </sheetView>
  </sheetViews>
  <sheetFormatPr defaultRowHeight="13.2" x14ac:dyDescent="0.25"/>
  <cols>
    <col min="1" max="1" width="56.88671875" style="2" customWidth="1"/>
    <col min="2" max="2" width="60.21875" style="2" customWidth="1"/>
    <col min="3" max="3" width="21.88671875" style="10" bestFit="1" customWidth="1"/>
    <col min="4" max="4" width="10.21875" style="2" bestFit="1" customWidth="1"/>
  </cols>
  <sheetData>
    <row r="1" spans="1:4" ht="26.4" customHeight="1" x14ac:dyDescent="0.25">
      <c r="A1" s="35" t="s">
        <v>134</v>
      </c>
      <c r="B1" s="20" t="s">
        <v>187</v>
      </c>
      <c r="C1" s="63" t="s">
        <v>186</v>
      </c>
      <c r="D1" s="64"/>
    </row>
    <row r="2" spans="1:4" x14ac:dyDescent="0.25">
      <c r="A2" s="21" t="s">
        <v>6</v>
      </c>
      <c r="B2" s="33" t="s">
        <v>162</v>
      </c>
      <c r="C2" s="64"/>
      <c r="D2" s="64"/>
    </row>
    <row r="3" spans="1:4" x14ac:dyDescent="0.25">
      <c r="A3" s="21" t="s">
        <v>15</v>
      </c>
      <c r="B3" s="8" t="s">
        <v>164</v>
      </c>
      <c r="C3" s="17" t="s">
        <v>220</v>
      </c>
      <c r="D3" s="18" t="s">
        <v>221</v>
      </c>
    </row>
    <row r="4" spans="1:4" x14ac:dyDescent="0.25">
      <c r="A4" s="21" t="s">
        <v>23</v>
      </c>
      <c r="B4" s="33" t="s">
        <v>166</v>
      </c>
      <c r="C4" s="11" t="s">
        <v>182</v>
      </c>
      <c r="D4" s="46">
        <v>19</v>
      </c>
    </row>
    <row r="5" spans="1:4" x14ac:dyDescent="0.25">
      <c r="A5" s="21" t="s">
        <v>29</v>
      </c>
      <c r="B5" s="8" t="s">
        <v>168</v>
      </c>
      <c r="C5" s="11" t="s">
        <v>183</v>
      </c>
      <c r="D5" s="46">
        <v>15</v>
      </c>
    </row>
    <row r="6" spans="1:4" x14ac:dyDescent="0.25">
      <c r="A6" s="21" t="s">
        <v>33</v>
      </c>
      <c r="B6" s="33" t="s">
        <v>169</v>
      </c>
      <c r="C6" s="11" t="s">
        <v>164</v>
      </c>
      <c r="D6" s="46">
        <v>15</v>
      </c>
    </row>
    <row r="7" spans="1:4" x14ac:dyDescent="0.25">
      <c r="A7" s="21" t="s">
        <v>37</v>
      </c>
      <c r="B7" s="8" t="s">
        <v>170</v>
      </c>
      <c r="C7" s="11" t="s">
        <v>169</v>
      </c>
      <c r="D7" s="46">
        <v>14</v>
      </c>
    </row>
    <row r="8" spans="1:4" x14ac:dyDescent="0.25">
      <c r="A8" s="21" t="s">
        <v>41</v>
      </c>
      <c r="B8" s="33" t="s">
        <v>171</v>
      </c>
      <c r="C8" s="11" t="s">
        <v>185</v>
      </c>
      <c r="D8" s="46">
        <v>13</v>
      </c>
    </row>
    <row r="9" spans="1:4" x14ac:dyDescent="0.25">
      <c r="A9" s="21" t="s">
        <v>44</v>
      </c>
      <c r="B9" s="8" t="s">
        <v>166</v>
      </c>
      <c r="C9" s="11" t="s">
        <v>178</v>
      </c>
      <c r="D9" s="46">
        <v>12</v>
      </c>
    </row>
    <row r="10" spans="1:4" x14ac:dyDescent="0.25">
      <c r="A10" s="21" t="s">
        <v>47</v>
      </c>
      <c r="B10" s="33" t="s">
        <v>172</v>
      </c>
      <c r="C10" s="11" t="s">
        <v>180</v>
      </c>
      <c r="D10" s="46">
        <v>11</v>
      </c>
    </row>
    <row r="11" spans="1:4" x14ac:dyDescent="0.25">
      <c r="A11" s="21" t="s">
        <v>51</v>
      </c>
      <c r="B11" s="8" t="s">
        <v>169</v>
      </c>
      <c r="C11" s="11" t="s">
        <v>184</v>
      </c>
      <c r="D11" s="46">
        <v>11</v>
      </c>
    </row>
    <row r="12" spans="1:4" x14ac:dyDescent="0.25">
      <c r="A12" s="21" t="s">
        <v>53</v>
      </c>
      <c r="B12" s="33" t="s">
        <v>164</v>
      </c>
      <c r="C12" s="11" t="s">
        <v>168</v>
      </c>
      <c r="D12" s="46">
        <v>10</v>
      </c>
    </row>
    <row r="13" spans="1:4" x14ac:dyDescent="0.25">
      <c r="A13" s="21" t="s">
        <v>59</v>
      </c>
      <c r="B13" s="8" t="s">
        <v>168</v>
      </c>
      <c r="C13" s="11" t="s">
        <v>140</v>
      </c>
      <c r="D13" s="46">
        <v>9</v>
      </c>
    </row>
    <row r="14" spans="1:4" x14ac:dyDescent="0.25">
      <c r="A14" s="21" t="s">
        <v>63</v>
      </c>
      <c r="B14" s="33" t="s">
        <v>139</v>
      </c>
      <c r="C14" s="11" t="s">
        <v>139</v>
      </c>
      <c r="D14" s="46">
        <v>8</v>
      </c>
    </row>
    <row r="15" spans="1:4" x14ac:dyDescent="0.25">
      <c r="A15" s="21" t="s">
        <v>67</v>
      </c>
      <c r="B15" s="8" t="s">
        <v>171</v>
      </c>
      <c r="C15" s="30" t="s">
        <v>146</v>
      </c>
      <c r="D15" s="47">
        <v>137</v>
      </c>
    </row>
    <row r="16" spans="1:4" x14ac:dyDescent="0.25">
      <c r="A16" s="21" t="s">
        <v>72</v>
      </c>
      <c r="B16" s="33" t="s">
        <v>170</v>
      </c>
      <c r="C16" s="2"/>
    </row>
    <row r="17" spans="1:4" x14ac:dyDescent="0.25">
      <c r="A17" s="21" t="s">
        <v>76</v>
      </c>
      <c r="B17" s="8" t="s">
        <v>162</v>
      </c>
      <c r="C17" s="2"/>
    </row>
    <row r="18" spans="1:4" x14ac:dyDescent="0.25">
      <c r="A18" s="21" t="s">
        <v>80</v>
      </c>
      <c r="B18" s="33" t="s">
        <v>164</v>
      </c>
      <c r="C18" s="2"/>
    </row>
    <row r="19" spans="1:4" x14ac:dyDescent="0.25">
      <c r="A19" s="21" t="s">
        <v>84</v>
      </c>
      <c r="B19" s="8" t="s">
        <v>169</v>
      </c>
      <c r="C19" s="2"/>
    </row>
    <row r="20" spans="1:4" x14ac:dyDescent="0.25">
      <c r="A20" s="21" t="s">
        <v>88</v>
      </c>
      <c r="B20" s="33" t="s">
        <v>139</v>
      </c>
      <c r="C20" s="2"/>
    </row>
    <row r="21" spans="1:4" x14ac:dyDescent="0.25">
      <c r="A21" s="21" t="s">
        <v>91</v>
      </c>
      <c r="B21" s="8" t="s">
        <v>171</v>
      </c>
      <c r="C21" s="4"/>
      <c r="D21" s="4"/>
    </row>
    <row r="22" spans="1:4" x14ac:dyDescent="0.25">
      <c r="A22" s="21" t="s">
        <v>94</v>
      </c>
      <c r="B22" s="33" t="s">
        <v>170</v>
      </c>
      <c r="C22" s="4"/>
      <c r="D22" s="4"/>
    </row>
    <row r="23" spans="1:4" x14ac:dyDescent="0.25">
      <c r="A23" s="21" t="s">
        <v>98</v>
      </c>
      <c r="B23" s="8" t="s">
        <v>166</v>
      </c>
      <c r="C23" s="4"/>
      <c r="D23" s="4"/>
    </row>
    <row r="24" spans="1:4" x14ac:dyDescent="0.25">
      <c r="A24" s="21" t="s">
        <v>100</v>
      </c>
      <c r="B24" s="33" t="s">
        <v>172</v>
      </c>
      <c r="C24" s="4"/>
      <c r="D24" s="4"/>
    </row>
    <row r="25" spans="1:4" x14ac:dyDescent="0.25">
      <c r="A25" s="21" t="s">
        <v>105</v>
      </c>
      <c r="B25" s="8" t="s">
        <v>162</v>
      </c>
      <c r="C25" s="4"/>
      <c r="D25" s="4"/>
    </row>
    <row r="26" spans="1:4" x14ac:dyDescent="0.25">
      <c r="A26" s="21" t="s">
        <v>109</v>
      </c>
      <c r="B26" s="33" t="s">
        <v>178</v>
      </c>
      <c r="C26" s="4"/>
      <c r="D26" s="16"/>
    </row>
    <row r="27" spans="1:4" x14ac:dyDescent="0.25">
      <c r="A27" s="21" t="s">
        <v>91</v>
      </c>
      <c r="B27" s="8" t="s">
        <v>180</v>
      </c>
      <c r="C27" s="4"/>
      <c r="D27" s="16"/>
    </row>
    <row r="28" spans="1:4" x14ac:dyDescent="0.25">
      <c r="A28" s="21" t="s">
        <v>114</v>
      </c>
      <c r="B28" s="33" t="s">
        <v>178</v>
      </c>
      <c r="C28" s="4"/>
      <c r="D28" s="16"/>
    </row>
    <row r="29" spans="1:4" x14ac:dyDescent="0.25">
      <c r="A29" s="21" t="s">
        <v>120</v>
      </c>
      <c r="B29" s="8" t="s">
        <v>169</v>
      </c>
      <c r="C29" s="4"/>
      <c r="D29" s="16"/>
    </row>
    <row r="30" spans="1:4" x14ac:dyDescent="0.25">
      <c r="A30" s="21" t="s">
        <v>124</v>
      </c>
      <c r="B30" s="33" t="s">
        <v>168</v>
      </c>
      <c r="C30" s="4"/>
      <c r="D30" s="16"/>
    </row>
    <row r="31" spans="1:4" x14ac:dyDescent="0.25">
      <c r="A31" s="32" t="s">
        <v>127</v>
      </c>
      <c r="B31" s="8" t="s">
        <v>170</v>
      </c>
      <c r="C31" s="4"/>
      <c r="D31" s="16"/>
    </row>
    <row r="32" spans="1:4" x14ac:dyDescent="0.25">
      <c r="A32" s="16"/>
      <c r="B32" s="33" t="s">
        <v>172</v>
      </c>
      <c r="C32" s="4"/>
      <c r="D32" s="4"/>
    </row>
    <row r="33" spans="1:2" x14ac:dyDescent="0.25">
      <c r="A33" s="10"/>
      <c r="B33" s="8" t="s">
        <v>162</v>
      </c>
    </row>
    <row r="34" spans="1:2" x14ac:dyDescent="0.25">
      <c r="A34" s="10"/>
      <c r="B34" s="33" t="s">
        <v>164</v>
      </c>
    </row>
    <row r="35" spans="1:2" x14ac:dyDescent="0.25">
      <c r="A35" s="10"/>
      <c r="B35" s="8" t="s">
        <v>162</v>
      </c>
    </row>
    <row r="36" spans="1:2" x14ac:dyDescent="0.25">
      <c r="A36" s="10"/>
      <c r="B36" s="33" t="s">
        <v>178</v>
      </c>
    </row>
    <row r="37" spans="1:2" x14ac:dyDescent="0.25">
      <c r="A37" s="10"/>
      <c r="B37" s="8" t="s">
        <v>180</v>
      </c>
    </row>
    <row r="38" spans="1:2" x14ac:dyDescent="0.25">
      <c r="A38" s="10"/>
      <c r="B38" s="33" t="s">
        <v>164</v>
      </c>
    </row>
    <row r="39" spans="1:2" x14ac:dyDescent="0.25">
      <c r="A39" s="10"/>
      <c r="B39" s="8" t="s">
        <v>162</v>
      </c>
    </row>
    <row r="40" spans="1:2" x14ac:dyDescent="0.25">
      <c r="A40" s="10"/>
      <c r="B40" s="33" t="s">
        <v>169</v>
      </c>
    </row>
    <row r="41" spans="1:2" x14ac:dyDescent="0.25">
      <c r="A41" s="10"/>
      <c r="B41" s="8" t="s">
        <v>172</v>
      </c>
    </row>
    <row r="42" spans="1:2" x14ac:dyDescent="0.25">
      <c r="A42" s="10"/>
      <c r="B42" s="33" t="s">
        <v>162</v>
      </c>
    </row>
    <row r="43" spans="1:2" x14ac:dyDescent="0.25">
      <c r="A43" s="10"/>
      <c r="B43" s="8" t="s">
        <v>164</v>
      </c>
    </row>
    <row r="44" spans="1:2" x14ac:dyDescent="0.25">
      <c r="A44" s="10"/>
      <c r="B44" s="33" t="s">
        <v>170</v>
      </c>
    </row>
    <row r="45" spans="1:2" x14ac:dyDescent="0.25">
      <c r="A45" s="10"/>
      <c r="B45" s="8" t="s">
        <v>172</v>
      </c>
    </row>
    <row r="46" spans="1:2" x14ac:dyDescent="0.25">
      <c r="A46" s="10"/>
      <c r="B46" s="33" t="s">
        <v>171</v>
      </c>
    </row>
    <row r="47" spans="1:2" x14ac:dyDescent="0.25">
      <c r="A47" s="10"/>
      <c r="B47" s="8" t="s">
        <v>178</v>
      </c>
    </row>
    <row r="48" spans="1:2" x14ac:dyDescent="0.25">
      <c r="A48" s="10"/>
      <c r="B48" s="33" t="s">
        <v>162</v>
      </c>
    </row>
    <row r="49" spans="1:2" x14ac:dyDescent="0.25">
      <c r="A49" s="10"/>
      <c r="B49" s="8" t="s">
        <v>178</v>
      </c>
    </row>
    <row r="50" spans="1:2" x14ac:dyDescent="0.25">
      <c r="A50" s="10"/>
      <c r="B50" s="33" t="s">
        <v>169</v>
      </c>
    </row>
    <row r="51" spans="1:2" x14ac:dyDescent="0.25">
      <c r="A51" s="10"/>
      <c r="B51" s="8" t="s">
        <v>168</v>
      </c>
    </row>
    <row r="52" spans="1:2" x14ac:dyDescent="0.25">
      <c r="A52" s="10"/>
      <c r="B52" s="33" t="s">
        <v>170</v>
      </c>
    </row>
    <row r="53" spans="1:2" x14ac:dyDescent="0.25">
      <c r="A53" s="10"/>
      <c r="B53" s="8" t="s">
        <v>172</v>
      </c>
    </row>
    <row r="54" spans="1:2" x14ac:dyDescent="0.25">
      <c r="A54" s="10"/>
      <c r="B54" s="33" t="s">
        <v>180</v>
      </c>
    </row>
    <row r="55" spans="1:2" x14ac:dyDescent="0.25">
      <c r="A55" s="10"/>
      <c r="B55" s="8" t="s">
        <v>171</v>
      </c>
    </row>
    <row r="56" spans="1:2" x14ac:dyDescent="0.25">
      <c r="A56" s="10"/>
      <c r="B56" s="33" t="s">
        <v>166</v>
      </c>
    </row>
    <row r="57" spans="1:2" x14ac:dyDescent="0.25">
      <c r="A57" s="10"/>
      <c r="B57" s="8" t="s">
        <v>139</v>
      </c>
    </row>
    <row r="58" spans="1:2" x14ac:dyDescent="0.25">
      <c r="A58" s="10"/>
      <c r="B58" s="33" t="s">
        <v>164</v>
      </c>
    </row>
    <row r="59" spans="1:2" x14ac:dyDescent="0.25">
      <c r="A59" s="10"/>
      <c r="B59" s="8" t="s">
        <v>172</v>
      </c>
    </row>
    <row r="60" spans="1:2" x14ac:dyDescent="0.25">
      <c r="A60" s="10"/>
      <c r="B60" s="33" t="s">
        <v>178</v>
      </c>
    </row>
    <row r="61" spans="1:2" x14ac:dyDescent="0.25">
      <c r="A61" s="10"/>
      <c r="B61" s="8" t="s">
        <v>180</v>
      </c>
    </row>
    <row r="62" spans="1:2" x14ac:dyDescent="0.25">
      <c r="A62" s="10"/>
      <c r="B62" s="33" t="s">
        <v>170</v>
      </c>
    </row>
    <row r="63" spans="1:2" x14ac:dyDescent="0.25">
      <c r="A63" s="10"/>
      <c r="B63" s="8" t="s">
        <v>180</v>
      </c>
    </row>
    <row r="64" spans="1:2" x14ac:dyDescent="0.25">
      <c r="A64" s="10"/>
      <c r="B64" s="33" t="s">
        <v>171</v>
      </c>
    </row>
    <row r="65" spans="1:2" x14ac:dyDescent="0.25">
      <c r="A65" s="10"/>
      <c r="B65" s="8" t="s">
        <v>164</v>
      </c>
    </row>
    <row r="66" spans="1:2" x14ac:dyDescent="0.25">
      <c r="A66" s="10"/>
      <c r="B66" s="33" t="s">
        <v>139</v>
      </c>
    </row>
    <row r="67" spans="1:2" x14ac:dyDescent="0.25">
      <c r="A67" s="10"/>
      <c r="B67" s="8" t="s">
        <v>169</v>
      </c>
    </row>
    <row r="68" spans="1:2" x14ac:dyDescent="0.25">
      <c r="A68" s="10"/>
      <c r="B68" s="33" t="s">
        <v>178</v>
      </c>
    </row>
    <row r="69" spans="1:2" x14ac:dyDescent="0.25">
      <c r="A69" s="10"/>
      <c r="B69" s="8" t="s">
        <v>169</v>
      </c>
    </row>
    <row r="70" spans="1:2" x14ac:dyDescent="0.25">
      <c r="A70" s="10"/>
      <c r="B70" s="33" t="s">
        <v>139</v>
      </c>
    </row>
    <row r="71" spans="1:2" x14ac:dyDescent="0.25">
      <c r="A71" s="10"/>
      <c r="B71" s="8" t="s">
        <v>164</v>
      </c>
    </row>
    <row r="72" spans="1:2" x14ac:dyDescent="0.25">
      <c r="A72" s="10"/>
      <c r="B72" s="33" t="s">
        <v>162</v>
      </c>
    </row>
    <row r="73" spans="1:2" x14ac:dyDescent="0.25">
      <c r="A73" s="10"/>
      <c r="B73" s="8" t="s">
        <v>170</v>
      </c>
    </row>
    <row r="74" spans="1:2" x14ac:dyDescent="0.25">
      <c r="A74" s="10"/>
      <c r="B74" s="33" t="s">
        <v>166</v>
      </c>
    </row>
    <row r="75" spans="1:2" x14ac:dyDescent="0.25">
      <c r="A75" s="10"/>
      <c r="B75" s="8" t="s">
        <v>172</v>
      </c>
    </row>
    <row r="76" spans="1:2" x14ac:dyDescent="0.25">
      <c r="A76" s="10"/>
      <c r="B76" s="33" t="s">
        <v>168</v>
      </c>
    </row>
    <row r="77" spans="1:2" x14ac:dyDescent="0.25">
      <c r="A77" s="10"/>
      <c r="B77" s="8" t="s">
        <v>180</v>
      </c>
    </row>
    <row r="78" spans="1:2" x14ac:dyDescent="0.25">
      <c r="A78" s="10"/>
      <c r="B78" s="33" t="s">
        <v>171</v>
      </c>
    </row>
    <row r="79" spans="1:2" x14ac:dyDescent="0.25">
      <c r="A79" s="10"/>
      <c r="B79" s="8" t="s">
        <v>164</v>
      </c>
    </row>
    <row r="80" spans="1:2" x14ac:dyDescent="0.25">
      <c r="A80" s="10"/>
      <c r="B80" s="33" t="s">
        <v>178</v>
      </c>
    </row>
    <row r="81" spans="1:2" x14ac:dyDescent="0.25">
      <c r="A81" s="10"/>
      <c r="B81" s="8" t="s">
        <v>169</v>
      </c>
    </row>
    <row r="82" spans="1:2" x14ac:dyDescent="0.25">
      <c r="A82" s="10"/>
      <c r="B82" s="33" t="s">
        <v>172</v>
      </c>
    </row>
    <row r="83" spans="1:2" x14ac:dyDescent="0.25">
      <c r="A83" s="10"/>
      <c r="B83" s="8" t="s">
        <v>171</v>
      </c>
    </row>
    <row r="84" spans="1:2" x14ac:dyDescent="0.25">
      <c r="A84" s="10"/>
      <c r="B84" s="33" t="s">
        <v>162</v>
      </c>
    </row>
    <row r="85" spans="1:2" x14ac:dyDescent="0.25">
      <c r="A85" s="10"/>
      <c r="B85" s="8" t="s">
        <v>166</v>
      </c>
    </row>
    <row r="86" spans="1:2" x14ac:dyDescent="0.25">
      <c r="A86" s="10"/>
      <c r="B86" s="33" t="s">
        <v>164</v>
      </c>
    </row>
    <row r="87" spans="1:2" x14ac:dyDescent="0.25">
      <c r="A87" s="10"/>
      <c r="B87" s="8" t="s">
        <v>162</v>
      </c>
    </row>
    <row r="88" spans="1:2" x14ac:dyDescent="0.25">
      <c r="A88" s="10"/>
      <c r="B88" s="33" t="s">
        <v>169</v>
      </c>
    </row>
    <row r="89" spans="1:2" x14ac:dyDescent="0.25">
      <c r="A89" s="10"/>
      <c r="B89" s="8" t="s">
        <v>168</v>
      </c>
    </row>
    <row r="90" spans="1:2" x14ac:dyDescent="0.25">
      <c r="A90" s="10"/>
      <c r="B90" s="33" t="s">
        <v>178</v>
      </c>
    </row>
    <row r="91" spans="1:2" x14ac:dyDescent="0.25">
      <c r="A91" s="10"/>
      <c r="B91" s="8" t="s">
        <v>139</v>
      </c>
    </row>
    <row r="92" spans="1:2" x14ac:dyDescent="0.25">
      <c r="A92" s="10"/>
      <c r="B92" s="33" t="s">
        <v>170</v>
      </c>
    </row>
    <row r="93" spans="1:2" x14ac:dyDescent="0.25">
      <c r="A93" s="10"/>
      <c r="B93" s="8" t="s">
        <v>166</v>
      </c>
    </row>
    <row r="94" spans="1:2" x14ac:dyDescent="0.25">
      <c r="A94" s="10"/>
      <c r="B94" s="33" t="s">
        <v>171</v>
      </c>
    </row>
    <row r="95" spans="1:2" x14ac:dyDescent="0.25">
      <c r="A95" s="10"/>
      <c r="B95" s="8" t="s">
        <v>180</v>
      </c>
    </row>
    <row r="96" spans="1:2" x14ac:dyDescent="0.25">
      <c r="A96" s="10"/>
      <c r="B96" s="33" t="s">
        <v>172</v>
      </c>
    </row>
    <row r="97" spans="1:2" x14ac:dyDescent="0.25">
      <c r="A97" s="10"/>
      <c r="B97" s="8" t="s">
        <v>164</v>
      </c>
    </row>
    <row r="98" spans="1:2" x14ac:dyDescent="0.25">
      <c r="A98" s="10"/>
      <c r="B98" s="33" t="s">
        <v>178</v>
      </c>
    </row>
    <row r="99" spans="1:2" x14ac:dyDescent="0.25">
      <c r="A99" s="10"/>
      <c r="B99" s="8" t="s">
        <v>139</v>
      </c>
    </row>
    <row r="100" spans="1:2" x14ac:dyDescent="0.25">
      <c r="A100" s="10"/>
      <c r="B100" s="33" t="s">
        <v>162</v>
      </c>
    </row>
    <row r="101" spans="1:2" x14ac:dyDescent="0.25">
      <c r="A101" s="10"/>
      <c r="B101" s="8" t="s">
        <v>169</v>
      </c>
    </row>
    <row r="102" spans="1:2" x14ac:dyDescent="0.25">
      <c r="A102" s="10"/>
      <c r="B102" s="33" t="s">
        <v>180</v>
      </c>
    </row>
    <row r="103" spans="1:2" x14ac:dyDescent="0.25">
      <c r="A103" s="10"/>
      <c r="B103" s="8" t="s">
        <v>171</v>
      </c>
    </row>
    <row r="104" spans="1:2" x14ac:dyDescent="0.25">
      <c r="A104" s="10"/>
      <c r="B104" s="33" t="s">
        <v>166</v>
      </c>
    </row>
    <row r="105" spans="1:2" x14ac:dyDescent="0.25">
      <c r="A105" s="10"/>
      <c r="B105" s="8" t="s">
        <v>170</v>
      </c>
    </row>
    <row r="106" spans="1:2" x14ac:dyDescent="0.25">
      <c r="A106" s="10"/>
      <c r="B106" s="33" t="s">
        <v>162</v>
      </c>
    </row>
    <row r="107" spans="1:2" x14ac:dyDescent="0.25">
      <c r="A107" s="10"/>
      <c r="B107" s="8" t="s">
        <v>162</v>
      </c>
    </row>
    <row r="108" spans="1:2" x14ac:dyDescent="0.25">
      <c r="A108" s="10"/>
      <c r="B108" s="33" t="s">
        <v>170</v>
      </c>
    </row>
    <row r="109" spans="1:2" x14ac:dyDescent="0.25">
      <c r="A109" s="10"/>
      <c r="B109" s="8" t="s">
        <v>172</v>
      </c>
    </row>
    <row r="110" spans="1:2" x14ac:dyDescent="0.25">
      <c r="A110" s="10"/>
      <c r="B110" s="33" t="s">
        <v>172</v>
      </c>
    </row>
    <row r="111" spans="1:2" x14ac:dyDescent="0.25">
      <c r="A111" s="10"/>
      <c r="B111" s="8" t="s">
        <v>180</v>
      </c>
    </row>
    <row r="112" spans="1:2" x14ac:dyDescent="0.25">
      <c r="A112" s="10"/>
      <c r="B112" s="33" t="s">
        <v>171</v>
      </c>
    </row>
    <row r="113" spans="1:2" x14ac:dyDescent="0.25">
      <c r="A113" s="10"/>
      <c r="B113" s="8" t="s">
        <v>169</v>
      </c>
    </row>
    <row r="114" spans="1:2" x14ac:dyDescent="0.25">
      <c r="A114" s="10"/>
      <c r="B114" s="33" t="s">
        <v>168</v>
      </c>
    </row>
    <row r="115" spans="1:2" x14ac:dyDescent="0.25">
      <c r="A115" s="10"/>
      <c r="B115" s="8" t="s">
        <v>162</v>
      </c>
    </row>
    <row r="116" spans="1:2" x14ac:dyDescent="0.25">
      <c r="A116" s="10"/>
      <c r="B116" s="33" t="s">
        <v>162</v>
      </c>
    </row>
    <row r="117" spans="1:2" x14ac:dyDescent="0.25">
      <c r="A117" s="10"/>
      <c r="B117" s="8" t="s">
        <v>164</v>
      </c>
    </row>
    <row r="118" spans="1:2" x14ac:dyDescent="0.25">
      <c r="A118" s="10"/>
      <c r="B118" s="33" t="s">
        <v>168</v>
      </c>
    </row>
    <row r="119" spans="1:2" x14ac:dyDescent="0.25">
      <c r="A119" s="10"/>
      <c r="B119" s="8" t="s">
        <v>166</v>
      </c>
    </row>
    <row r="120" spans="1:2" x14ac:dyDescent="0.25">
      <c r="A120" s="10"/>
      <c r="B120" s="33" t="s">
        <v>164</v>
      </c>
    </row>
    <row r="121" spans="1:2" x14ac:dyDescent="0.25">
      <c r="A121" s="10"/>
      <c r="B121" s="8" t="s">
        <v>162</v>
      </c>
    </row>
    <row r="122" spans="1:2" x14ac:dyDescent="0.25">
      <c r="A122" s="10"/>
      <c r="B122" s="33" t="s">
        <v>139</v>
      </c>
    </row>
    <row r="123" spans="1:2" x14ac:dyDescent="0.25">
      <c r="A123" s="10"/>
      <c r="B123" s="8" t="s">
        <v>168</v>
      </c>
    </row>
    <row r="124" spans="1:2" x14ac:dyDescent="0.25">
      <c r="A124" s="10"/>
      <c r="B124" s="33" t="s">
        <v>170</v>
      </c>
    </row>
    <row r="125" spans="1:2" x14ac:dyDescent="0.25">
      <c r="A125" s="10"/>
      <c r="B125" s="8" t="s">
        <v>178</v>
      </c>
    </row>
    <row r="126" spans="1:2" x14ac:dyDescent="0.25">
      <c r="A126" s="10"/>
      <c r="B126" s="33" t="s">
        <v>170</v>
      </c>
    </row>
    <row r="127" spans="1:2" x14ac:dyDescent="0.25">
      <c r="A127" s="10"/>
      <c r="B127" s="8" t="s">
        <v>180</v>
      </c>
    </row>
    <row r="128" spans="1:2" x14ac:dyDescent="0.25">
      <c r="A128" s="10"/>
      <c r="B128" s="33" t="s">
        <v>162</v>
      </c>
    </row>
    <row r="129" spans="1:2" x14ac:dyDescent="0.25">
      <c r="A129" s="10"/>
      <c r="B129" s="8" t="s">
        <v>169</v>
      </c>
    </row>
    <row r="130" spans="1:2" x14ac:dyDescent="0.25">
      <c r="A130" s="10"/>
      <c r="B130" s="33" t="s">
        <v>172</v>
      </c>
    </row>
    <row r="131" spans="1:2" x14ac:dyDescent="0.25">
      <c r="A131" s="10"/>
      <c r="B131" s="8" t="s">
        <v>170</v>
      </c>
    </row>
    <row r="132" spans="1:2" x14ac:dyDescent="0.25">
      <c r="A132" s="10"/>
      <c r="B132" s="33" t="s">
        <v>164</v>
      </c>
    </row>
    <row r="133" spans="1:2" x14ac:dyDescent="0.25">
      <c r="A133" s="10"/>
      <c r="B133" s="8" t="s">
        <v>169</v>
      </c>
    </row>
    <row r="134" spans="1:2" x14ac:dyDescent="0.25">
      <c r="A134" s="10"/>
      <c r="B134" s="33" t="s">
        <v>178</v>
      </c>
    </row>
    <row r="135" spans="1:2" x14ac:dyDescent="0.25">
      <c r="A135" s="10"/>
      <c r="B135" s="8" t="s">
        <v>162</v>
      </c>
    </row>
    <row r="136" spans="1:2" x14ac:dyDescent="0.25">
      <c r="A136" s="10"/>
      <c r="B136" s="33" t="s">
        <v>168</v>
      </c>
    </row>
    <row r="137" spans="1:2" x14ac:dyDescent="0.25">
      <c r="A137" s="10"/>
      <c r="B137" s="8" t="s">
        <v>170</v>
      </c>
    </row>
    <row r="138" spans="1:2" x14ac:dyDescent="0.25">
      <c r="A138" s="10"/>
      <c r="B138" s="33" t="s">
        <v>180</v>
      </c>
    </row>
  </sheetData>
  <mergeCells count="1">
    <mergeCell ref="C1:D2"/>
  </mergeCell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848EB-3BB7-4FCB-988B-49651283FD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Best_elements_reason_unpivoted</vt:lpstr>
      <vt:lpstr>Best_elements_unpivoted</vt:lpstr>
      <vt:lpstr>chart_educational level</vt:lpstr>
      <vt:lpstr>chart_field category</vt:lpstr>
      <vt:lpstr>chart_age_gender</vt:lpstr>
      <vt:lpstr>chart_prior know_imprvUnderstan</vt:lpstr>
      <vt:lpstr>chart_participant opinion game</vt:lpstr>
      <vt:lpstr>chart_satisfact vs engagemenLvl</vt:lpstr>
      <vt:lpstr>chart_understanding vs engageme</vt:lpstr>
      <vt:lpstr>chart_most chosen game elements</vt:lpstr>
      <vt:lpstr>chart_reason_BestElements</vt:lpstr>
      <vt:lpstr>chart_freq_suggestions</vt:lpstr>
      <vt:lpstr>chart_challenges</vt:lpstr>
      <vt:lpstr>chart_Fieldcategory_degree</vt:lpstr>
      <vt:lpstr>data</vt:lpstr>
      <vt:lpstr>tablecleaned_gamified_opinion</vt:lpstr>
      <vt:lpstr>tablecleaned_reason_elements</vt:lpstr>
      <vt:lpstr>tablecleaned_best_elements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Chisom Nwankwo (2227183)</cp:lastModifiedBy>
  <dcterms:created xsi:type="dcterms:W3CDTF">2024-03-11T08:47:34Z</dcterms:created>
  <dcterms:modified xsi:type="dcterms:W3CDTF">2025-05-18T19:52:29Z</dcterms:modified>
</cp:coreProperties>
</file>