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8640" windowHeight="7680"/>
  </bookViews>
  <sheets>
    <sheet name="Mei" sheetId="5" r:id="rId1"/>
    <sheet name="Desember" sheetId="6" state="hidden" r:id="rId2"/>
    <sheet name="Consumption Summ." sheetId="2" r:id="rId3"/>
    <sheet name="Report" sheetId="3" r:id="rId4"/>
    <sheet name="Weekly DW Monitoring" sheetId="4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4"/>
  <c r="P4" s="1"/>
  <c r="E5"/>
  <c r="E6"/>
  <c r="E3"/>
  <c r="P3" s="1"/>
  <c r="D4"/>
  <c r="N4" s="1"/>
  <c r="D5"/>
  <c r="D6"/>
  <c r="D3"/>
  <c r="N3" s="1"/>
  <c r="C4"/>
  <c r="L4" s="1"/>
  <c r="C5"/>
  <c r="C6"/>
  <c r="C3"/>
  <c r="L3" s="1"/>
  <c r="AG5" i="2"/>
  <c r="Z6"/>
  <c r="AA6"/>
  <c r="AB6"/>
  <c r="AC6"/>
  <c r="AD6"/>
  <c r="AE6"/>
  <c r="AE7"/>
  <c r="AE8"/>
  <c r="AE9"/>
  <c r="AE12"/>
  <c r="AF6"/>
  <c r="AF10" s="1"/>
  <c r="AG6"/>
  <c r="AG10" s="1"/>
  <c r="Z7"/>
  <c r="AA7"/>
  <c r="AB7"/>
  <c r="AC7"/>
  <c r="AD7"/>
  <c r="AF7"/>
  <c r="AG7"/>
  <c r="Z8"/>
  <c r="AA8"/>
  <c r="AB8"/>
  <c r="AC8"/>
  <c r="AD8"/>
  <c r="AF8"/>
  <c r="AG8"/>
  <c r="Z9"/>
  <c r="AA9"/>
  <c r="AB9"/>
  <c r="AC9"/>
  <c r="AD9"/>
  <c r="AF9"/>
  <c r="AG9"/>
  <c r="AF12"/>
  <c r="Z11"/>
  <c r="AA11"/>
  <c r="AB11"/>
  <c r="AC11"/>
  <c r="AD11"/>
  <c r="AE11"/>
  <c r="AF11"/>
  <c r="AG11"/>
  <c r="Z12"/>
  <c r="AA12"/>
  <c r="AB12"/>
  <c r="AC12"/>
  <c r="AD12"/>
  <c r="AG12"/>
  <c r="Z13"/>
  <c r="AA13"/>
  <c r="AB13"/>
  <c r="AC13"/>
  <c r="AD13"/>
  <c r="AE13"/>
  <c r="AF13"/>
  <c r="AG13"/>
  <c r="Z14"/>
  <c r="AA14"/>
  <c r="AB14"/>
  <c r="AC14"/>
  <c r="AD14"/>
  <c r="AE14"/>
  <c r="AF14"/>
  <c r="AG14"/>
  <c r="Z15"/>
  <c r="AA15"/>
  <c r="AB15"/>
  <c r="AC15"/>
  <c r="AD15"/>
  <c r="AE15"/>
  <c r="AF15"/>
  <c r="AG15"/>
  <c r="Z16"/>
  <c r="AA16"/>
  <c r="AB16"/>
  <c r="AC16"/>
  <c r="AD16"/>
  <c r="AE16"/>
  <c r="AF16"/>
  <c r="AG16"/>
  <c r="Z17"/>
  <c r="AA17"/>
  <c r="AB17"/>
  <c r="AC17"/>
  <c r="AD17"/>
  <c r="AE17"/>
  <c r="AF17"/>
  <c r="AG17"/>
  <c r="Z18"/>
  <c r="AA18"/>
  <c r="AB18"/>
  <c r="AC18"/>
  <c r="AD18"/>
  <c r="AE18"/>
  <c r="AF18"/>
  <c r="AG18"/>
  <c r="Z19"/>
  <c r="AA19"/>
  <c r="AB19"/>
  <c r="AC19"/>
  <c r="AD19"/>
  <c r="AE19"/>
  <c r="AF19"/>
  <c r="AG19"/>
  <c r="Z20"/>
  <c r="AA20"/>
  <c r="AB20"/>
  <c r="AC20"/>
  <c r="AD20"/>
  <c r="AE20"/>
  <c r="AF20"/>
  <c r="AG20"/>
  <c r="Z21"/>
  <c r="AA21"/>
  <c r="AB21"/>
  <c r="AC21"/>
  <c r="AD21"/>
  <c r="AE21"/>
  <c r="AF21"/>
  <c r="AG21"/>
  <c r="Z22"/>
  <c r="AA22"/>
  <c r="AB22"/>
  <c r="AC22"/>
  <c r="AD22"/>
  <c r="AE22"/>
  <c r="AF22"/>
  <c r="AG22"/>
  <c r="Z24"/>
  <c r="Z39" s="1"/>
  <c r="Z25"/>
  <c r="Z26"/>
  <c r="Z27"/>
  <c r="Z28"/>
  <c r="Z41"/>
  <c r="Z42"/>
  <c r="Z44" s="1"/>
  <c r="Z43"/>
  <c r="AA24"/>
  <c r="AB24"/>
  <c r="AC24"/>
  <c r="AC25"/>
  <c r="AC26"/>
  <c r="AC27"/>
  <c r="AC28"/>
  <c r="AD24"/>
  <c r="AE24"/>
  <c r="AF24"/>
  <c r="AG24"/>
  <c r="AG25"/>
  <c r="AG26"/>
  <c r="AG27"/>
  <c r="AG28"/>
  <c r="AG41"/>
  <c r="AG42"/>
  <c r="AG43"/>
  <c r="AA25"/>
  <c r="AB25"/>
  <c r="AD25"/>
  <c r="AE25"/>
  <c r="AF25"/>
  <c r="AA26"/>
  <c r="AB26"/>
  <c r="AD26"/>
  <c r="AD27"/>
  <c r="AD28"/>
  <c r="AD29"/>
  <c r="AD30"/>
  <c r="AD31"/>
  <c r="AD32"/>
  <c r="AD34"/>
  <c r="AD35"/>
  <c r="AD36"/>
  <c r="AD37"/>
  <c r="AD38"/>
  <c r="AE26"/>
  <c r="AF26"/>
  <c r="AA27"/>
  <c r="AB27"/>
  <c r="AE27"/>
  <c r="AF27"/>
  <c r="AA28"/>
  <c r="AB28"/>
  <c r="AE28"/>
  <c r="AF28"/>
  <c r="Z29"/>
  <c r="AA29"/>
  <c r="AB29"/>
  <c r="AC29"/>
  <c r="AE29"/>
  <c r="AF29"/>
  <c r="AG29"/>
  <c r="Z30"/>
  <c r="AA30"/>
  <c r="AB30"/>
  <c r="AC30"/>
  <c r="AE30"/>
  <c r="AF30"/>
  <c r="AF39" s="1"/>
  <c r="AG30"/>
  <c r="Z31"/>
  <c r="AA31"/>
  <c r="AB31"/>
  <c r="AC31"/>
  <c r="AE31"/>
  <c r="AF31"/>
  <c r="AG31"/>
  <c r="Z32"/>
  <c r="AA32"/>
  <c r="AB32"/>
  <c r="AC32"/>
  <c r="AE32"/>
  <c r="AF32"/>
  <c r="AG32"/>
  <c r="Z34"/>
  <c r="AA34"/>
  <c r="AB34"/>
  <c r="AC34"/>
  <c r="AE34"/>
  <c r="AF34"/>
  <c r="AG34"/>
  <c r="Z35"/>
  <c r="AA35"/>
  <c r="AB35"/>
  <c r="AC35"/>
  <c r="AE35"/>
  <c r="AF35"/>
  <c r="AG35"/>
  <c r="Z36"/>
  <c r="AA36"/>
  <c r="AB36"/>
  <c r="AC36"/>
  <c r="AE36"/>
  <c r="AF36"/>
  <c r="AG36"/>
  <c r="Z37"/>
  <c r="AA37"/>
  <c r="AB37"/>
  <c r="AC37"/>
  <c r="AE37"/>
  <c r="AF37"/>
  <c r="AG37"/>
  <c r="Z38"/>
  <c r="AA38"/>
  <c r="AB38"/>
  <c r="AC38"/>
  <c r="AE38"/>
  <c r="AF38"/>
  <c r="AG38"/>
  <c r="AA41"/>
  <c r="AA44" s="1"/>
  <c r="AB41"/>
  <c r="AC41"/>
  <c r="AC42"/>
  <c r="AC43"/>
  <c r="AD41"/>
  <c r="AE41"/>
  <c r="AF41"/>
  <c r="AF42"/>
  <c r="AF43"/>
  <c r="AA42"/>
  <c r="AB42"/>
  <c r="AD42"/>
  <c r="AE42"/>
  <c r="AA43"/>
  <c r="AB43"/>
  <c r="AD43"/>
  <c r="AE43"/>
  <c r="Z45"/>
  <c r="AA45"/>
  <c r="AB45"/>
  <c r="AC45"/>
  <c r="AD45"/>
  <c r="AE45"/>
  <c r="AF45"/>
  <c r="AG45"/>
  <c r="G41"/>
  <c r="G44" s="1"/>
  <c r="H41"/>
  <c r="I41"/>
  <c r="J41"/>
  <c r="J44" s="1"/>
  <c r="J42"/>
  <c r="J43"/>
  <c r="K41"/>
  <c r="K44" s="1"/>
  <c r="K42"/>
  <c r="K43"/>
  <c r="L41"/>
  <c r="L44" s="1"/>
  <c r="M41"/>
  <c r="N41"/>
  <c r="N44" s="1"/>
  <c r="O41"/>
  <c r="O44" s="1"/>
  <c r="O42"/>
  <c r="O43"/>
  <c r="O24"/>
  <c r="O39" s="1"/>
  <c r="O25"/>
  <c r="O26"/>
  <c r="O27"/>
  <c r="O28"/>
  <c r="P41"/>
  <c r="Q41"/>
  <c r="R41"/>
  <c r="R42"/>
  <c r="R43"/>
  <c r="S41"/>
  <c r="S42"/>
  <c r="S43"/>
  <c r="S24"/>
  <c r="S25"/>
  <c r="S26"/>
  <c r="S27"/>
  <c r="S28"/>
  <c r="T41"/>
  <c r="U41"/>
  <c r="V41"/>
  <c r="V44" s="1"/>
  <c r="V42"/>
  <c r="V43"/>
  <c r="V24"/>
  <c r="V39" s="1"/>
  <c r="V25"/>
  <c r="V26"/>
  <c r="V27"/>
  <c r="V28"/>
  <c r="W41"/>
  <c r="W44" s="1"/>
  <c r="W42"/>
  <c r="W43"/>
  <c r="X41"/>
  <c r="Y41"/>
  <c r="G42"/>
  <c r="H42"/>
  <c r="I42"/>
  <c r="L42"/>
  <c r="L43"/>
  <c r="M42"/>
  <c r="M43"/>
  <c r="M24"/>
  <c r="M25"/>
  <c r="M26"/>
  <c r="M27"/>
  <c r="M28"/>
  <c r="M39" s="1"/>
  <c r="N42"/>
  <c r="P42"/>
  <c r="Q42"/>
  <c r="T42"/>
  <c r="U42"/>
  <c r="U43"/>
  <c r="X42"/>
  <c r="Y42"/>
  <c r="Y43"/>
  <c r="G43"/>
  <c r="H43"/>
  <c r="I43"/>
  <c r="N43"/>
  <c r="P43"/>
  <c r="Q43"/>
  <c r="T43"/>
  <c r="X43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E41"/>
  <c r="F41"/>
  <c r="E42"/>
  <c r="E43"/>
  <c r="F42"/>
  <c r="F43"/>
  <c r="E45"/>
  <c r="F45"/>
  <c r="D45"/>
  <c r="D43"/>
  <c r="D42"/>
  <c r="D41"/>
  <c r="Z10"/>
  <c r="AD10"/>
  <c r="AB10"/>
  <c r="AB46" s="1"/>
  <c r="AA10"/>
  <c r="E6"/>
  <c r="F6"/>
  <c r="F7"/>
  <c r="F8"/>
  <c r="F9"/>
  <c r="F10" s="1"/>
  <c r="F46" s="1"/>
  <c r="F12"/>
  <c r="G6"/>
  <c r="G7"/>
  <c r="G8"/>
  <c r="G9"/>
  <c r="G12"/>
  <c r="H6"/>
  <c r="I6"/>
  <c r="E7"/>
  <c r="E8"/>
  <c r="E9"/>
  <c r="E12"/>
  <c r="H7"/>
  <c r="I7"/>
  <c r="I8"/>
  <c r="I9"/>
  <c r="I12"/>
  <c r="H8"/>
  <c r="H9"/>
  <c r="H10" s="1"/>
  <c r="H12"/>
  <c r="E11"/>
  <c r="F11"/>
  <c r="G11"/>
  <c r="H11"/>
  <c r="I11"/>
  <c r="E13"/>
  <c r="F13"/>
  <c r="G13"/>
  <c r="H13"/>
  <c r="I13"/>
  <c r="E14"/>
  <c r="F14"/>
  <c r="G14"/>
  <c r="H14"/>
  <c r="I14"/>
  <c r="E15"/>
  <c r="F15"/>
  <c r="G15"/>
  <c r="H15"/>
  <c r="I15"/>
  <c r="E16"/>
  <c r="F16"/>
  <c r="G16"/>
  <c r="H16"/>
  <c r="I16"/>
  <c r="E17"/>
  <c r="F17"/>
  <c r="G17"/>
  <c r="H17"/>
  <c r="I17"/>
  <c r="E18"/>
  <c r="F18"/>
  <c r="G18"/>
  <c r="H18"/>
  <c r="I18"/>
  <c r="E19"/>
  <c r="F19"/>
  <c r="G19"/>
  <c r="H19"/>
  <c r="I19"/>
  <c r="E20"/>
  <c r="F20"/>
  <c r="G20"/>
  <c r="H20"/>
  <c r="I20"/>
  <c r="E21"/>
  <c r="F21"/>
  <c r="G21"/>
  <c r="H21"/>
  <c r="I21"/>
  <c r="E22"/>
  <c r="F22"/>
  <c r="G22"/>
  <c r="H22"/>
  <c r="I22"/>
  <c r="E24"/>
  <c r="F24"/>
  <c r="F25"/>
  <c r="F26"/>
  <c r="F27"/>
  <c r="F28"/>
  <c r="G24"/>
  <c r="G25"/>
  <c r="G26"/>
  <c r="G27"/>
  <c r="G28"/>
  <c r="G29"/>
  <c r="G30"/>
  <c r="G31"/>
  <c r="G32"/>
  <c r="G34"/>
  <c r="G35"/>
  <c r="G36"/>
  <c r="G37"/>
  <c r="G38"/>
  <c r="H24"/>
  <c r="I24"/>
  <c r="E25"/>
  <c r="E26"/>
  <c r="E27"/>
  <c r="E28"/>
  <c r="H25"/>
  <c r="I25"/>
  <c r="I26"/>
  <c r="I27"/>
  <c r="I28"/>
  <c r="H26"/>
  <c r="H27"/>
  <c r="H28"/>
  <c r="H29"/>
  <c r="H30"/>
  <c r="H31"/>
  <c r="H32"/>
  <c r="H34"/>
  <c r="H35"/>
  <c r="H36"/>
  <c r="H37"/>
  <c r="H38"/>
  <c r="E29"/>
  <c r="F29"/>
  <c r="I29"/>
  <c r="E30"/>
  <c r="F30"/>
  <c r="I30"/>
  <c r="E31"/>
  <c r="F31"/>
  <c r="I31"/>
  <c r="E32"/>
  <c r="F32"/>
  <c r="I32"/>
  <c r="E34"/>
  <c r="F34"/>
  <c r="I34"/>
  <c r="E35"/>
  <c r="F35"/>
  <c r="I35"/>
  <c r="E36"/>
  <c r="F36"/>
  <c r="I36"/>
  <c r="E37"/>
  <c r="F37"/>
  <c r="I37"/>
  <c r="E38"/>
  <c r="F38"/>
  <c r="I38"/>
  <c r="T7" i="4"/>
  <c r="R7"/>
  <c r="P7"/>
  <c r="N7"/>
  <c r="P5"/>
  <c r="P6"/>
  <c r="L7"/>
  <c r="N5"/>
  <c r="N6"/>
  <c r="R4"/>
  <c r="L5"/>
  <c r="L6"/>
  <c r="R3"/>
  <c r="Y6" i="2"/>
  <c r="Y7"/>
  <c r="Y8"/>
  <c r="Y9"/>
  <c r="Y12"/>
  <c r="Y11"/>
  <c r="Y13"/>
  <c r="Y14"/>
  <c r="Y15"/>
  <c r="Y16"/>
  <c r="Y17"/>
  <c r="Y18"/>
  <c r="Y19"/>
  <c r="Y20"/>
  <c r="Y21"/>
  <c r="Y22"/>
  <c r="Y24"/>
  <c r="Y39" s="1"/>
  <c r="Y25"/>
  <c r="Y26"/>
  <c r="Y27"/>
  <c r="Y28"/>
  <c r="Y29"/>
  <c r="Y30"/>
  <c r="Y31"/>
  <c r="Y32"/>
  <c r="Y34"/>
  <c r="Y35"/>
  <c r="Y36"/>
  <c r="Y37"/>
  <c r="Y38"/>
  <c r="R6" i="4"/>
  <c r="R5"/>
  <c r="X38" i="2"/>
  <c r="W38"/>
  <c r="V38"/>
  <c r="U38"/>
  <c r="T38"/>
  <c r="S38"/>
  <c r="R38"/>
  <c r="Q38"/>
  <c r="P38"/>
  <c r="O38"/>
  <c r="N38"/>
  <c r="M38"/>
  <c r="L38"/>
  <c r="K38"/>
  <c r="J38"/>
  <c r="D38"/>
  <c r="X37"/>
  <c r="W37"/>
  <c r="V37"/>
  <c r="U37"/>
  <c r="T37"/>
  <c r="S37"/>
  <c r="R37"/>
  <c r="Q37"/>
  <c r="P37"/>
  <c r="O37"/>
  <c r="N37"/>
  <c r="M37"/>
  <c r="L37"/>
  <c r="K37"/>
  <c r="J37"/>
  <c r="D37"/>
  <c r="X36"/>
  <c r="W36"/>
  <c r="V36"/>
  <c r="U36"/>
  <c r="T36"/>
  <c r="S36"/>
  <c r="R36"/>
  <c r="Q36"/>
  <c r="P36"/>
  <c r="O36"/>
  <c r="N36"/>
  <c r="M36"/>
  <c r="L36"/>
  <c r="K36"/>
  <c r="J36"/>
  <c r="D36"/>
  <c r="X35"/>
  <c r="W35"/>
  <c r="V35"/>
  <c r="U35"/>
  <c r="T35"/>
  <c r="S35"/>
  <c r="R35"/>
  <c r="Q35"/>
  <c r="P35"/>
  <c r="O35"/>
  <c r="N35"/>
  <c r="M35"/>
  <c r="L35"/>
  <c r="K35"/>
  <c r="J35"/>
  <c r="D35"/>
  <c r="X34"/>
  <c r="W34"/>
  <c r="V34"/>
  <c r="U34"/>
  <c r="T34"/>
  <c r="S34"/>
  <c r="R34"/>
  <c r="Q34"/>
  <c r="P34"/>
  <c r="O34"/>
  <c r="N34"/>
  <c r="M34"/>
  <c r="L34"/>
  <c r="K34"/>
  <c r="J34"/>
  <c r="D34"/>
  <c r="X32"/>
  <c r="W32"/>
  <c r="V32"/>
  <c r="U32"/>
  <c r="T32"/>
  <c r="S32"/>
  <c r="R32"/>
  <c r="Q32"/>
  <c r="P32"/>
  <c r="O32"/>
  <c r="N32"/>
  <c r="M32"/>
  <c r="L32"/>
  <c r="K32"/>
  <c r="J32"/>
  <c r="D32"/>
  <c r="X31"/>
  <c r="W31"/>
  <c r="V31"/>
  <c r="U31"/>
  <c r="T31"/>
  <c r="S31"/>
  <c r="R31"/>
  <c r="Q31"/>
  <c r="P31"/>
  <c r="O31"/>
  <c r="N31"/>
  <c r="M31"/>
  <c r="L31"/>
  <c r="K31"/>
  <c r="J31"/>
  <c r="D31"/>
  <c r="X30"/>
  <c r="W30"/>
  <c r="V30"/>
  <c r="U30"/>
  <c r="T30"/>
  <c r="S30"/>
  <c r="R30"/>
  <c r="Q30"/>
  <c r="P30"/>
  <c r="O30"/>
  <c r="N30"/>
  <c r="M30"/>
  <c r="L30"/>
  <c r="K30"/>
  <c r="J30"/>
  <c r="D30"/>
  <c r="X29"/>
  <c r="W29"/>
  <c r="V29"/>
  <c r="U29"/>
  <c r="T29"/>
  <c r="S29"/>
  <c r="R29"/>
  <c r="Q29"/>
  <c r="P29"/>
  <c r="O29"/>
  <c r="N29"/>
  <c r="M29"/>
  <c r="L29"/>
  <c r="K29"/>
  <c r="J29"/>
  <c r="D29"/>
  <c r="X28"/>
  <c r="W28"/>
  <c r="U28"/>
  <c r="T28"/>
  <c r="R28"/>
  <c r="Q28"/>
  <c r="P28"/>
  <c r="N28"/>
  <c r="L28"/>
  <c r="K28"/>
  <c r="J28"/>
  <c r="D28"/>
  <c r="X27"/>
  <c r="W27"/>
  <c r="U27"/>
  <c r="T27"/>
  <c r="R27"/>
  <c r="Q27"/>
  <c r="P27"/>
  <c r="N27"/>
  <c r="L27"/>
  <c r="K27"/>
  <c r="J27"/>
  <c r="D27"/>
  <c r="X26"/>
  <c r="W26"/>
  <c r="U26"/>
  <c r="T26"/>
  <c r="R26"/>
  <c r="Q26"/>
  <c r="P26"/>
  <c r="N26"/>
  <c r="L26"/>
  <c r="K26"/>
  <c r="J26"/>
  <c r="D26"/>
  <c r="X25"/>
  <c r="W25"/>
  <c r="U25"/>
  <c r="T25"/>
  <c r="R25"/>
  <c r="Q25"/>
  <c r="P25"/>
  <c r="N25"/>
  <c r="L25"/>
  <c r="K25"/>
  <c r="J25"/>
  <c r="D25"/>
  <c r="X24"/>
  <c r="X40" s="1"/>
  <c r="W24"/>
  <c r="W40" s="1"/>
  <c r="U24"/>
  <c r="U40" s="1"/>
  <c r="T24"/>
  <c r="T40" s="1"/>
  <c r="R24"/>
  <c r="Q24"/>
  <c r="Q39" s="1"/>
  <c r="P24"/>
  <c r="P40" s="1"/>
  <c r="N24"/>
  <c r="L24"/>
  <c r="K24"/>
  <c r="K40" s="1"/>
  <c r="J24"/>
  <c r="J39" s="1"/>
  <c r="D24"/>
  <c r="X22"/>
  <c r="W22"/>
  <c r="V22"/>
  <c r="U22"/>
  <c r="T22"/>
  <c r="S22"/>
  <c r="R22"/>
  <c r="Q22"/>
  <c r="P22"/>
  <c r="O22"/>
  <c r="N22"/>
  <c r="M22"/>
  <c r="L22"/>
  <c r="K22"/>
  <c r="J22"/>
  <c r="D22"/>
  <c r="X21"/>
  <c r="W21"/>
  <c r="V21"/>
  <c r="U21"/>
  <c r="T21"/>
  <c r="S21"/>
  <c r="R21"/>
  <c r="Q21"/>
  <c r="P21"/>
  <c r="O21"/>
  <c r="N21"/>
  <c r="M21"/>
  <c r="L21"/>
  <c r="K21"/>
  <c r="J21"/>
  <c r="D21"/>
  <c r="X20"/>
  <c r="W20"/>
  <c r="V20"/>
  <c r="U20"/>
  <c r="T20"/>
  <c r="S20"/>
  <c r="R20"/>
  <c r="Q20"/>
  <c r="P20"/>
  <c r="O20"/>
  <c r="N20"/>
  <c r="M20"/>
  <c r="L20"/>
  <c r="K20"/>
  <c r="J20"/>
  <c r="D20"/>
  <c r="X19"/>
  <c r="W19"/>
  <c r="V19"/>
  <c r="U19"/>
  <c r="T19"/>
  <c r="S19"/>
  <c r="R19"/>
  <c r="Q19"/>
  <c r="P19"/>
  <c r="O19"/>
  <c r="N19"/>
  <c r="M19"/>
  <c r="L19"/>
  <c r="K19"/>
  <c r="J19"/>
  <c r="D19"/>
  <c r="X18"/>
  <c r="W18"/>
  <c r="V18"/>
  <c r="U18"/>
  <c r="T18"/>
  <c r="S18"/>
  <c r="R18"/>
  <c r="Q18"/>
  <c r="P18"/>
  <c r="O18"/>
  <c r="N18"/>
  <c r="M18"/>
  <c r="L18"/>
  <c r="K18"/>
  <c r="J18"/>
  <c r="D18"/>
  <c r="X17"/>
  <c r="W17"/>
  <c r="V17"/>
  <c r="U17"/>
  <c r="T17"/>
  <c r="S17"/>
  <c r="R17"/>
  <c r="Q17"/>
  <c r="P17"/>
  <c r="O17"/>
  <c r="N17"/>
  <c r="M17"/>
  <c r="L17"/>
  <c r="K17"/>
  <c r="J17"/>
  <c r="D17"/>
  <c r="X16"/>
  <c r="W16"/>
  <c r="V16"/>
  <c r="U16"/>
  <c r="T16"/>
  <c r="S16"/>
  <c r="R16"/>
  <c r="Q16"/>
  <c r="P16"/>
  <c r="O16"/>
  <c r="N16"/>
  <c r="M16"/>
  <c r="L16"/>
  <c r="K16"/>
  <c r="J16"/>
  <c r="D16"/>
  <c r="X15"/>
  <c r="W15"/>
  <c r="V15"/>
  <c r="U15"/>
  <c r="T15"/>
  <c r="S15"/>
  <c r="R15"/>
  <c r="Q15"/>
  <c r="P15"/>
  <c r="O15"/>
  <c r="N15"/>
  <c r="L15"/>
  <c r="K15"/>
  <c r="J15"/>
  <c r="D15"/>
  <c r="X14"/>
  <c r="W14"/>
  <c r="V14"/>
  <c r="U14"/>
  <c r="T14"/>
  <c r="S14"/>
  <c r="R14"/>
  <c r="Q14"/>
  <c r="P14"/>
  <c r="O14"/>
  <c r="N14"/>
  <c r="M14"/>
  <c r="L14"/>
  <c r="K14"/>
  <c r="J14"/>
  <c r="D14"/>
  <c r="X13"/>
  <c r="W13"/>
  <c r="V13"/>
  <c r="U13"/>
  <c r="T13"/>
  <c r="S13"/>
  <c r="R13"/>
  <c r="Q13"/>
  <c r="P13"/>
  <c r="O13"/>
  <c r="N13"/>
  <c r="M13"/>
  <c r="L13"/>
  <c r="K13"/>
  <c r="J13"/>
  <c r="D13"/>
  <c r="X12"/>
  <c r="W12"/>
  <c r="V12"/>
  <c r="U12"/>
  <c r="T12"/>
  <c r="S12"/>
  <c r="R12"/>
  <c r="Q12"/>
  <c r="P12"/>
  <c r="O12"/>
  <c r="N12"/>
  <c r="M12"/>
  <c r="L12"/>
  <c r="K12"/>
  <c r="J12"/>
  <c r="D12"/>
  <c r="X11"/>
  <c r="W11"/>
  <c r="V11"/>
  <c r="U11"/>
  <c r="T11"/>
  <c r="S11"/>
  <c r="R11"/>
  <c r="Q11"/>
  <c r="P11"/>
  <c r="O11"/>
  <c r="N11"/>
  <c r="M11"/>
  <c r="L11"/>
  <c r="K11"/>
  <c r="J11"/>
  <c r="D11"/>
  <c r="X9"/>
  <c r="W9"/>
  <c r="V9"/>
  <c r="U9"/>
  <c r="T9"/>
  <c r="S9"/>
  <c r="R9"/>
  <c r="Q9"/>
  <c r="P9"/>
  <c r="O9"/>
  <c r="N9"/>
  <c r="M9"/>
  <c r="L9"/>
  <c r="K9"/>
  <c r="J9"/>
  <c r="D9"/>
  <c r="X8"/>
  <c r="W8"/>
  <c r="V8"/>
  <c r="U8"/>
  <c r="T8"/>
  <c r="S8"/>
  <c r="R8"/>
  <c r="Q8"/>
  <c r="P8"/>
  <c r="O8"/>
  <c r="N8"/>
  <c r="M8"/>
  <c r="L8"/>
  <c r="K8"/>
  <c r="J8"/>
  <c r="D8"/>
  <c r="X7"/>
  <c r="W7"/>
  <c r="V7"/>
  <c r="U7"/>
  <c r="T7"/>
  <c r="S7"/>
  <c r="R7"/>
  <c r="Q7"/>
  <c r="P7"/>
  <c r="O7"/>
  <c r="N7"/>
  <c r="M7"/>
  <c r="L7"/>
  <c r="K7"/>
  <c r="J7"/>
  <c r="D7"/>
  <c r="X6"/>
  <c r="X10" s="1"/>
  <c r="X46" s="1"/>
  <c r="W6"/>
  <c r="W10" s="1"/>
  <c r="W46" s="1"/>
  <c r="V6"/>
  <c r="V10" s="1"/>
  <c r="V46" s="1"/>
  <c r="U6"/>
  <c r="U10" s="1"/>
  <c r="U46" s="1"/>
  <c r="T6"/>
  <c r="T10" s="1"/>
  <c r="T46" s="1"/>
  <c r="S6"/>
  <c r="S10" s="1"/>
  <c r="S46" s="1"/>
  <c r="R6"/>
  <c r="R10" s="1"/>
  <c r="R46" s="1"/>
  <c r="Q6"/>
  <c r="P6"/>
  <c r="P10" s="1"/>
  <c r="P46" s="1"/>
  <c r="O6"/>
  <c r="O10" s="1"/>
  <c r="O46" s="1"/>
  <c r="N6"/>
  <c r="N10" s="1"/>
  <c r="N46" s="1"/>
  <c r="M6"/>
  <c r="M10" s="1"/>
  <c r="M46" s="1"/>
  <c r="L6"/>
  <c r="K6"/>
  <c r="K10" s="1"/>
  <c r="K46" s="1"/>
  <c r="J6"/>
  <c r="J10" s="1"/>
  <c r="J46" s="1"/>
  <c r="Q10"/>
  <c r="Q46" s="1"/>
  <c r="D39"/>
  <c r="N39"/>
  <c r="S39"/>
  <c r="W39"/>
  <c r="U39"/>
  <c r="T39"/>
  <c r="D6"/>
  <c r="D10" s="1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E39"/>
  <c r="Z46" l="1"/>
  <c r="Q40"/>
  <c r="K39"/>
  <c r="T3" i="4"/>
  <c r="AB40" i="2"/>
  <c r="AB47" s="1"/>
  <c r="AE40"/>
  <c r="Y10"/>
  <c r="Y46" s="1"/>
  <c r="G10"/>
  <c r="G46" s="1"/>
  <c r="X44"/>
  <c r="X47" s="1"/>
  <c r="H44"/>
  <c r="AF44"/>
  <c r="AF46"/>
  <c r="W47"/>
  <c r="K47"/>
  <c r="AG46"/>
  <c r="H40"/>
  <c r="D46"/>
  <c r="AA46"/>
  <c r="AD44"/>
  <c r="AE10"/>
  <c r="AE46" s="1"/>
  <c r="D40"/>
  <c r="N40"/>
  <c r="N47" s="1"/>
  <c r="L39"/>
  <c r="R40"/>
  <c r="P39"/>
  <c r="AD46"/>
  <c r="M44"/>
  <c r="S44"/>
  <c r="AG39"/>
  <c r="AD40"/>
  <c r="AD47" s="1"/>
  <c r="J40"/>
  <c r="J47" s="1"/>
  <c r="R44"/>
  <c r="AC40"/>
  <c r="AC10"/>
  <c r="AC46" s="1"/>
  <c r="T5" i="4"/>
  <c r="E40" i="2"/>
  <c r="F40"/>
  <c r="H46"/>
  <c r="I10"/>
  <c r="I46" s="1"/>
  <c r="AB44"/>
  <c r="T4" i="4"/>
  <c r="R39" i="2"/>
  <c r="L10"/>
  <c r="L46" s="1"/>
  <c r="L40"/>
  <c r="L47" s="1"/>
  <c r="H39"/>
  <c r="Y44"/>
  <c r="S40"/>
  <c r="Q44"/>
  <c r="Q47" s="1"/>
  <c r="X39"/>
  <c r="Y40"/>
  <c r="Y47" s="1"/>
  <c r="I40"/>
  <c r="G39"/>
  <c r="E10"/>
  <c r="E46" s="1"/>
  <c r="D44"/>
  <c r="F44"/>
  <c r="U44"/>
  <c r="U47" s="1"/>
  <c r="P44"/>
  <c r="P47" s="1"/>
  <c r="V40"/>
  <c r="V47" s="1"/>
  <c r="AE44"/>
  <c r="AE47" s="1"/>
  <c r="AG44"/>
  <c r="H47"/>
  <c r="T6" i="4"/>
  <c r="I39" i="2"/>
  <c r="E44"/>
  <c r="T44"/>
  <c r="T47" s="1"/>
  <c r="O40"/>
  <c r="O47" s="1"/>
  <c r="AC44"/>
  <c r="AE39"/>
  <c r="AF40"/>
  <c r="AF47" s="1"/>
  <c r="AG40"/>
  <c r="AC39"/>
  <c r="Z40"/>
  <c r="Z47" s="1"/>
  <c r="M40"/>
  <c r="M47" s="1"/>
  <c r="I44"/>
  <c r="AD39"/>
  <c r="AA39"/>
  <c r="I47"/>
  <c r="F39"/>
  <c r="AA40"/>
  <c r="AA47" s="1"/>
  <c r="AB39"/>
  <c r="G40"/>
  <c r="G47" s="1"/>
  <c r="AG47" l="1"/>
  <c r="E47"/>
  <c r="AC47"/>
  <c r="D47"/>
  <c r="R47"/>
  <c r="F47"/>
  <c r="S47"/>
</calcChain>
</file>

<file path=xl/comments1.xml><?xml version="1.0" encoding="utf-8"?>
<comments xmlns="http://schemas.openxmlformats.org/spreadsheetml/2006/main">
  <authors>
    <author>opwtp.sentul</author>
  </authors>
  <commentList>
    <comment ref="AC27" authorId="0">
      <text>
        <r>
          <rPr>
            <b/>
            <sz val="9"/>
            <color indexed="81"/>
            <rFont val="Tahoma"/>
            <family val="2"/>
          </rPr>
          <t>opwtp.sentul:</t>
        </r>
        <r>
          <rPr>
            <sz val="9"/>
            <color indexed="81"/>
            <rFont val="Tahoma"/>
            <family val="2"/>
          </rPr>
          <t xml:space="preserve">
FM OFF panel trip
</t>
        </r>
      </text>
    </comment>
    <comment ref="AC32" authorId="0">
      <text>
        <r>
          <rPr>
            <b/>
            <sz val="9"/>
            <color indexed="81"/>
            <rFont val="Tahoma"/>
            <family val="2"/>
          </rPr>
          <t>opwtp.sentul:</t>
        </r>
        <r>
          <rPr>
            <sz val="9"/>
            <color indexed="81"/>
            <rFont val="Tahoma"/>
            <family val="2"/>
          </rPr>
          <t xml:space="preserve">
FM OFF panel trip</t>
        </r>
      </text>
    </comment>
  </commentList>
</comments>
</file>

<file path=xl/sharedStrings.xml><?xml version="1.0" encoding="utf-8"?>
<sst xmlns="http://schemas.openxmlformats.org/spreadsheetml/2006/main" count="298" uniqueCount="100">
  <si>
    <t>Area Consumption</t>
  </si>
  <si>
    <t>Deepwell 1  ESDM</t>
  </si>
  <si>
    <t>Deepwell 2 ESDM</t>
  </si>
  <si>
    <t>Deepwell 3 ESDM</t>
  </si>
  <si>
    <t>Deepwell 4 ESDM</t>
  </si>
  <si>
    <t>Demin Water</t>
  </si>
  <si>
    <t>IPAL HB Existing</t>
  </si>
  <si>
    <t>IPAL HB &amp; Blowdown Boiler</t>
  </si>
  <si>
    <t>WWTP Input</t>
  </si>
  <si>
    <t>WWTP Output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</si>
  <si>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</si>
  <si>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charset val="1"/>
        <scheme val="minor"/>
      </rPr>
      <t/>
    </r>
  </si>
  <si>
    <t>unit</t>
  </si>
  <si>
    <t>Input process Demin</t>
  </si>
  <si>
    <t>Input process Soft</t>
  </si>
  <si>
    <t>WTP Regeneration Soft</t>
  </si>
  <si>
    <t>Soft Water HB</t>
  </si>
  <si>
    <t>FLOWMETER ESDM</t>
  </si>
  <si>
    <t>FLOWMETER WTP</t>
  </si>
  <si>
    <t>FLOWMETER TRANSFER</t>
  </si>
  <si>
    <t>Input Raw water</t>
  </si>
  <si>
    <t>Input Rain water</t>
  </si>
  <si>
    <t xml:space="preserve">Demin Water Boiler </t>
  </si>
  <si>
    <t>FLOWMETER WASTE WATER</t>
  </si>
  <si>
    <t>TOTAL ESDM</t>
  </si>
  <si>
    <t>TOTAL DISTRIBUTION</t>
  </si>
  <si>
    <t>TOTAL WASTE</t>
  </si>
  <si>
    <t>Gap DW - WTP</t>
  </si>
  <si>
    <t xml:space="preserve">POTENTIAL WASTE  </t>
  </si>
  <si>
    <t>Gap WTP-WWTP</t>
  </si>
  <si>
    <t>%</t>
  </si>
  <si>
    <t>WTP Regeneration Demin Kation</t>
  </si>
  <si>
    <t>WTP Regeneration Demin Anion</t>
  </si>
  <si>
    <t>Demin Water Ruby</t>
  </si>
  <si>
    <t>Demin Water HB</t>
  </si>
  <si>
    <t>Soft Water (Production) - 3"</t>
  </si>
  <si>
    <t>Soft Water (Production) - 4"</t>
  </si>
  <si>
    <t>Soft water Non-Produksi</t>
  </si>
  <si>
    <t>Soft water Gedung Depan</t>
  </si>
  <si>
    <t>Soft water Cooling Tower</t>
  </si>
  <si>
    <t>Soft Water HB Produksi</t>
  </si>
  <si>
    <t>Service Water (all plant)</t>
  </si>
  <si>
    <t>Soft water Ruby</t>
  </si>
  <si>
    <t>Soft water Lubrikasi</t>
  </si>
  <si>
    <t>WTP Embung</t>
  </si>
  <si>
    <t>Input UF</t>
  </si>
  <si>
    <t>Permeate RO</t>
  </si>
  <si>
    <t>Reject RO</t>
  </si>
  <si>
    <t>Limbah Recycle RO</t>
  </si>
  <si>
    <t>Soft water kantin</t>
  </si>
  <si>
    <r>
      <t>m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charset val="1"/>
        <scheme val="minor"/>
      </rPr>
      <t/>
    </r>
  </si>
  <si>
    <r>
      <t>m</t>
    </r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charset val="1"/>
        <scheme val="minor"/>
      </rPr>
      <t/>
    </r>
  </si>
  <si>
    <r>
      <t>m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charset val="1"/>
        <scheme val="minor"/>
      </rPr>
      <t/>
    </r>
  </si>
  <si>
    <r>
      <t>m</t>
    </r>
    <r>
      <rPr>
        <vertAlign val="super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charset val="1"/>
        <scheme val="minor"/>
      </rPr>
      <t/>
    </r>
  </si>
  <si>
    <r>
      <t>m</t>
    </r>
    <r>
      <rPr>
        <vertAlign val="super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charset val="1"/>
        <scheme val="minor"/>
      </rPr>
      <t/>
    </r>
  </si>
  <si>
    <r>
      <t>m</t>
    </r>
    <r>
      <rPr>
        <vertAlign val="super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charset val="1"/>
        <scheme val="minor"/>
      </rPr>
      <t/>
    </r>
  </si>
  <si>
    <r>
      <t>m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charset val="1"/>
        <scheme val="minor"/>
      </rPr>
      <t/>
    </r>
  </si>
  <si>
    <r>
      <t>m</t>
    </r>
    <r>
      <rPr>
        <vertAlign val="super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charset val="1"/>
        <scheme val="minor"/>
      </rPr>
      <t/>
    </r>
  </si>
  <si>
    <r>
      <t>m</t>
    </r>
    <r>
      <rPr>
        <vertAlign val="super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charset val="1"/>
        <scheme val="minor"/>
      </rPr>
      <t/>
    </r>
  </si>
  <si>
    <r>
      <t>m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charset val="1"/>
        <scheme val="minor"/>
      </rPr>
      <t/>
    </r>
  </si>
  <si>
    <r>
      <t>m</t>
    </r>
    <r>
      <rPr>
        <vertAlign val="super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charset val="1"/>
        <scheme val="minor"/>
      </rPr>
      <t/>
    </r>
  </si>
  <si>
    <r>
      <t>m</t>
    </r>
    <r>
      <rPr>
        <vertAlign val="superscript"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charset val="1"/>
        <scheme val="minor"/>
      </rPr>
      <t/>
    </r>
  </si>
  <si>
    <r>
      <t>m</t>
    </r>
    <r>
      <rPr>
        <vertAlign val="superscript"/>
        <sz val="11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charset val="1"/>
        <scheme val="minor"/>
      </rPr>
      <t/>
    </r>
  </si>
  <si>
    <r>
      <t>m</t>
    </r>
    <r>
      <rPr>
        <vertAlign val="superscript"/>
        <sz val="11"/>
        <color theme="1"/>
        <rFont val="Calibri"/>
        <family val="2"/>
        <scheme val="minor"/>
      </rPr>
      <t>17</t>
    </r>
    <r>
      <rPr>
        <sz val="11"/>
        <color theme="1"/>
        <rFont val="Calibri"/>
        <family val="2"/>
        <charset val="1"/>
        <scheme val="minor"/>
      </rPr>
      <t/>
    </r>
  </si>
  <si>
    <t>Before</t>
  </si>
  <si>
    <t>Deepwell 1</t>
  </si>
  <si>
    <t>Deepwell 2</t>
  </si>
  <si>
    <t>Deepwell 3</t>
  </si>
  <si>
    <t>Deepwell 4</t>
  </si>
  <si>
    <t>Unit</t>
  </si>
  <si>
    <t>W1</t>
  </si>
  <si>
    <t>W2</t>
  </si>
  <si>
    <t>W3</t>
  </si>
  <si>
    <t>W4</t>
  </si>
  <si>
    <t>Total</t>
  </si>
  <si>
    <t>DW on</t>
  </si>
  <si>
    <t>Max Weekly 
consumption</t>
  </si>
  <si>
    <t>Area
 Consumption</t>
  </si>
  <si>
    <t>Max
 W1</t>
  </si>
  <si>
    <t>Max
 W2</t>
  </si>
  <si>
    <t>Max
 W3</t>
  </si>
  <si>
    <t xml:space="preserve">Max
 W4 </t>
  </si>
  <si>
    <t>Total
 Bulanan</t>
  </si>
  <si>
    <t>DW1</t>
  </si>
  <si>
    <t>DW2</t>
  </si>
  <si>
    <t>DW3</t>
  </si>
  <si>
    <t>DW4</t>
  </si>
  <si>
    <t>Max</t>
  </si>
  <si>
    <t>Note</t>
  </si>
  <si>
    <r>
      <t>m</t>
    </r>
    <r>
      <rPr>
        <vertAlign val="superscript"/>
        <sz val="11"/>
        <rFont val="Calibri"/>
        <family val="2"/>
        <charset val="1"/>
        <scheme val="minor"/>
      </rPr>
      <t>3</t>
    </r>
  </si>
  <si>
    <r>
      <t>m</t>
    </r>
    <r>
      <rPr>
        <vertAlign val="superscript"/>
        <sz val="11"/>
        <rFont val="Calibri"/>
        <family val="2"/>
        <charset val="1"/>
        <scheme val="minor"/>
      </rPr>
      <t>3</t>
    </r>
    <r>
      <rPr>
        <sz val="11"/>
        <color theme="1"/>
        <rFont val="Calibri"/>
        <family val="2"/>
        <charset val="1"/>
        <scheme val="minor"/>
      </rPr>
      <t/>
    </r>
  </si>
  <si>
    <t>Sudah ada pemakaian sumur 1 dari Week 2 bulan juli</t>
  </si>
  <si>
    <t>Baiat</t>
  </si>
  <si>
    <t xml:space="preserve"> </t>
  </si>
  <si>
    <t>Wildan</t>
  </si>
  <si>
    <t>Wildan,baiat,Chiptana</t>
  </si>
  <si>
    <t xml:space="preserve">Chiptana </t>
  </si>
  <si>
    <t>WWTP Equal (Proses)</t>
  </si>
  <si>
    <t>WWTP Sumpit (Input)</t>
  </si>
  <si>
    <t>Chip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</si>
</sst>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1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b/>
      <sz val="11"/>
      <name val="Calibri"/>
      <family val="2"/>
      <charset val="1"/>
      <scheme val="minor"/>
    </font>
    <font>
      <vertAlign val="superscript"/>
      <sz val="11"/>
      <name val="Calibri"/>
      <family val="2"/>
      <charset val="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0" xfId="0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3" borderId="1" xfId="0" applyFont="1" applyFill="1" applyBorder="1"/>
    <xf numFmtId="0" fontId="0" fillId="3" borderId="1" xfId="0" applyFill="1" applyBorder="1" applyAlignment="1">
      <alignment horizontal="center"/>
    </xf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0" borderId="2" xfId="0" applyFill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0" xfId="0" applyFill="1"/>
    <xf numFmtId="0" fontId="0" fillId="5" borderId="5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9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/>
    </xf>
    <xf numFmtId="0" fontId="0" fillId="5" borderId="5" xfId="0" applyFill="1" applyBorder="1" applyAlignment="1">
      <alignment horizontal="center" wrapText="1"/>
    </xf>
    <xf numFmtId="0" fontId="0" fillId="5" borderId="5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wrapText="1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6" xfId="0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0" xfId="0" applyFont="1" applyFill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4" fillId="0" borderId="3" xfId="0" applyFont="1" applyFill="1" applyBorder="1"/>
    <xf numFmtId="0" fontId="0" fillId="5" borderId="18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 wrapText="1"/>
    </xf>
    <xf numFmtId="0" fontId="4" fillId="4" borderId="0" xfId="0" applyFont="1" applyFill="1"/>
    <xf numFmtId="0" fontId="0" fillId="0" borderId="0" xfId="0" applyFill="1"/>
    <xf numFmtId="0" fontId="0" fillId="4" borderId="0" xfId="0" applyFill="1"/>
    <xf numFmtId="0" fontId="0" fillId="0" borderId="0" xfId="0" applyBorder="1" applyAlignment="1">
      <alignment horizontal="center" vertical="center"/>
    </xf>
    <xf numFmtId="0" fontId="5" fillId="4" borderId="18" xfId="0" applyFont="1" applyFill="1" applyBorder="1"/>
    <xf numFmtId="0" fontId="4" fillId="4" borderId="19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6" xfId="0" applyFont="1" applyFill="1" applyBorder="1"/>
    <xf numFmtId="0" fontId="4" fillId="0" borderId="8" xfId="0" applyFont="1" applyFill="1" applyBorder="1"/>
    <xf numFmtId="0" fontId="4" fillId="0" borderId="9" xfId="0" applyFont="1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0" fontId="0" fillId="6" borderId="19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0" borderId="0" xfId="0" applyFill="1" applyBorder="1"/>
    <xf numFmtId="0" fontId="0" fillId="6" borderId="0" xfId="0" applyFill="1" applyBorder="1"/>
    <xf numFmtId="0" fontId="0" fillId="6" borderId="3" xfId="0" applyFill="1" applyBorder="1"/>
    <xf numFmtId="0" fontId="4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4" borderId="19" xfId="0" applyFill="1" applyBorder="1"/>
    <xf numFmtId="0" fontId="0" fillId="6" borderId="19" xfId="0" applyFill="1" applyBorder="1"/>
    <xf numFmtId="0" fontId="0" fillId="4" borderId="19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9" xfId="0" applyFont="1" applyFill="1" applyBorder="1" applyAlignment="1">
      <alignment vertical="center"/>
    </xf>
    <xf numFmtId="0" fontId="0" fillId="4" borderId="19" xfId="0" applyFill="1" applyBorder="1" applyAlignment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0" xfId="0" applyFill="1" applyBorder="1"/>
    <xf numFmtId="0" fontId="0" fillId="7" borderId="19" xfId="0" applyFill="1" applyBorder="1"/>
    <xf numFmtId="0" fontId="0" fillId="0" borderId="0" xfId="0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0" fillId="0" borderId="3" xfId="0" applyFill="1" applyBorder="1"/>
    <xf numFmtId="0" fontId="0" fillId="0" borderId="0" xfId="0" applyBorder="1" applyAlignment="1"/>
    <xf numFmtId="0" fontId="0" fillId="6" borderId="0" xfId="0" applyFill="1" applyAlignment="1">
      <alignment horizontal="center"/>
    </xf>
    <xf numFmtId="0" fontId="0" fillId="6" borderId="19" xfId="0" applyFill="1" applyBorder="1" applyAlignment="1"/>
    <xf numFmtId="0" fontId="0" fillId="6" borderId="0" xfId="0" applyFill="1"/>
    <xf numFmtId="0" fontId="0" fillId="4" borderId="19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/>
    </xf>
    <xf numFmtId="0" fontId="9" fillId="4" borderId="19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lang="id-ID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DEEPWELL USAGE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ESDM DW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'Consumption Summ.'!$D$10:$AG$10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CCE-4FBD-8984-42DE364F04F6}"/>
            </c:ext>
          </c:extLst>
        </c:ser>
        <c:ser>
          <c:idx val="1"/>
          <c:order val="1"/>
          <c:tx>
            <c:v>Usage Limit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'Consumption Summ.'!$D$5:$AG$5</c:f>
              <c:numCache>
                <c:formatCode>General</c:formatCode>
                <c:ptCount val="30"/>
                <c:pt idx="0">
                  <c:v>288</c:v>
                </c:pt>
                <c:pt idx="1">
                  <c:v>288</c:v>
                </c:pt>
                <c:pt idx="2">
                  <c:v>288</c:v>
                </c:pt>
                <c:pt idx="3">
                  <c:v>288</c:v>
                </c:pt>
                <c:pt idx="4">
                  <c:v>288</c:v>
                </c:pt>
                <c:pt idx="5">
                  <c:v>288</c:v>
                </c:pt>
                <c:pt idx="6">
                  <c:v>288</c:v>
                </c:pt>
                <c:pt idx="7">
                  <c:v>288</c:v>
                </c:pt>
                <c:pt idx="8">
                  <c:v>288</c:v>
                </c:pt>
                <c:pt idx="9">
                  <c:v>288</c:v>
                </c:pt>
                <c:pt idx="10">
                  <c:v>288</c:v>
                </c:pt>
                <c:pt idx="11">
                  <c:v>288</c:v>
                </c:pt>
                <c:pt idx="12">
                  <c:v>288</c:v>
                </c:pt>
                <c:pt idx="13">
                  <c:v>288</c:v>
                </c:pt>
                <c:pt idx="14">
                  <c:v>288</c:v>
                </c:pt>
                <c:pt idx="15">
                  <c:v>288</c:v>
                </c:pt>
                <c:pt idx="16">
                  <c:v>288</c:v>
                </c:pt>
                <c:pt idx="17">
                  <c:v>288</c:v>
                </c:pt>
                <c:pt idx="18">
                  <c:v>288</c:v>
                </c:pt>
                <c:pt idx="19">
                  <c:v>288</c:v>
                </c:pt>
                <c:pt idx="20">
                  <c:v>288</c:v>
                </c:pt>
                <c:pt idx="21">
                  <c:v>288</c:v>
                </c:pt>
                <c:pt idx="22">
                  <c:v>288</c:v>
                </c:pt>
                <c:pt idx="23">
                  <c:v>288</c:v>
                </c:pt>
                <c:pt idx="24">
                  <c:v>288</c:v>
                </c:pt>
                <c:pt idx="25">
                  <c:v>288</c:v>
                </c:pt>
                <c:pt idx="26">
                  <c:v>288</c:v>
                </c:pt>
                <c:pt idx="27">
                  <c:v>288</c:v>
                </c:pt>
                <c:pt idx="28">
                  <c:v>288</c:v>
                </c:pt>
                <c:pt idx="29">
                  <c:v>288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CCE-4FBD-8984-42DE364F04F6}"/>
            </c:ext>
          </c:extLst>
        </c:ser>
        <c:marker val="1"/>
        <c:axId val="138744960"/>
        <c:axId val="138747264"/>
      </c:lineChart>
      <c:catAx>
        <c:axId val="138744960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id-ID"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47264"/>
        <c:crosses val="autoZero"/>
        <c:auto val="1"/>
        <c:lblAlgn val="ctr"/>
        <c:lblOffset val="100"/>
      </c:catAx>
      <c:valAx>
        <c:axId val="1387472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id-ID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m3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id-ID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4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id-ID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id-ID"/>
            </a:pPr>
            <a:r>
              <a:rPr lang="en-US"/>
              <a:t>W3</a:t>
            </a:r>
          </a:p>
        </c:rich>
      </c:tx>
      <c:overlay val="1"/>
    </c:title>
    <c:view3D>
      <c:rAngAx val="1"/>
    </c:view3D>
    <c:plotArea>
      <c:layout>
        <c:manualLayout>
          <c:layoutTarget val="inner"/>
          <c:xMode val="edge"/>
          <c:yMode val="edge"/>
          <c:x val="0.11280827269128821"/>
          <c:y val="4.6852273760542969E-2"/>
          <c:w val="0.88719172730871265"/>
          <c:h val="0.77572571507034471"/>
        </c:manualLayout>
      </c:layout>
      <c:bar3DChart>
        <c:barDir val="col"/>
        <c:grouping val="stacked"/>
        <c:ser>
          <c:idx val="0"/>
          <c:order val="0"/>
          <c:dPt>
            <c:idx val="4"/>
            <c:spPr>
              <a:solidFill>
                <a:srgbClr val="C00000"/>
              </a:solidFill>
            </c:spPr>
          </c:dPt>
          <c:cat>
            <c:strRef>
              <c:f>'Weekly DW Monitoring'!$O$3:$O$7</c:f>
              <c:strCache>
                <c:ptCount val="5"/>
                <c:pt idx="0">
                  <c:v>Deepwell 1</c:v>
                </c:pt>
                <c:pt idx="1">
                  <c:v>Deepwell 2</c:v>
                </c:pt>
                <c:pt idx="2">
                  <c:v>Deepwell 3</c:v>
                </c:pt>
                <c:pt idx="3">
                  <c:v>Deepwell 4</c:v>
                </c:pt>
                <c:pt idx="4">
                  <c:v>Max
 W3</c:v>
                </c:pt>
              </c:strCache>
            </c:strRef>
          </c:cat>
          <c:val>
            <c:numRef>
              <c:f>'Weekly DW Monitoring'!$P$3:$P$7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67C-0C43-B3F2-034871AE9C37}"/>
            </c:ext>
          </c:extLst>
        </c:ser>
        <c:shape val="box"/>
        <c:axId val="117631616"/>
        <c:axId val="117633408"/>
        <c:axId val="0"/>
      </c:bar3DChart>
      <c:catAx>
        <c:axId val="11763161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117633408"/>
        <c:crosses val="autoZero"/>
        <c:auto val="1"/>
        <c:lblAlgn val="ctr"/>
        <c:lblOffset val="100"/>
      </c:catAx>
      <c:valAx>
        <c:axId val="117633408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117631616"/>
        <c:crosses val="autoZero"/>
        <c:crossBetween val="between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>
        <c:manualLayout>
          <c:layoutTarget val="inner"/>
          <c:xMode val="edge"/>
          <c:yMode val="edge"/>
          <c:x val="0.11280827269128821"/>
          <c:y val="4.6852273760542969E-2"/>
          <c:w val="0.88719172730871265"/>
          <c:h val="0.77572571507034471"/>
        </c:manualLayout>
      </c:layout>
      <c:bar3DChart>
        <c:barDir val="col"/>
        <c:grouping val="stacked"/>
        <c:ser>
          <c:idx val="0"/>
          <c:order val="0"/>
          <c:dPt>
            <c:idx val="4"/>
            <c:spPr>
              <a:solidFill>
                <a:srgbClr val="C00000"/>
              </a:solidFill>
            </c:spPr>
          </c:dPt>
          <c:cat>
            <c:strRef>
              <c:f>'Weekly DW Monitoring'!$Q$3:$Q$7</c:f>
              <c:strCache>
                <c:ptCount val="5"/>
                <c:pt idx="0">
                  <c:v>Deepwell 1</c:v>
                </c:pt>
                <c:pt idx="1">
                  <c:v>Deepwell 2</c:v>
                </c:pt>
                <c:pt idx="2">
                  <c:v>Deepwell 3</c:v>
                </c:pt>
                <c:pt idx="3">
                  <c:v>Deepwell 4</c:v>
                </c:pt>
                <c:pt idx="4">
                  <c:v>Max
 W4 </c:v>
                </c:pt>
              </c:strCache>
            </c:strRef>
          </c:cat>
          <c:val>
            <c:numRef>
              <c:f>'Weekly DW Monitoring'!$R$3:$R$7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939-D243-866E-B6A2E0DEA7AE}"/>
            </c:ext>
          </c:extLst>
        </c:ser>
        <c:shape val="box"/>
        <c:axId val="130154880"/>
        <c:axId val="130156416"/>
        <c:axId val="0"/>
      </c:bar3DChart>
      <c:catAx>
        <c:axId val="13015488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130156416"/>
        <c:crosses val="autoZero"/>
        <c:auto val="1"/>
        <c:lblAlgn val="ctr"/>
        <c:lblOffset val="100"/>
      </c:catAx>
      <c:valAx>
        <c:axId val="130156416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130154880"/>
        <c:crosses val="autoZero"/>
        <c:crossBetween val="between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id-ID"/>
            </a:pPr>
            <a:r>
              <a:rPr lang="id-ID"/>
              <a:t>April</a:t>
            </a:r>
            <a:endParaRPr lang="en-US"/>
          </a:p>
        </c:rich>
      </c:tx>
      <c:overlay val="1"/>
    </c:title>
    <c:view3D>
      <c:rAngAx val="1"/>
    </c:view3D>
    <c:plotArea>
      <c:layout>
        <c:manualLayout>
          <c:layoutTarget val="inner"/>
          <c:xMode val="edge"/>
          <c:yMode val="edge"/>
          <c:x val="0.11280827269128821"/>
          <c:y val="4.6852273760542969E-2"/>
          <c:w val="0.88719172730871265"/>
          <c:h val="0.77572571507034493"/>
        </c:manualLayout>
      </c:layout>
      <c:bar3DChart>
        <c:barDir val="col"/>
        <c:grouping val="stacked"/>
        <c:ser>
          <c:idx val="0"/>
          <c:order val="0"/>
          <c:tx>
            <c:strRef>
              <c:f>'Weekly DW Monitoring'!$S$3:$S$7</c:f>
              <c:strCache>
                <c:ptCount val="1"/>
                <c:pt idx="0">
                  <c:v>DW1 DW2 DW3 DW4 Max</c:v>
                </c:pt>
              </c:strCache>
            </c:strRef>
          </c:tx>
          <c:spPr>
            <a:solidFill>
              <a:srgbClr val="00B050"/>
            </a:solidFill>
          </c:spPr>
          <c:dPt>
            <c:idx val="4"/>
            <c:spPr>
              <a:solidFill>
                <a:srgbClr val="FF0000"/>
              </a:solidFill>
            </c:spPr>
          </c:dPt>
          <c:cat>
            <c:strRef>
              <c:f>'Weekly DW Monitoring'!$S$3:$S$7</c:f>
              <c:strCache>
                <c:ptCount val="5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Max</c:v>
                </c:pt>
              </c:strCache>
            </c:strRef>
          </c:cat>
          <c:val>
            <c:numRef>
              <c:f>'Weekly DW Monitoring'!$T$3:$T$7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2D-E444-806B-1515F30E53A6}"/>
            </c:ext>
          </c:extLst>
        </c:ser>
        <c:shape val="box"/>
        <c:axId val="130201088"/>
        <c:axId val="130202624"/>
        <c:axId val="0"/>
      </c:bar3DChart>
      <c:catAx>
        <c:axId val="13020108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130202624"/>
        <c:crosses val="autoZero"/>
        <c:auto val="1"/>
        <c:lblAlgn val="ctr"/>
        <c:lblOffset val="100"/>
      </c:catAx>
      <c:valAx>
        <c:axId val="130202624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130201088"/>
        <c:crosses val="autoZero"/>
        <c:crossBetween val="between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'Consumption Summ.'!$B$46</c:f>
              <c:strCache>
                <c:ptCount val="1"/>
                <c:pt idx="0">
                  <c:v>Gap DW - WTP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'Consumption Summ.'!$D$46:$AG$46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D19-4707-88EF-19F8B8026CEC}"/>
            </c:ext>
          </c:extLst>
        </c:ser>
        <c:ser>
          <c:idx val="1"/>
          <c:order val="1"/>
          <c:tx>
            <c:strRef>
              <c:f>'Consumption Summ.'!$B$47</c:f>
              <c:strCache>
                <c:ptCount val="1"/>
                <c:pt idx="0">
                  <c:v>Gap WTP-WWTP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'Consumption Summ.'!$D$47:$AG$47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D19-4707-88EF-19F8B8026CEC}"/>
            </c:ext>
          </c:extLst>
        </c:ser>
        <c:marker val="1"/>
        <c:axId val="80317824"/>
        <c:axId val="80319616"/>
      </c:lineChart>
      <c:catAx>
        <c:axId val="8031782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id-ID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9616"/>
        <c:crosses val="autoZero"/>
        <c:auto val="1"/>
        <c:lblAlgn val="ctr"/>
        <c:lblOffset val="100"/>
      </c:catAx>
      <c:valAx>
        <c:axId val="80319616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id-ID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id-ID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'Consumption Summ.'!$B$40</c:f>
              <c:strCache>
                <c:ptCount val="1"/>
                <c:pt idx="0">
                  <c:v>POTENTIAL WASTE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'Consumption Summ.'!$D$40:$AG$40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8B1-4C40-ACDD-FEC3D5299DFF}"/>
            </c:ext>
          </c:extLst>
        </c:ser>
        <c:ser>
          <c:idx val="1"/>
          <c:order val="1"/>
          <c:tx>
            <c:strRef>
              <c:f>'Consumption Summ.'!$B$44</c:f>
              <c:strCache>
                <c:ptCount val="1"/>
                <c:pt idx="0">
                  <c:v>TOTAL WASTE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'Consumption Summ.'!$D$44:$AG$44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8B1-4C40-ACDD-FEC3D5299DFF}"/>
            </c:ext>
          </c:extLst>
        </c:ser>
        <c:ser>
          <c:idx val="2"/>
          <c:order val="2"/>
          <c:tx>
            <c:strRef>
              <c:f>'Consumption Summ.'!$B$10</c:f>
              <c:strCache>
                <c:ptCount val="1"/>
                <c:pt idx="0">
                  <c:v>TOTAL ESDM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'Consumption Summ.'!$D$10:$AG$10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8B1-4C40-ACDD-FEC3D5299DFF}"/>
            </c:ext>
          </c:extLst>
        </c:ser>
        <c:marker val="1"/>
        <c:axId val="116795264"/>
        <c:axId val="116796800"/>
      </c:lineChart>
      <c:catAx>
        <c:axId val="11679526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id-ID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96800"/>
        <c:crosses val="autoZero"/>
        <c:auto val="1"/>
        <c:lblAlgn val="ctr"/>
        <c:lblOffset val="100"/>
      </c:catAx>
      <c:valAx>
        <c:axId val="116796800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id-ID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9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id-ID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lang="id-ID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DEEPWELL USAGE</a:t>
            </a:r>
          </a:p>
        </c:rich>
      </c:tx>
      <c:spPr>
        <a:noFill/>
        <a:ln>
          <a:noFill/>
        </a:ln>
        <a:effectLst/>
      </c:spPr>
    </c:title>
    <c:plotArea>
      <c:layout/>
      <c:areaChart>
        <c:grouping val="standard"/>
        <c:ser>
          <c:idx val="1"/>
          <c:order val="1"/>
          <c:tx>
            <c:v>Usage Limit</c:v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'Consumption Summ.'!$D$4:$AG$4</c:f>
              <c:numCache>
                <c:formatCode>General</c:formatCode>
                <c:ptCount val="30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72</c:v>
                </c:pt>
                <c:pt idx="13">
                  <c:v>72</c:v>
                </c:pt>
                <c:pt idx="14">
                  <c:v>72</c:v>
                </c:pt>
                <c:pt idx="15">
                  <c:v>72</c:v>
                </c:pt>
                <c:pt idx="16">
                  <c:v>72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  <c:pt idx="20">
                  <c:v>72</c:v>
                </c:pt>
                <c:pt idx="21">
                  <c:v>72</c:v>
                </c:pt>
                <c:pt idx="22">
                  <c:v>72</c:v>
                </c:pt>
                <c:pt idx="23">
                  <c:v>72</c:v>
                </c:pt>
                <c:pt idx="24">
                  <c:v>72</c:v>
                </c:pt>
                <c:pt idx="25">
                  <c:v>72</c:v>
                </c:pt>
                <c:pt idx="26">
                  <c:v>72</c:v>
                </c:pt>
                <c:pt idx="27">
                  <c:v>72</c:v>
                </c:pt>
                <c:pt idx="28">
                  <c:v>72</c:v>
                </c:pt>
                <c:pt idx="29">
                  <c:v>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8AE-4B33-946B-278A63E9BD3F}"/>
            </c:ext>
          </c:extLst>
        </c:ser>
        <c:axId val="116820224"/>
        <c:axId val="116822016"/>
      </c:areaChart>
      <c:lineChart>
        <c:grouping val="standard"/>
        <c:ser>
          <c:idx val="0"/>
          <c:order val="0"/>
          <c:tx>
            <c:strRef>
              <c:f>'Consumption Summ.'!$B$6</c:f>
              <c:strCache>
                <c:ptCount val="1"/>
                <c:pt idx="0">
                  <c:v>Deepwell 1  ESDM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'Consumption Summ.'!$D$6:$AG$6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AE-4B33-946B-278A63E9BD3F}"/>
            </c:ext>
          </c:extLst>
        </c:ser>
        <c:ser>
          <c:idx val="2"/>
          <c:order val="2"/>
          <c:tx>
            <c:strRef>
              <c:f>'Consumption Summ.'!$B$7</c:f>
              <c:strCache>
                <c:ptCount val="1"/>
                <c:pt idx="0">
                  <c:v>Deepwell 2 ESDM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'Consumption Summ.'!$D$7:$AG$7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8AE-4B33-946B-278A63E9BD3F}"/>
            </c:ext>
          </c:extLst>
        </c:ser>
        <c:ser>
          <c:idx val="3"/>
          <c:order val="3"/>
          <c:tx>
            <c:strRef>
              <c:f>'Consumption Summ.'!$B$8</c:f>
              <c:strCache>
                <c:ptCount val="1"/>
                <c:pt idx="0">
                  <c:v>Deepwell 3 ESDM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'Consumption Summ.'!$D$8:$AG$8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8AE-4B33-946B-278A63E9BD3F}"/>
            </c:ext>
          </c:extLst>
        </c:ser>
        <c:ser>
          <c:idx val="4"/>
          <c:order val="4"/>
          <c:tx>
            <c:strRef>
              <c:f>'Consumption Summ.'!$B$9</c:f>
              <c:strCache>
                <c:ptCount val="1"/>
                <c:pt idx="0">
                  <c:v>Deepwell 4 ESDM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'Consumption Summ.'!$D$9:$AG$9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8AE-4B33-946B-278A63E9BD3F}"/>
            </c:ext>
          </c:extLst>
        </c:ser>
        <c:marker val="1"/>
        <c:axId val="116820224"/>
        <c:axId val="116822016"/>
      </c:lineChart>
      <c:catAx>
        <c:axId val="11682022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id-ID"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22016"/>
        <c:crosses val="autoZero"/>
        <c:auto val="1"/>
        <c:lblAlgn val="ctr"/>
        <c:lblOffset val="100"/>
      </c:catAx>
      <c:valAx>
        <c:axId val="1168220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id-ID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m3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id-ID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2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id-ID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id-ID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'Consumption Summ.'!$B$26</c:f>
              <c:strCache>
                <c:ptCount val="1"/>
                <c:pt idx="0">
                  <c:v>Demin Water Ruby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'Consumption Summ.'!$D$26:$AG$26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A9C-494F-978B-2BA41E410BC9}"/>
            </c:ext>
          </c:extLst>
        </c:ser>
        <c:marker val="1"/>
        <c:axId val="116830208"/>
        <c:axId val="116831744"/>
      </c:lineChart>
      <c:catAx>
        <c:axId val="116830208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id-ID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31744"/>
        <c:crosses val="autoZero"/>
        <c:auto val="1"/>
        <c:lblAlgn val="ctr"/>
        <c:lblOffset val="100"/>
      </c:catAx>
      <c:valAx>
        <c:axId val="116831744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id-ID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3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id-ID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id-ID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'Consumption Summ.'!$B$24</c:f>
              <c:strCache>
                <c:ptCount val="1"/>
                <c:pt idx="0">
                  <c:v>Demin Water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'Consumption Summ.'!$D$24:$AG$24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14-406E-8051-676DE003C725}"/>
            </c:ext>
          </c:extLst>
        </c:ser>
        <c:marker val="1"/>
        <c:axId val="116843648"/>
        <c:axId val="116845184"/>
      </c:lineChart>
      <c:catAx>
        <c:axId val="116843648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id-ID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45184"/>
        <c:crosses val="autoZero"/>
        <c:auto val="1"/>
        <c:lblAlgn val="ctr"/>
        <c:lblOffset val="100"/>
      </c:catAx>
      <c:valAx>
        <c:axId val="116845184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id-ID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4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id-ID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DW1</c:v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strRef>
              <c:f>'Weekly DW Monitoring'!$C$2:$F$2</c:f>
              <c:strCache>
                <c:ptCount val="4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</c:strCache>
            </c:strRef>
          </c:xVal>
          <c:yVal>
            <c:numRef>
              <c:f>'Weekly DW Monitoring'!$C$3:$F$3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C334-724B-8997-C701D4EC4B90}"/>
            </c:ext>
          </c:extLst>
        </c:ser>
        <c:ser>
          <c:idx val="1"/>
          <c:order val="1"/>
          <c:tx>
            <c:v>DW2</c:v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strRef>
              <c:f>'Weekly DW Monitoring'!$C$2:$F$2</c:f>
              <c:strCache>
                <c:ptCount val="4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</c:strCache>
            </c:strRef>
          </c:xVal>
          <c:yVal>
            <c:numRef>
              <c:f>'Weekly DW Monitoring'!$C$4:$F$4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C334-724B-8997-C701D4EC4B90}"/>
            </c:ext>
          </c:extLst>
        </c:ser>
        <c:ser>
          <c:idx val="2"/>
          <c:order val="2"/>
          <c:tx>
            <c:v>DW3</c:v>
          </c:tx>
          <c:spPr>
            <a:ln w="19050">
              <a:solidFill>
                <a:schemeClr val="bg1">
                  <a:lumMod val="65000"/>
                </a:schemeClr>
              </a:solidFill>
            </a:ln>
          </c:spPr>
          <c:marker>
            <c:symbol val="circle"/>
            <c:size val="5"/>
          </c:marker>
          <c:xVal>
            <c:strRef>
              <c:f>'Weekly DW Monitoring'!$C$2:$F$2</c:f>
              <c:strCache>
                <c:ptCount val="4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</c:strCache>
            </c:strRef>
          </c:xVal>
          <c:yVal>
            <c:numRef>
              <c:f>'Weekly DW Monitoring'!$C$5:$F$5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C334-724B-8997-C701D4EC4B90}"/>
            </c:ext>
          </c:extLst>
        </c:ser>
        <c:ser>
          <c:idx val="3"/>
          <c:order val="3"/>
          <c:tx>
            <c:v>DW4</c:v>
          </c:tx>
          <c:spPr>
            <a:ln w="19050">
              <a:solidFill>
                <a:srgbClr val="FFC000"/>
              </a:solidFill>
            </a:ln>
          </c:spPr>
          <c:marker>
            <c:symbol val="circle"/>
            <c:size val="5"/>
          </c:marker>
          <c:xVal>
            <c:strRef>
              <c:f>'Weekly DW Monitoring'!$C$2:$F$2</c:f>
              <c:strCache>
                <c:ptCount val="4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</c:strCache>
            </c:strRef>
          </c:xVal>
          <c:yVal>
            <c:numRef>
              <c:f>'Weekly DW Monitoring'!$C$6:$F$6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C334-724B-8997-C701D4EC4B90}"/>
            </c:ext>
          </c:extLst>
        </c:ser>
        <c:axId val="117531776"/>
        <c:axId val="117533696"/>
      </c:scatterChart>
      <c:valAx>
        <c:axId val="117531776"/>
        <c:scaling>
          <c:orientation val="minMax"/>
          <c:max val="4"/>
          <c:min val="1"/>
        </c:scaling>
        <c:axPos val="b"/>
        <c:title>
          <c:tx>
            <c:rich>
              <a:bodyPr/>
              <a:lstStyle/>
              <a:p>
                <a:pPr>
                  <a:defRPr lang="id-ID"/>
                </a:pPr>
                <a:r>
                  <a:rPr lang="id-ID"/>
                  <a:t>Week</a:t>
                </a:r>
              </a:p>
            </c:rich>
          </c:tx>
        </c:title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117533696"/>
        <c:crosses val="autoZero"/>
        <c:crossBetween val="midCat"/>
        <c:majorUnit val="1"/>
      </c:valAx>
      <c:valAx>
        <c:axId val="11753369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id-ID" sz="1000"/>
                </a:pPr>
                <a:r>
                  <a:rPr lang="id-ID" sz="1000"/>
                  <a:t>DW</a:t>
                </a:r>
                <a:r>
                  <a:rPr lang="id-ID" sz="1000" baseline="0"/>
                  <a:t> Consumption (m3)</a:t>
                </a:r>
                <a:endParaRPr lang="id-ID" sz="1000"/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117531776"/>
        <c:crosses val="autoZero"/>
        <c:crossBetween val="midCat"/>
      </c:valAx>
    </c:plotArea>
    <c:legend>
      <c:legendPos val="b"/>
      <c:txPr>
        <a:bodyPr/>
        <a:lstStyle/>
        <a:p>
          <a:pPr>
            <a:defRPr lang="id-ID"/>
          </a:pPr>
          <a:endParaRPr lang="en-US"/>
        </a:p>
      </c:txPr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id-ID"/>
            </a:pPr>
            <a:r>
              <a:rPr lang="id-ID"/>
              <a:t>W1 </a:t>
            </a:r>
            <a:endParaRPr lang="id-ID" sz="1200"/>
          </a:p>
        </c:rich>
      </c:tx>
      <c:overlay val="1"/>
    </c:title>
    <c:view3D>
      <c:rAngAx val="1"/>
    </c:view3D>
    <c:plotArea>
      <c:layout>
        <c:manualLayout>
          <c:layoutTarget val="inner"/>
          <c:xMode val="edge"/>
          <c:yMode val="edge"/>
          <c:x val="0.11280827269128821"/>
          <c:y val="4.6852273760542969E-2"/>
          <c:w val="0.88719172730871265"/>
          <c:h val="0.77572571507034438"/>
        </c:manualLayout>
      </c:layout>
      <c:bar3DChart>
        <c:barDir val="col"/>
        <c:grouping val="stacked"/>
        <c:ser>
          <c:idx val="0"/>
          <c:order val="0"/>
          <c:dPt>
            <c:idx val="4"/>
            <c:spPr>
              <a:solidFill>
                <a:srgbClr val="C00000"/>
              </a:solidFill>
            </c:spPr>
          </c:dPt>
          <c:cat>
            <c:strRef>
              <c:f>'Weekly DW Monitoring'!$K$3:$K$7</c:f>
              <c:strCache>
                <c:ptCount val="5"/>
                <c:pt idx="0">
                  <c:v>Deepwell 1</c:v>
                </c:pt>
                <c:pt idx="1">
                  <c:v>Deepwell 2</c:v>
                </c:pt>
                <c:pt idx="2">
                  <c:v>Deepwell 3</c:v>
                </c:pt>
                <c:pt idx="3">
                  <c:v>Deepwell 4</c:v>
                </c:pt>
                <c:pt idx="4">
                  <c:v>Max
 W1</c:v>
                </c:pt>
              </c:strCache>
            </c:strRef>
          </c:cat>
          <c:val>
            <c:numRef>
              <c:f>'Weekly DW Monitoring'!$L$3:$L$7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EA0-FD4A-B32B-D919D1160B69}"/>
            </c:ext>
          </c:extLst>
        </c:ser>
        <c:shape val="box"/>
        <c:axId val="117554560"/>
        <c:axId val="117560448"/>
        <c:axId val="0"/>
      </c:bar3DChart>
      <c:catAx>
        <c:axId val="11755456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117560448"/>
        <c:crosses val="autoZero"/>
        <c:auto val="1"/>
        <c:lblAlgn val="ctr"/>
        <c:lblOffset val="100"/>
      </c:catAx>
      <c:valAx>
        <c:axId val="117560448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117554560"/>
        <c:crosses val="autoZero"/>
        <c:crossBetween val="between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id-ID"/>
            </a:pPr>
            <a:r>
              <a:rPr lang="en-US"/>
              <a:t>W2</a:t>
            </a:r>
          </a:p>
        </c:rich>
      </c:tx>
      <c:overlay val="1"/>
    </c:title>
    <c:view3D>
      <c:rAngAx val="1"/>
    </c:view3D>
    <c:plotArea>
      <c:layout>
        <c:manualLayout>
          <c:layoutTarget val="inner"/>
          <c:xMode val="edge"/>
          <c:yMode val="edge"/>
          <c:x val="0.11280827269128821"/>
          <c:y val="4.6852273760542969E-2"/>
          <c:w val="0.88719172730871265"/>
          <c:h val="0.77572571507034471"/>
        </c:manualLayout>
      </c:layout>
      <c:bar3DChart>
        <c:barDir val="col"/>
        <c:grouping val="stacked"/>
        <c:ser>
          <c:idx val="0"/>
          <c:order val="0"/>
          <c:dPt>
            <c:idx val="4"/>
            <c:spPr>
              <a:solidFill>
                <a:srgbClr val="C00000"/>
              </a:solidFill>
            </c:spPr>
          </c:dPt>
          <c:cat>
            <c:strRef>
              <c:f>'Weekly DW Monitoring'!$M$3:$M$7</c:f>
              <c:strCache>
                <c:ptCount val="5"/>
                <c:pt idx="0">
                  <c:v>Deepwell 1</c:v>
                </c:pt>
                <c:pt idx="1">
                  <c:v>Deepwell 2</c:v>
                </c:pt>
                <c:pt idx="2">
                  <c:v>Deepwell 3</c:v>
                </c:pt>
                <c:pt idx="3">
                  <c:v>Deepwell 4</c:v>
                </c:pt>
                <c:pt idx="4">
                  <c:v>Max
 W2</c:v>
                </c:pt>
              </c:strCache>
            </c:strRef>
          </c:cat>
          <c:val>
            <c:numRef>
              <c:f>'Weekly DW Monitoring'!$N$3:$N$7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54-FF44-BFD8-06987D77C00C}"/>
            </c:ext>
          </c:extLst>
        </c:ser>
        <c:shape val="box"/>
        <c:axId val="117576832"/>
        <c:axId val="117578368"/>
        <c:axId val="0"/>
      </c:bar3DChart>
      <c:catAx>
        <c:axId val="11757683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117578368"/>
        <c:crosses val="autoZero"/>
        <c:auto val="1"/>
        <c:lblAlgn val="ctr"/>
        <c:lblOffset val="100"/>
      </c:catAx>
      <c:valAx>
        <c:axId val="117578368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117576832"/>
        <c:crosses val="autoZero"/>
        <c:crossBetween val="between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63873</xdr:colOff>
      <xdr:row>0</xdr:row>
      <xdr:rowOff>163046</xdr:rowOff>
    </xdr:from>
    <xdr:to>
      <xdr:col>9</xdr:col>
      <xdr:colOff>559173</xdr:colOff>
      <xdr:row>15</xdr:row>
      <xdr:rowOff>48746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7AB6730-0268-457E-AFFE-85B68FC0F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101014</xdr:colOff>
      <xdr:row>16</xdr:row>
      <xdr:rowOff>61712</xdr:rowOff>
    </xdr:from>
    <xdr:to>
      <xdr:col>19</xdr:col>
      <xdr:colOff>551491</xdr:colOff>
      <xdr:row>30</xdr:row>
      <xdr:rowOff>160884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187C7A71-3297-4406-B466-4A1CF448B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16</xdr:row>
      <xdr:rowOff>54429</xdr:rowOff>
    </xdr:from>
    <xdr:to>
      <xdr:col>9</xdr:col>
      <xdr:colOff>545728</xdr:colOff>
      <xdr:row>30</xdr:row>
      <xdr:rowOff>153601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66C9B377-C44E-4B9C-8E23-7516A0238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27215</xdr:colOff>
      <xdr:row>0</xdr:row>
      <xdr:rowOff>163286</xdr:rowOff>
    </xdr:from>
    <xdr:to>
      <xdr:col>19</xdr:col>
      <xdr:colOff>522515</xdr:colOff>
      <xdr:row>15</xdr:row>
      <xdr:rowOff>48986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8E19D18B-B0C4-4168-8683-C3AD69F37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127411</xdr:colOff>
      <xdr:row>31</xdr:row>
      <xdr:rowOff>91539</xdr:rowOff>
    </xdr:from>
    <xdr:to>
      <xdr:col>9</xdr:col>
      <xdr:colOff>577890</xdr:colOff>
      <xdr:row>46</xdr:row>
      <xdr:rowOff>211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987E2051-9CBA-4A44-AB6F-A5B5C2DCC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94672</xdr:colOff>
      <xdr:row>31</xdr:row>
      <xdr:rowOff>121228</xdr:rowOff>
    </xdr:from>
    <xdr:to>
      <xdr:col>19</xdr:col>
      <xdr:colOff>545151</xdr:colOff>
      <xdr:row>46</xdr:row>
      <xdr:rowOff>29900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2CADF83F-B171-436B-B72C-B0FFDB339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537318</xdr:colOff>
      <xdr:row>7</xdr:row>
      <xdr:rowOff>74894</xdr:rowOff>
    </xdr:from>
    <xdr:to>
      <xdr:col>7</xdr:col>
      <xdr:colOff>477787</xdr:colOff>
      <xdr:row>21</xdr:row>
      <xdr:rowOff>146331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573421</xdr:colOff>
      <xdr:row>7</xdr:row>
      <xdr:rowOff>95249</xdr:rowOff>
    </xdr:from>
    <xdr:to>
      <xdr:col>14</xdr:col>
      <xdr:colOff>573420</xdr:colOff>
      <xdr:row>21</xdr:row>
      <xdr:rowOff>166686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672125</xdr:colOff>
      <xdr:row>7</xdr:row>
      <xdr:rowOff>79887</xdr:rowOff>
    </xdr:from>
    <xdr:to>
      <xdr:col>22</xdr:col>
      <xdr:colOff>231594</xdr:colOff>
      <xdr:row>21</xdr:row>
      <xdr:rowOff>151324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606026</xdr:colOff>
      <xdr:row>22</xdr:row>
      <xdr:rowOff>72367</xdr:rowOff>
    </xdr:from>
    <xdr:to>
      <xdr:col>14</xdr:col>
      <xdr:colOff>606025</xdr:colOff>
      <xdr:row>36</xdr:row>
      <xdr:rowOff>143804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693757</xdr:colOff>
      <xdr:row>22</xdr:row>
      <xdr:rowOff>72367</xdr:rowOff>
    </xdr:from>
    <xdr:to>
      <xdr:col>22</xdr:col>
      <xdr:colOff>230039</xdr:colOff>
      <xdr:row>36</xdr:row>
      <xdr:rowOff>143804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22</xdr:row>
      <xdr:rowOff>56773</xdr:rowOff>
    </xdr:from>
    <xdr:to>
      <xdr:col>7</xdr:col>
      <xdr:colOff>495491</xdr:colOff>
      <xdr:row>36</xdr:row>
      <xdr:rowOff>128211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43"/>
  <sheetViews>
    <sheetView tabSelected="1" zoomScale="85" zoomScaleNormal="85" zoomScaleSheetLayoutView="100" workbookViewId="0">
      <pane xSplit="2" ySplit="2" topLeftCell="E3" activePane="bottomRight" state="frozen"/>
      <selection pane="topRight" activeCell="C1" sqref="C1"/>
      <selection pane="bottomLeft" activeCell="A9" sqref="A9"/>
      <selection pane="bottomRight" activeCell="AA41" sqref="AA41"/>
    </sheetView>
  </sheetViews>
  <sheetFormatPr defaultRowHeight="15"/>
  <cols>
    <col min="1" max="1" width="30.5703125" style="58" bestFit="1" customWidth="1"/>
    <col min="2" max="2" width="4.5703125" style="56" bestFit="1" customWidth="1"/>
    <col min="3" max="3" width="10.42578125" style="56" customWidth="1"/>
    <col min="6" max="6" width="9.28515625" bestFit="1" customWidth="1"/>
    <col min="14" max="14" width="9.7109375" customWidth="1"/>
    <col min="15" max="15" width="9.140625" style="1"/>
    <col min="29" max="30" width="9.140625" style="1"/>
    <col min="32" max="32" width="9.140625" style="16"/>
  </cols>
  <sheetData>
    <row r="1" spans="1:33" s="56" customFormat="1" ht="15.75" thickBot="1">
      <c r="A1" s="94" t="s">
        <v>0</v>
      </c>
      <c r="B1" s="94" t="s">
        <v>12</v>
      </c>
      <c r="C1" s="127" t="s">
        <v>94</v>
      </c>
      <c r="D1" s="127"/>
      <c r="E1" s="127"/>
      <c r="F1" s="127"/>
      <c r="H1" s="95"/>
      <c r="I1" s="128" t="s">
        <v>99</v>
      </c>
      <c r="J1" s="128"/>
      <c r="K1" s="128"/>
      <c r="L1" s="128"/>
      <c r="M1" s="128"/>
      <c r="N1" s="129"/>
      <c r="O1" s="130"/>
      <c r="P1" s="128"/>
      <c r="Q1" s="128"/>
      <c r="R1" s="128"/>
      <c r="S1" s="128"/>
      <c r="T1" s="128"/>
      <c r="U1" s="115"/>
      <c r="V1" s="96"/>
      <c r="W1" s="126"/>
      <c r="X1" s="131" t="s">
        <v>94</v>
      </c>
      <c r="Y1" s="127"/>
      <c r="Z1" s="127"/>
      <c r="AA1" s="106"/>
      <c r="AB1" s="106"/>
      <c r="AC1" s="106"/>
      <c r="AD1" s="127"/>
      <c r="AE1" s="127"/>
      <c r="AF1" s="127"/>
      <c r="AG1" s="127"/>
    </row>
    <row r="2" spans="1:33" s="58" customFormat="1" ht="15.75" thickBot="1">
      <c r="A2" s="69" t="s">
        <v>17</v>
      </c>
      <c r="B2" s="70"/>
      <c r="C2" s="125">
        <v>1</v>
      </c>
      <c r="D2" s="82">
        <v>4</v>
      </c>
      <c r="E2" s="82">
        <v>5</v>
      </c>
      <c r="F2" s="82">
        <v>6</v>
      </c>
      <c r="G2" s="82"/>
      <c r="H2" s="104"/>
      <c r="I2" s="82">
        <v>11</v>
      </c>
      <c r="J2" s="70">
        <v>12</v>
      </c>
      <c r="K2" s="82">
        <v>13</v>
      </c>
      <c r="L2" s="70">
        <v>14</v>
      </c>
      <c r="M2" s="82">
        <v>15</v>
      </c>
      <c r="N2" s="104">
        <v>16</v>
      </c>
      <c r="O2" s="82">
        <v>17</v>
      </c>
      <c r="P2" s="121">
        <v>18</v>
      </c>
      <c r="Q2" s="82">
        <v>19</v>
      </c>
      <c r="R2" s="121">
        <v>20</v>
      </c>
      <c r="S2" s="82">
        <v>21</v>
      </c>
      <c r="T2" s="121">
        <v>22</v>
      </c>
      <c r="U2" s="82">
        <v>23</v>
      </c>
      <c r="V2" s="104">
        <v>24</v>
      </c>
      <c r="W2" s="82">
        <v>25</v>
      </c>
      <c r="X2" s="70">
        <v>26</v>
      </c>
      <c r="Y2" s="82">
        <v>27</v>
      </c>
      <c r="Z2" s="70">
        <v>28</v>
      </c>
      <c r="AA2" s="123">
        <v>29</v>
      </c>
      <c r="AB2" s="124"/>
      <c r="AC2" s="123"/>
      <c r="AD2" s="70"/>
      <c r="AE2" s="82"/>
      <c r="AF2" s="82"/>
      <c r="AG2" s="70"/>
    </row>
    <row r="3" spans="1:33" ht="17.25">
      <c r="A3" s="58" t="s">
        <v>1</v>
      </c>
      <c r="B3" s="56" t="s">
        <v>89</v>
      </c>
      <c r="C3" s="108"/>
      <c r="D3" s="68">
        <v>59537</v>
      </c>
      <c r="E3" s="68">
        <v>59616</v>
      </c>
      <c r="F3" s="68">
        <v>59698</v>
      </c>
      <c r="G3" s="92"/>
      <c r="H3" s="92"/>
      <c r="I3" s="114">
        <v>59742</v>
      </c>
      <c r="J3" s="68">
        <v>59795</v>
      </c>
      <c r="K3" s="21">
        <v>59807</v>
      </c>
      <c r="L3" s="21">
        <v>59887</v>
      </c>
      <c r="M3" s="114">
        <v>59941</v>
      </c>
      <c r="N3" s="114">
        <v>59959</v>
      </c>
      <c r="O3" s="114"/>
      <c r="P3" s="114"/>
      <c r="Q3" s="103"/>
      <c r="R3" s="103"/>
      <c r="S3" s="103"/>
      <c r="T3" s="103"/>
      <c r="U3" s="105"/>
      <c r="V3" s="92"/>
      <c r="W3" s="105"/>
      <c r="X3" s="81">
        <v>59994</v>
      </c>
      <c r="Y3" s="81">
        <v>60040</v>
      </c>
      <c r="Z3" s="81">
        <v>60080</v>
      </c>
      <c r="AA3" s="105">
        <v>60111</v>
      </c>
      <c r="AB3" s="118"/>
      <c r="AC3" s="89"/>
      <c r="AD3" s="114"/>
      <c r="AE3" s="108"/>
      <c r="AG3" s="16"/>
    </row>
    <row r="4" spans="1:33" ht="17.25">
      <c r="A4" s="58" t="s">
        <v>2</v>
      </c>
      <c r="B4" s="56" t="s">
        <v>89</v>
      </c>
      <c r="C4" s="108"/>
      <c r="D4" s="68">
        <v>64959</v>
      </c>
      <c r="E4" s="68">
        <v>65046</v>
      </c>
      <c r="F4" s="68">
        <v>65137</v>
      </c>
      <c r="G4" s="92"/>
      <c r="H4" s="92"/>
      <c r="I4" s="114">
        <v>65181</v>
      </c>
      <c r="J4" s="21">
        <v>65235</v>
      </c>
      <c r="K4" s="21">
        <v>65247</v>
      </c>
      <c r="L4" s="21">
        <v>65330</v>
      </c>
      <c r="M4" s="114">
        <v>65386</v>
      </c>
      <c r="N4" s="114">
        <v>65406</v>
      </c>
      <c r="O4" s="114"/>
      <c r="P4" s="114"/>
      <c r="Q4" s="103"/>
      <c r="R4" s="103"/>
      <c r="S4" s="103"/>
      <c r="T4" s="103"/>
      <c r="U4" s="105"/>
      <c r="V4" s="92"/>
      <c r="W4" s="105"/>
      <c r="X4" s="114">
        <v>65445</v>
      </c>
      <c r="Y4" s="114">
        <v>65494</v>
      </c>
      <c r="Z4" s="114">
        <v>65535</v>
      </c>
      <c r="AA4" s="105">
        <v>65567</v>
      </c>
      <c r="AB4" s="118"/>
      <c r="AC4" s="89"/>
      <c r="AD4" s="114"/>
      <c r="AE4" s="108"/>
      <c r="AG4" s="16"/>
    </row>
    <row r="5" spans="1:33" ht="17.25">
      <c r="A5" s="58" t="s">
        <v>3</v>
      </c>
      <c r="B5" s="56" t="s">
        <v>90</v>
      </c>
      <c r="C5" s="108"/>
      <c r="D5" s="68">
        <v>70765</v>
      </c>
      <c r="E5" s="68">
        <v>70894</v>
      </c>
      <c r="F5" s="68">
        <v>71030</v>
      </c>
      <c r="G5" s="92"/>
      <c r="H5" s="92"/>
      <c r="I5" s="114">
        <v>71039</v>
      </c>
      <c r="J5" s="21">
        <v>71108</v>
      </c>
      <c r="K5" s="21">
        <v>71180</v>
      </c>
      <c r="L5" s="21">
        <v>71238</v>
      </c>
      <c r="M5" s="114">
        <v>71314</v>
      </c>
      <c r="N5" s="114">
        <v>71371</v>
      </c>
      <c r="O5" s="114"/>
      <c r="P5" s="114"/>
      <c r="Q5" s="103"/>
      <c r="R5" s="103"/>
      <c r="S5" s="103"/>
      <c r="T5" s="103"/>
      <c r="U5" s="105"/>
      <c r="V5" s="92"/>
      <c r="W5" s="105"/>
      <c r="X5" s="114">
        <v>71451</v>
      </c>
      <c r="Y5" s="114">
        <v>71461</v>
      </c>
      <c r="Z5" s="114">
        <v>71483</v>
      </c>
      <c r="AA5" s="105">
        <v>71502</v>
      </c>
      <c r="AB5" s="118"/>
      <c r="AC5" s="89"/>
      <c r="AD5" s="114"/>
      <c r="AE5" s="108"/>
    </row>
    <row r="6" spans="1:33" ht="18" thickBot="1">
      <c r="A6" s="58" t="s">
        <v>4</v>
      </c>
      <c r="B6" s="56" t="s">
        <v>90</v>
      </c>
      <c r="C6" s="108"/>
      <c r="D6" s="68">
        <v>73165</v>
      </c>
      <c r="E6" s="68">
        <v>73280</v>
      </c>
      <c r="F6" s="68">
        <v>73397</v>
      </c>
      <c r="G6" s="92"/>
      <c r="H6" s="92"/>
      <c r="I6" s="114">
        <v>73405</v>
      </c>
      <c r="J6" s="21">
        <v>73468</v>
      </c>
      <c r="K6" s="21">
        <v>73533</v>
      </c>
      <c r="L6" s="21">
        <v>73585</v>
      </c>
      <c r="M6" s="114">
        <v>73654</v>
      </c>
      <c r="N6" s="114">
        <v>73706</v>
      </c>
      <c r="O6" s="114"/>
      <c r="P6" s="114"/>
      <c r="Q6" s="6"/>
      <c r="R6" s="6"/>
      <c r="S6" s="6"/>
      <c r="T6" s="6"/>
      <c r="U6" s="6"/>
      <c r="V6" s="92"/>
      <c r="W6" s="105"/>
      <c r="X6" s="114">
        <v>73780</v>
      </c>
      <c r="Y6" s="114">
        <v>73789</v>
      </c>
      <c r="Z6" s="114">
        <v>73809</v>
      </c>
      <c r="AA6" s="6">
        <v>73822</v>
      </c>
      <c r="AB6" s="118"/>
      <c r="AC6" s="89"/>
      <c r="AD6" s="114"/>
      <c r="AE6" s="108"/>
      <c r="AG6" s="16"/>
    </row>
    <row r="7" spans="1:33" s="65" customFormat="1" ht="15.75" thickBot="1">
      <c r="A7" s="69" t="s">
        <v>18</v>
      </c>
      <c r="B7" s="70"/>
      <c r="C7" s="77"/>
      <c r="D7" s="77"/>
      <c r="E7" s="77"/>
      <c r="F7" s="77"/>
      <c r="G7" s="113"/>
      <c r="H7" s="113"/>
      <c r="I7" s="113"/>
      <c r="J7" s="97"/>
      <c r="K7" s="97"/>
      <c r="L7" s="97"/>
      <c r="M7" s="99"/>
      <c r="N7" s="99"/>
      <c r="O7" s="99"/>
      <c r="P7" s="99"/>
      <c r="Q7" s="99"/>
      <c r="R7" s="99"/>
      <c r="S7" s="99"/>
      <c r="T7" s="99"/>
      <c r="U7" s="99"/>
      <c r="V7" s="98"/>
      <c r="W7" s="107"/>
      <c r="X7" s="99"/>
      <c r="Y7" s="99"/>
      <c r="Z7" s="99"/>
      <c r="AA7" s="99"/>
      <c r="AB7" s="119"/>
      <c r="AC7" s="88"/>
      <c r="AD7" s="77"/>
      <c r="AE7" s="77"/>
      <c r="AF7" s="77"/>
      <c r="AG7" s="77"/>
    </row>
    <row r="8" spans="1:33" ht="17.25" hidden="1" customHeight="1">
      <c r="A8" s="58" t="s">
        <v>21</v>
      </c>
      <c r="B8" s="56" t="s">
        <v>90</v>
      </c>
      <c r="C8" s="68"/>
      <c r="D8" s="68"/>
      <c r="E8" s="68"/>
      <c r="F8" s="68"/>
      <c r="G8" s="92"/>
      <c r="H8" s="92"/>
      <c r="I8" s="112"/>
      <c r="J8" s="4"/>
      <c r="K8" s="4"/>
      <c r="L8" s="4"/>
      <c r="M8" s="91"/>
      <c r="N8" s="91"/>
      <c r="O8" s="91"/>
      <c r="P8" s="91"/>
      <c r="Q8" s="6"/>
      <c r="R8" s="6"/>
      <c r="S8" s="6"/>
      <c r="T8" s="6"/>
      <c r="U8" s="6"/>
      <c r="V8" s="92"/>
      <c r="W8" s="91"/>
      <c r="X8" s="114"/>
      <c r="Y8" s="114"/>
      <c r="Z8" s="114"/>
      <c r="AA8" s="6"/>
      <c r="AB8" s="118"/>
      <c r="AC8" s="89"/>
      <c r="AD8" s="114"/>
      <c r="AE8" s="108"/>
      <c r="AF8" s="111"/>
      <c r="AG8" s="111"/>
    </row>
    <row r="9" spans="1:33" ht="17.25" hidden="1" customHeight="1">
      <c r="A9" s="58" t="s">
        <v>20</v>
      </c>
      <c r="B9" s="56" t="s">
        <v>90</v>
      </c>
      <c r="C9" s="68"/>
      <c r="D9" s="68"/>
      <c r="E9" s="68"/>
      <c r="F9" s="68"/>
      <c r="G9" s="92"/>
      <c r="H9" s="92"/>
      <c r="I9" s="112"/>
      <c r="J9" s="4"/>
      <c r="K9" s="4"/>
      <c r="L9" s="4"/>
      <c r="M9" s="91"/>
      <c r="N9" s="91"/>
      <c r="O9" s="91"/>
      <c r="P9" s="91"/>
      <c r="Q9" s="6"/>
      <c r="R9" s="6"/>
      <c r="S9" s="6"/>
      <c r="T9" s="6"/>
      <c r="U9" s="6"/>
      <c r="V9" s="92"/>
      <c r="W9" s="91"/>
      <c r="X9" s="114"/>
      <c r="Y9" s="114"/>
      <c r="Z9" s="114"/>
      <c r="AA9" s="6"/>
      <c r="AB9" s="118"/>
      <c r="AC9" s="89"/>
      <c r="AD9" s="114"/>
      <c r="AE9" s="108"/>
      <c r="AF9" s="111"/>
      <c r="AG9" s="111"/>
    </row>
    <row r="10" spans="1:33" ht="17.25" hidden="1" customHeight="1">
      <c r="A10" s="58" t="s">
        <v>13</v>
      </c>
      <c r="B10" s="56" t="s">
        <v>90</v>
      </c>
      <c r="C10" s="68"/>
      <c r="D10" s="68"/>
      <c r="E10" s="68"/>
      <c r="F10" s="68"/>
      <c r="G10" s="92"/>
      <c r="H10" s="92"/>
      <c r="I10" s="112"/>
      <c r="J10" s="4"/>
      <c r="K10" s="4"/>
      <c r="L10" s="4"/>
      <c r="M10" s="91"/>
      <c r="N10" s="91"/>
      <c r="O10" s="91"/>
      <c r="P10" s="91"/>
      <c r="Q10" s="6"/>
      <c r="R10" s="6"/>
      <c r="S10" s="6"/>
      <c r="T10" s="6"/>
      <c r="U10" s="6"/>
      <c r="V10" s="92"/>
      <c r="W10" s="91"/>
      <c r="X10" s="114"/>
      <c r="Y10" s="114"/>
      <c r="Z10" s="114"/>
      <c r="AA10" s="6"/>
      <c r="AB10" s="118"/>
      <c r="AC10" s="89"/>
      <c r="AD10" s="114"/>
      <c r="AE10" s="108"/>
      <c r="AF10" s="111"/>
      <c r="AG10" s="111"/>
    </row>
    <row r="11" spans="1:33" ht="17.25" hidden="1" customHeight="1">
      <c r="A11" s="58" t="s">
        <v>14</v>
      </c>
      <c r="B11" s="56" t="s">
        <v>90</v>
      </c>
      <c r="C11" s="68"/>
      <c r="D11" s="68"/>
      <c r="E11" s="68"/>
      <c r="F11" s="68"/>
      <c r="G11" s="92"/>
      <c r="H11" s="92"/>
      <c r="I11" s="112"/>
      <c r="J11" s="4"/>
      <c r="K11" s="4"/>
      <c r="L11" s="4"/>
      <c r="M11" s="91"/>
      <c r="N11" s="91"/>
      <c r="O11" s="91"/>
      <c r="P11" s="91"/>
      <c r="Q11" s="6"/>
      <c r="R11" s="6"/>
      <c r="S11" s="6"/>
      <c r="T11" s="6"/>
      <c r="U11" s="6"/>
      <c r="V11" s="92"/>
      <c r="W11" s="91"/>
      <c r="X11" s="114"/>
      <c r="Y11" s="114"/>
      <c r="Z11" s="114"/>
      <c r="AA11" s="6"/>
      <c r="AB11" s="118"/>
      <c r="AC11" s="89"/>
      <c r="AD11" s="114"/>
      <c r="AE11" s="108"/>
      <c r="AF11" s="111"/>
      <c r="AG11" s="111"/>
    </row>
    <row r="12" spans="1:33" ht="17.25" hidden="1" customHeight="1">
      <c r="A12" s="58" t="s">
        <v>31</v>
      </c>
      <c r="B12" s="56" t="s">
        <v>90</v>
      </c>
      <c r="C12" s="68"/>
      <c r="D12" s="68"/>
      <c r="E12" s="68"/>
      <c r="F12" s="68"/>
      <c r="G12" s="92"/>
      <c r="H12" s="92"/>
      <c r="I12" s="112"/>
      <c r="J12" s="4"/>
      <c r="K12" s="4"/>
      <c r="L12" s="4"/>
      <c r="M12" s="91"/>
      <c r="N12" s="91"/>
      <c r="O12" s="91"/>
      <c r="P12" s="91"/>
      <c r="Q12" s="6"/>
      <c r="R12" s="6"/>
      <c r="S12" s="6"/>
      <c r="T12" s="6"/>
      <c r="U12" s="6"/>
      <c r="V12" s="92"/>
      <c r="W12" s="91"/>
      <c r="X12" s="114"/>
      <c r="Y12" s="114"/>
      <c r="Z12" s="114"/>
      <c r="AA12" s="6"/>
      <c r="AB12" s="118"/>
      <c r="AC12" s="89"/>
      <c r="AD12" s="114"/>
      <c r="AE12" s="108"/>
      <c r="AF12" s="111"/>
      <c r="AG12" s="111"/>
    </row>
    <row r="13" spans="1:33" ht="17.25" hidden="1" customHeight="1">
      <c r="A13" s="58" t="s">
        <v>32</v>
      </c>
      <c r="B13" s="56" t="s">
        <v>90</v>
      </c>
      <c r="C13" s="68"/>
      <c r="D13" s="68"/>
      <c r="E13" s="68"/>
      <c r="F13" s="68"/>
      <c r="G13" s="92"/>
      <c r="H13" s="92"/>
      <c r="I13" s="112"/>
      <c r="J13" s="4"/>
      <c r="K13" s="4"/>
      <c r="L13" s="4"/>
      <c r="M13" s="91"/>
      <c r="N13" s="91"/>
      <c r="O13" s="91"/>
      <c r="P13" s="91"/>
      <c r="Q13" s="6"/>
      <c r="R13" s="6"/>
      <c r="S13" s="6"/>
      <c r="T13" s="6"/>
      <c r="U13" s="6"/>
      <c r="V13" s="92"/>
      <c r="W13" s="91"/>
      <c r="X13" s="114"/>
      <c r="Y13" s="114"/>
      <c r="Z13" s="114"/>
      <c r="AA13" s="6"/>
      <c r="AB13" s="118"/>
      <c r="AC13" s="89"/>
      <c r="AD13" s="114"/>
      <c r="AE13" s="108"/>
      <c r="AF13" s="111"/>
      <c r="AG13" s="111"/>
    </row>
    <row r="14" spans="1:33" ht="17.25">
      <c r="A14" s="58" t="s">
        <v>15</v>
      </c>
      <c r="B14" s="56" t="s">
        <v>90</v>
      </c>
      <c r="C14" s="108"/>
      <c r="D14" s="111">
        <v>1355.89</v>
      </c>
      <c r="E14" s="68">
        <v>1355.89</v>
      </c>
      <c r="F14" s="111">
        <v>1355.89</v>
      </c>
      <c r="G14" s="92"/>
      <c r="H14" s="92"/>
      <c r="I14" s="114">
        <v>1355.89</v>
      </c>
      <c r="J14" s="68">
        <v>1355.89</v>
      </c>
      <c r="K14" s="21">
        <v>1355.89</v>
      </c>
      <c r="L14" s="21">
        <v>1355.89</v>
      </c>
      <c r="M14" s="114">
        <v>1355.89</v>
      </c>
      <c r="N14" s="114">
        <v>1355.89</v>
      </c>
      <c r="O14" s="114"/>
      <c r="P14" s="114"/>
      <c r="Q14" s="103"/>
      <c r="R14" s="103"/>
      <c r="S14" s="103"/>
      <c r="T14" s="103"/>
      <c r="U14" s="105"/>
      <c r="V14" s="92"/>
      <c r="W14" s="105"/>
      <c r="X14" s="114">
        <v>1355.89</v>
      </c>
      <c r="Y14" s="114">
        <v>1355.89</v>
      </c>
      <c r="Z14" s="114">
        <v>1355.89</v>
      </c>
      <c r="AA14" s="105">
        <v>1355.89</v>
      </c>
      <c r="AB14" s="100"/>
      <c r="AC14" s="89"/>
      <c r="AD14" s="114"/>
      <c r="AE14" s="108"/>
      <c r="AG14" s="16"/>
    </row>
    <row r="15" spans="1:33" ht="17.25">
      <c r="A15" s="58" t="s">
        <v>44</v>
      </c>
      <c r="B15" s="56" t="s">
        <v>90</v>
      </c>
      <c r="C15" s="108"/>
      <c r="D15" s="68">
        <v>202164</v>
      </c>
      <c r="E15" s="68">
        <v>202164</v>
      </c>
      <c r="F15" s="68">
        <v>202225</v>
      </c>
      <c r="G15" s="92"/>
      <c r="H15" s="92"/>
      <c r="I15" s="114">
        <v>202272</v>
      </c>
      <c r="J15" s="21">
        <v>202591</v>
      </c>
      <c r="K15" s="21">
        <v>203062</v>
      </c>
      <c r="L15" s="21">
        <v>203500</v>
      </c>
      <c r="M15" s="114">
        <v>203514</v>
      </c>
      <c r="N15" s="114">
        <v>203523</v>
      </c>
      <c r="O15" s="114"/>
      <c r="P15" s="114"/>
      <c r="Q15" s="103"/>
      <c r="R15" s="103"/>
      <c r="S15" s="103"/>
      <c r="T15" s="103"/>
      <c r="U15" s="105"/>
      <c r="V15" s="92"/>
      <c r="W15" s="105"/>
      <c r="X15" s="114">
        <v>203685</v>
      </c>
      <c r="Y15" s="114">
        <v>203793</v>
      </c>
      <c r="Z15" s="114">
        <v>204227</v>
      </c>
      <c r="AA15" s="105">
        <v>204664</v>
      </c>
      <c r="AB15" s="118"/>
      <c r="AC15" s="89"/>
      <c r="AD15" s="114"/>
      <c r="AE15" s="108"/>
      <c r="AG15" s="16"/>
    </row>
    <row r="16" spans="1:33" ht="17.25">
      <c r="A16" s="58" t="s">
        <v>45</v>
      </c>
      <c r="B16" s="56" t="s">
        <v>90</v>
      </c>
      <c r="C16" s="108"/>
      <c r="D16" s="68">
        <v>171105</v>
      </c>
      <c r="E16" s="68">
        <v>171105</v>
      </c>
      <c r="F16" s="68">
        <v>171105</v>
      </c>
      <c r="G16" s="92"/>
      <c r="H16" s="92"/>
      <c r="I16" s="114">
        <v>171105</v>
      </c>
      <c r="J16" s="21">
        <v>171392</v>
      </c>
      <c r="K16" s="21">
        <v>171811</v>
      </c>
      <c r="L16" s="21">
        <v>172193</v>
      </c>
      <c r="M16" s="114">
        <v>172193</v>
      </c>
      <c r="N16" s="114">
        <v>172193</v>
      </c>
      <c r="O16" s="114"/>
      <c r="P16" s="114"/>
      <c r="Q16" s="103"/>
      <c r="R16" s="103"/>
      <c r="S16" s="103"/>
      <c r="T16" s="103"/>
      <c r="U16" s="105"/>
      <c r="V16" s="92"/>
      <c r="W16" s="105"/>
      <c r="X16" s="114">
        <v>172242</v>
      </c>
      <c r="Y16" s="114">
        <v>172307</v>
      </c>
      <c r="Z16" s="114">
        <v>172719</v>
      </c>
      <c r="AA16" s="105">
        <v>173122</v>
      </c>
      <c r="AB16" s="118"/>
      <c r="AC16" s="89"/>
      <c r="AD16" s="114"/>
      <c r="AE16" s="108"/>
      <c r="AG16" s="16"/>
    </row>
    <row r="17" spans="1:33" ht="17.25">
      <c r="A17" s="58" t="s">
        <v>46</v>
      </c>
      <c r="B17" s="56" t="s">
        <v>90</v>
      </c>
      <c r="C17" s="108"/>
      <c r="D17" s="21">
        <v>95402</v>
      </c>
      <c r="E17" s="68">
        <v>95402</v>
      </c>
      <c r="F17" s="68">
        <v>95402</v>
      </c>
      <c r="G17" s="92"/>
      <c r="H17" s="92"/>
      <c r="I17" s="114">
        <v>95413</v>
      </c>
      <c r="J17" s="21">
        <v>95578</v>
      </c>
      <c r="K17" s="21">
        <v>95818</v>
      </c>
      <c r="L17" s="21">
        <v>96037</v>
      </c>
      <c r="M17" s="114">
        <v>96037</v>
      </c>
      <c r="N17" s="114">
        <v>96037</v>
      </c>
      <c r="O17" s="114"/>
      <c r="P17" s="114"/>
      <c r="Q17" s="103"/>
      <c r="R17" s="103"/>
      <c r="S17" s="103"/>
      <c r="T17" s="103"/>
      <c r="U17" s="105"/>
      <c r="V17" s="92"/>
      <c r="W17" s="105"/>
      <c r="X17" s="114">
        <v>96058</v>
      </c>
      <c r="Y17" s="114">
        <v>96090</v>
      </c>
      <c r="Z17" s="114">
        <v>96343</v>
      </c>
      <c r="AA17" s="105">
        <v>96585</v>
      </c>
      <c r="AB17" s="118"/>
      <c r="AC17" s="89"/>
      <c r="AD17" s="114"/>
      <c r="AE17" s="108"/>
      <c r="AG17" s="16"/>
    </row>
    <row r="18" spans="1:33" ht="17.25">
      <c r="A18" s="58" t="s">
        <v>47</v>
      </c>
      <c r="B18" s="56" t="s">
        <v>90</v>
      </c>
      <c r="C18" s="108"/>
      <c r="D18" s="21">
        <v>102402</v>
      </c>
      <c r="E18" s="68">
        <v>102402</v>
      </c>
      <c r="F18" s="68">
        <v>102405</v>
      </c>
      <c r="G18" s="92"/>
      <c r="H18" s="92"/>
      <c r="I18" s="114">
        <v>102412</v>
      </c>
      <c r="J18" s="21">
        <v>102485</v>
      </c>
      <c r="K18" s="21">
        <v>102594</v>
      </c>
      <c r="L18" s="21">
        <v>102691</v>
      </c>
      <c r="M18" s="114">
        <v>102691</v>
      </c>
      <c r="N18" s="114">
        <v>102691</v>
      </c>
      <c r="O18" s="114"/>
      <c r="P18" s="114"/>
      <c r="Q18" s="103"/>
      <c r="R18" s="103"/>
      <c r="S18" s="103"/>
      <c r="T18" s="103"/>
      <c r="U18" s="105"/>
      <c r="V18" s="92"/>
      <c r="W18" s="105"/>
      <c r="X18" s="114">
        <v>102703</v>
      </c>
      <c r="Y18" s="114">
        <v>102718</v>
      </c>
      <c r="Z18" s="114">
        <v>102824</v>
      </c>
      <c r="AA18" s="105">
        <v>102927</v>
      </c>
      <c r="AB18" s="118"/>
      <c r="AC18" s="89"/>
      <c r="AD18" s="114"/>
      <c r="AE18" s="108"/>
      <c r="AG18" s="16"/>
    </row>
    <row r="19" spans="1:33" ht="18" thickBot="1">
      <c r="A19" s="58" t="s">
        <v>48</v>
      </c>
      <c r="B19" s="56" t="s">
        <v>90</v>
      </c>
      <c r="C19" s="108"/>
      <c r="D19" s="68">
        <v>1222144</v>
      </c>
      <c r="E19" s="68">
        <v>1222144</v>
      </c>
      <c r="F19" s="68">
        <v>1222144</v>
      </c>
      <c r="G19" s="92"/>
      <c r="H19" s="92"/>
      <c r="I19" s="114">
        <v>1222145</v>
      </c>
      <c r="J19" s="21">
        <v>1222195</v>
      </c>
      <c r="K19" s="21">
        <v>1222250</v>
      </c>
      <c r="L19" s="21">
        <v>1222308</v>
      </c>
      <c r="M19" s="114">
        <v>1222308</v>
      </c>
      <c r="N19" s="114">
        <v>1222308</v>
      </c>
      <c r="O19" s="114"/>
      <c r="P19" s="114"/>
      <c r="Q19" s="6"/>
      <c r="R19" s="6"/>
      <c r="S19" s="6"/>
      <c r="T19" s="6"/>
      <c r="U19" s="6"/>
      <c r="V19" s="92"/>
      <c r="W19" s="105"/>
      <c r="X19" s="114">
        <v>1222575</v>
      </c>
      <c r="Y19" s="114">
        <v>1222586</v>
      </c>
      <c r="Z19" s="114">
        <v>1222642</v>
      </c>
      <c r="AA19" s="6">
        <v>1222702</v>
      </c>
      <c r="AB19" s="118"/>
      <c r="AC19" s="89"/>
      <c r="AD19" s="114"/>
      <c r="AE19" s="108"/>
      <c r="AG19" s="16"/>
    </row>
    <row r="20" spans="1:33" s="65" customFormat="1" ht="15.75" thickBot="1">
      <c r="A20" s="69" t="s">
        <v>19</v>
      </c>
      <c r="B20" s="70"/>
      <c r="C20" s="77"/>
      <c r="D20" s="77"/>
      <c r="E20" s="77"/>
      <c r="F20" s="77"/>
      <c r="G20" s="113"/>
      <c r="H20" s="113"/>
      <c r="I20" s="113"/>
      <c r="J20" s="97"/>
      <c r="K20" s="97"/>
      <c r="L20" s="97"/>
      <c r="M20" s="99"/>
      <c r="N20" s="99"/>
      <c r="O20" s="99"/>
      <c r="P20" s="99"/>
      <c r="Q20" s="99"/>
      <c r="R20" s="99"/>
      <c r="S20" s="99"/>
      <c r="T20" s="99"/>
      <c r="U20" s="99"/>
      <c r="V20" s="98"/>
      <c r="W20" s="99"/>
      <c r="X20" s="99"/>
      <c r="Y20" s="99"/>
      <c r="Z20" s="99"/>
      <c r="AA20" s="99"/>
      <c r="AB20" s="101"/>
      <c r="AC20" s="88"/>
      <c r="AD20" s="77"/>
      <c r="AE20" s="77"/>
      <c r="AF20" s="77"/>
      <c r="AG20" s="77"/>
    </row>
    <row r="21" spans="1:33" ht="17.25">
      <c r="A21" s="58" t="s">
        <v>5</v>
      </c>
      <c r="B21" s="56" t="s">
        <v>90</v>
      </c>
      <c r="C21" s="109"/>
      <c r="D21" s="110">
        <v>57847</v>
      </c>
      <c r="E21" s="110">
        <v>57916</v>
      </c>
      <c r="F21" s="110">
        <v>57946</v>
      </c>
      <c r="G21" s="92"/>
      <c r="H21" s="92"/>
      <c r="I21" s="114">
        <v>57947</v>
      </c>
      <c r="J21" s="21">
        <v>57991</v>
      </c>
      <c r="K21" s="21">
        <v>58048</v>
      </c>
      <c r="L21" s="21">
        <v>58124</v>
      </c>
      <c r="M21" s="114">
        <v>58169</v>
      </c>
      <c r="N21" s="114">
        <v>58170</v>
      </c>
      <c r="O21" s="114"/>
      <c r="P21" s="114"/>
      <c r="Q21" s="103"/>
      <c r="R21" s="103"/>
      <c r="S21" s="6"/>
      <c r="T21" s="103"/>
      <c r="U21" s="105"/>
      <c r="V21" s="92"/>
      <c r="W21" s="105"/>
      <c r="X21" s="114">
        <v>58171</v>
      </c>
      <c r="Y21" s="114">
        <v>58175</v>
      </c>
      <c r="Z21" s="114">
        <v>58225</v>
      </c>
      <c r="AA21" s="105">
        <v>58292</v>
      </c>
      <c r="AB21" s="118"/>
      <c r="AC21" s="89"/>
      <c r="AD21" s="114"/>
      <c r="AE21" s="109"/>
      <c r="AG21" s="16"/>
    </row>
    <row r="22" spans="1:33" ht="17.25" hidden="1" customHeight="1">
      <c r="A22" s="58" t="s">
        <v>22</v>
      </c>
      <c r="B22" s="56" t="s">
        <v>90</v>
      </c>
      <c r="C22" s="108"/>
      <c r="D22" s="111"/>
      <c r="E22" s="111"/>
      <c r="F22" s="111"/>
      <c r="G22" s="92"/>
      <c r="H22" s="92"/>
      <c r="I22" s="91"/>
      <c r="J22" s="4"/>
      <c r="K22" s="4"/>
      <c r="L22" s="4"/>
      <c r="M22" s="91"/>
      <c r="N22" s="91"/>
      <c r="O22" s="91"/>
      <c r="P22" s="91"/>
      <c r="Q22" s="6"/>
      <c r="R22" s="6"/>
      <c r="S22" s="6"/>
      <c r="T22" s="6"/>
      <c r="U22" s="6"/>
      <c r="V22" s="92"/>
      <c r="W22" s="91"/>
      <c r="X22" s="114"/>
      <c r="Y22" s="114"/>
      <c r="Z22" s="114"/>
      <c r="AA22" s="6"/>
      <c r="AB22" s="118"/>
      <c r="AC22" s="89"/>
      <c r="AD22" s="114"/>
      <c r="AE22" s="108"/>
    </row>
    <row r="23" spans="1:33" ht="17.25">
      <c r="A23" s="58" t="s">
        <v>33</v>
      </c>
      <c r="B23" s="56" t="s">
        <v>90</v>
      </c>
      <c r="C23" s="109"/>
      <c r="D23" s="110">
        <v>2263</v>
      </c>
      <c r="E23" s="110">
        <v>2273</v>
      </c>
      <c r="F23" s="110">
        <v>2278</v>
      </c>
      <c r="G23" s="92"/>
      <c r="H23" s="92"/>
      <c r="I23" s="114">
        <v>2278</v>
      </c>
      <c r="J23" s="21">
        <v>2296</v>
      </c>
      <c r="K23" s="21">
        <v>2310</v>
      </c>
      <c r="L23" s="21">
        <v>2327</v>
      </c>
      <c r="M23" s="114">
        <v>2328</v>
      </c>
      <c r="N23" s="114">
        <v>2328</v>
      </c>
      <c r="O23" s="114"/>
      <c r="P23" s="114"/>
      <c r="Q23" s="103"/>
      <c r="R23" s="103"/>
      <c r="S23" s="103"/>
      <c r="T23" s="103"/>
      <c r="U23" s="105"/>
      <c r="V23" s="92"/>
      <c r="W23" s="105"/>
      <c r="X23" s="114">
        <v>2328</v>
      </c>
      <c r="Y23" s="114">
        <v>2329</v>
      </c>
      <c r="Z23" s="114">
        <v>2337</v>
      </c>
      <c r="AA23" s="105">
        <v>2338</v>
      </c>
      <c r="AB23" s="118"/>
      <c r="AC23" s="89"/>
      <c r="AD23" s="114"/>
      <c r="AE23" s="109"/>
      <c r="AG23" s="16"/>
    </row>
    <row r="24" spans="1:33" ht="17.25">
      <c r="A24" s="58" t="s">
        <v>34</v>
      </c>
      <c r="B24" s="56" t="s">
        <v>90</v>
      </c>
      <c r="C24" s="109"/>
      <c r="D24" s="110">
        <v>27925</v>
      </c>
      <c r="E24" s="110">
        <v>27953</v>
      </c>
      <c r="F24" s="110">
        <v>27983</v>
      </c>
      <c r="G24" s="92"/>
      <c r="H24" s="92"/>
      <c r="I24" s="114">
        <v>28021</v>
      </c>
      <c r="J24" s="21">
        <v>28083</v>
      </c>
      <c r="K24" s="21">
        <v>28142</v>
      </c>
      <c r="L24" s="21">
        <v>28208</v>
      </c>
      <c r="M24" s="114">
        <v>28238</v>
      </c>
      <c r="N24" s="114">
        <v>28285</v>
      </c>
      <c r="O24" s="114"/>
      <c r="P24" s="114"/>
      <c r="Q24" s="103"/>
      <c r="R24" s="103"/>
      <c r="S24" s="103"/>
      <c r="T24" s="103"/>
      <c r="U24" s="105"/>
      <c r="V24" s="92"/>
      <c r="W24" s="105"/>
      <c r="X24" s="114">
        <v>28311</v>
      </c>
      <c r="Y24" s="114">
        <v>28311</v>
      </c>
      <c r="Z24" s="114">
        <v>28355</v>
      </c>
      <c r="AA24" s="105">
        <v>28399</v>
      </c>
      <c r="AB24" s="118"/>
      <c r="AC24" s="89"/>
      <c r="AD24" s="114"/>
      <c r="AE24" s="109"/>
      <c r="AG24" s="16"/>
    </row>
    <row r="25" spans="1:33" ht="17.25">
      <c r="A25" s="58" t="s">
        <v>35</v>
      </c>
      <c r="B25" s="56" t="s">
        <v>90</v>
      </c>
      <c r="C25" s="108"/>
      <c r="D25" s="111">
        <v>77630</v>
      </c>
      <c r="E25" s="110">
        <v>77854</v>
      </c>
      <c r="F25" s="111">
        <v>78007</v>
      </c>
      <c r="G25" s="92"/>
      <c r="H25" s="92"/>
      <c r="I25" s="114">
        <v>78022</v>
      </c>
      <c r="J25" s="21">
        <v>78194</v>
      </c>
      <c r="K25" s="21">
        <v>78367</v>
      </c>
      <c r="L25" s="21">
        <v>78535</v>
      </c>
      <c r="M25" s="114">
        <v>78630</v>
      </c>
      <c r="N25" s="114">
        <v>78681</v>
      </c>
      <c r="O25" s="114"/>
      <c r="P25" s="114"/>
      <c r="Q25" s="105"/>
      <c r="R25" s="103"/>
      <c r="S25" s="103"/>
      <c r="T25" s="103"/>
      <c r="U25" s="105"/>
      <c r="V25" s="92"/>
      <c r="W25" s="105"/>
      <c r="X25" s="114">
        <v>78706</v>
      </c>
      <c r="Y25" s="114">
        <v>78729</v>
      </c>
      <c r="Z25" s="114">
        <v>78875</v>
      </c>
      <c r="AA25" s="105">
        <v>79008</v>
      </c>
      <c r="AB25" s="118"/>
      <c r="AC25" s="89"/>
      <c r="AD25" s="114"/>
      <c r="AE25" s="108"/>
      <c r="AG25" s="16"/>
    </row>
    <row r="26" spans="1:33" ht="17.25">
      <c r="A26" s="58" t="s">
        <v>36</v>
      </c>
      <c r="B26" s="56" t="s">
        <v>90</v>
      </c>
      <c r="C26" s="108"/>
      <c r="D26" s="110">
        <v>95797</v>
      </c>
      <c r="E26" s="110">
        <v>96011</v>
      </c>
      <c r="F26" s="111">
        <v>96180</v>
      </c>
      <c r="G26" s="92"/>
      <c r="H26" s="92"/>
      <c r="I26" s="114">
        <v>96232</v>
      </c>
      <c r="J26" s="21">
        <v>96404</v>
      </c>
      <c r="K26" s="21">
        <v>96580</v>
      </c>
      <c r="L26" s="21">
        <v>96736</v>
      </c>
      <c r="M26" s="114">
        <v>96841</v>
      </c>
      <c r="N26" s="114">
        <v>96900</v>
      </c>
      <c r="O26" s="114"/>
      <c r="P26" s="114"/>
      <c r="Q26" s="103"/>
      <c r="R26" s="103"/>
      <c r="S26" s="103"/>
      <c r="T26" s="103"/>
      <c r="U26" s="105"/>
      <c r="V26" s="92"/>
      <c r="W26" s="105"/>
      <c r="X26" s="114">
        <v>96968</v>
      </c>
      <c r="Y26" s="114">
        <v>96990</v>
      </c>
      <c r="Z26" s="114">
        <v>97128</v>
      </c>
      <c r="AA26" s="105">
        <v>97258</v>
      </c>
      <c r="AB26" s="118"/>
      <c r="AC26" s="89"/>
      <c r="AD26" s="114"/>
      <c r="AE26" s="108"/>
      <c r="AG26" s="16"/>
    </row>
    <row r="27" spans="1:33" ht="17.25" hidden="1">
      <c r="A27" s="58" t="s">
        <v>37</v>
      </c>
      <c r="B27" s="56" t="s">
        <v>90</v>
      </c>
      <c r="C27" s="108"/>
      <c r="D27" s="111"/>
      <c r="E27" s="111"/>
      <c r="F27" s="111"/>
      <c r="G27" s="92"/>
      <c r="H27" s="92"/>
      <c r="I27" s="91"/>
      <c r="J27" s="117"/>
      <c r="K27" s="117"/>
      <c r="L27" s="117"/>
      <c r="M27" s="91"/>
      <c r="N27" s="91"/>
      <c r="O27" s="91"/>
      <c r="P27" s="91"/>
      <c r="Q27" s="117"/>
      <c r="R27" s="117"/>
      <c r="S27" s="117"/>
      <c r="T27" s="117"/>
      <c r="U27" s="117"/>
      <c r="V27" s="92"/>
      <c r="W27" s="91"/>
      <c r="X27" s="114"/>
      <c r="Y27" s="114"/>
      <c r="Z27" s="114"/>
      <c r="AA27" s="117"/>
      <c r="AB27" s="120"/>
      <c r="AC27" s="89"/>
      <c r="AD27" s="114"/>
      <c r="AE27" s="108"/>
    </row>
    <row r="28" spans="1:33" ht="17.25">
      <c r="A28" s="58" t="s">
        <v>42</v>
      </c>
      <c r="B28" s="56" t="s">
        <v>90</v>
      </c>
      <c r="C28" s="109"/>
      <c r="D28" s="110">
        <v>7762</v>
      </c>
      <c r="E28" s="110">
        <v>7791</v>
      </c>
      <c r="F28" s="110">
        <v>7818</v>
      </c>
      <c r="G28" s="92"/>
      <c r="H28" s="92"/>
      <c r="I28" s="114">
        <v>7818</v>
      </c>
      <c r="J28" s="21">
        <v>7873</v>
      </c>
      <c r="K28" s="21">
        <v>7913</v>
      </c>
      <c r="L28" s="21">
        <v>7959</v>
      </c>
      <c r="M28" s="114">
        <v>7968</v>
      </c>
      <c r="N28" s="114">
        <v>7968</v>
      </c>
      <c r="O28" s="114"/>
      <c r="P28" s="114"/>
      <c r="Q28" s="103"/>
      <c r="R28" s="103"/>
      <c r="S28" s="103"/>
      <c r="T28" s="103"/>
      <c r="U28" s="105"/>
      <c r="V28" s="92"/>
      <c r="W28" s="105"/>
      <c r="X28" s="114">
        <v>7970</v>
      </c>
      <c r="Y28" s="114">
        <v>7971</v>
      </c>
      <c r="Z28" s="114">
        <v>7975</v>
      </c>
      <c r="AA28" s="105">
        <v>7977</v>
      </c>
      <c r="AB28" s="118"/>
      <c r="AC28" s="89"/>
      <c r="AD28" s="114"/>
      <c r="AE28" s="109"/>
      <c r="AG28" s="16"/>
    </row>
    <row r="29" spans="1:33" ht="17.25">
      <c r="A29" s="58" t="s">
        <v>38</v>
      </c>
      <c r="B29" s="56" t="s">
        <v>90</v>
      </c>
      <c r="C29" s="109"/>
      <c r="D29" s="110">
        <v>46161</v>
      </c>
      <c r="E29" s="110">
        <v>46173</v>
      </c>
      <c r="F29" s="110">
        <v>46183</v>
      </c>
      <c r="G29" s="92"/>
      <c r="H29" s="92"/>
      <c r="I29" s="114">
        <v>46194</v>
      </c>
      <c r="J29" s="21">
        <v>46208</v>
      </c>
      <c r="K29" s="21">
        <v>46216</v>
      </c>
      <c r="L29" s="21">
        <v>46223</v>
      </c>
      <c r="M29" s="114">
        <v>46233</v>
      </c>
      <c r="N29" s="114">
        <v>46242</v>
      </c>
      <c r="O29" s="114"/>
      <c r="P29" s="114"/>
      <c r="Q29" s="103"/>
      <c r="R29" s="103"/>
      <c r="S29" s="103"/>
      <c r="T29" s="103"/>
      <c r="U29" s="105"/>
      <c r="V29" s="92"/>
      <c r="W29" s="105"/>
      <c r="X29" s="114">
        <v>46256</v>
      </c>
      <c r="Y29" s="114">
        <v>46256</v>
      </c>
      <c r="Z29" s="114">
        <v>46267</v>
      </c>
      <c r="AA29" s="105">
        <v>46276</v>
      </c>
      <c r="AB29" s="118"/>
      <c r="AC29" s="89"/>
      <c r="AD29" s="114"/>
      <c r="AE29" s="109"/>
      <c r="AG29" s="16"/>
    </row>
    <row r="30" spans="1:33" ht="17.25" hidden="1" customHeight="1">
      <c r="A30" s="58" t="s">
        <v>40</v>
      </c>
      <c r="B30" s="56" t="s">
        <v>90</v>
      </c>
      <c r="C30" s="108"/>
      <c r="D30" s="111"/>
      <c r="E30" s="111"/>
      <c r="F30" s="111"/>
      <c r="G30" s="92"/>
      <c r="H30" s="92"/>
      <c r="I30" s="91"/>
      <c r="J30" s="4"/>
      <c r="K30" s="91"/>
      <c r="L30" s="91"/>
      <c r="M30" s="91"/>
      <c r="N30" s="91"/>
      <c r="O30" s="91"/>
      <c r="P30" s="91"/>
      <c r="Q30" s="103"/>
      <c r="R30" s="103"/>
      <c r="S30" s="103"/>
      <c r="T30" s="6"/>
      <c r="U30" s="6"/>
      <c r="V30" s="92"/>
      <c r="W30" s="91"/>
      <c r="X30" s="114"/>
      <c r="Y30" s="114"/>
      <c r="Z30" s="114"/>
      <c r="AA30" s="6"/>
      <c r="AB30" s="118"/>
      <c r="AC30" s="89"/>
      <c r="AD30" s="114"/>
      <c r="AE30" s="108"/>
    </row>
    <row r="31" spans="1:33" ht="17.25">
      <c r="A31" s="58" t="s">
        <v>16</v>
      </c>
      <c r="B31" s="56" t="s">
        <v>90</v>
      </c>
      <c r="C31" s="108"/>
      <c r="D31" s="111">
        <v>6453</v>
      </c>
      <c r="E31" s="110">
        <v>6453</v>
      </c>
      <c r="F31" s="111">
        <v>6454</v>
      </c>
      <c r="G31" s="92"/>
      <c r="H31" s="92"/>
      <c r="I31" s="114">
        <v>6455</v>
      </c>
      <c r="J31" s="21">
        <v>6456</v>
      </c>
      <c r="K31" s="21">
        <v>6456</v>
      </c>
      <c r="L31" s="21">
        <v>6457</v>
      </c>
      <c r="M31" s="114">
        <v>6457</v>
      </c>
      <c r="N31" s="114">
        <v>6458</v>
      </c>
      <c r="O31" s="114"/>
      <c r="P31" s="114"/>
      <c r="Q31" s="103"/>
      <c r="R31" s="103"/>
      <c r="S31" s="103"/>
      <c r="T31" s="103"/>
      <c r="U31" s="105"/>
      <c r="V31" s="92"/>
      <c r="W31" s="105"/>
      <c r="X31" s="114">
        <v>6460</v>
      </c>
      <c r="Y31" s="114">
        <v>6460</v>
      </c>
      <c r="Z31" s="114">
        <v>6461</v>
      </c>
      <c r="AA31" s="105">
        <v>6461</v>
      </c>
      <c r="AB31" s="118"/>
      <c r="AC31" s="89"/>
      <c r="AD31" s="114"/>
      <c r="AE31" s="108"/>
      <c r="AG31" s="16"/>
    </row>
    <row r="32" spans="1:33" ht="17.25">
      <c r="A32" s="58" t="s">
        <v>43</v>
      </c>
      <c r="B32" s="56" t="s">
        <v>90</v>
      </c>
      <c r="C32" s="108"/>
      <c r="D32" s="111">
        <v>7518</v>
      </c>
      <c r="E32" s="111">
        <v>7531</v>
      </c>
      <c r="F32" s="111">
        <v>7539</v>
      </c>
      <c r="G32" s="92"/>
      <c r="H32" s="92"/>
      <c r="I32" s="114">
        <v>7539</v>
      </c>
      <c r="J32" s="21">
        <v>7556</v>
      </c>
      <c r="K32" s="21">
        <v>7571</v>
      </c>
      <c r="L32" s="21">
        <v>7585</v>
      </c>
      <c r="M32" s="114">
        <v>7591</v>
      </c>
      <c r="N32" s="114">
        <v>7591</v>
      </c>
      <c r="O32" s="114"/>
      <c r="P32" s="114"/>
      <c r="Q32" s="103"/>
      <c r="R32" s="103"/>
      <c r="S32" s="103"/>
      <c r="T32" s="103"/>
      <c r="U32" s="105"/>
      <c r="V32" s="92"/>
      <c r="W32" s="105"/>
      <c r="X32" s="114">
        <v>7593</v>
      </c>
      <c r="Y32" s="114">
        <v>7594</v>
      </c>
      <c r="Z32" s="114">
        <v>7602</v>
      </c>
      <c r="AA32" s="105">
        <v>7614</v>
      </c>
      <c r="AB32" s="118"/>
      <c r="AC32" s="89"/>
      <c r="AD32" s="114"/>
      <c r="AE32" s="108"/>
      <c r="AG32" s="16"/>
    </row>
    <row r="33" spans="1:33" ht="17.25">
      <c r="A33" s="58" t="s">
        <v>39</v>
      </c>
      <c r="B33" s="56" t="s">
        <v>90</v>
      </c>
      <c r="C33" s="108"/>
      <c r="D33" s="111">
        <v>4613</v>
      </c>
      <c r="E33" s="111">
        <v>4616</v>
      </c>
      <c r="F33" s="111">
        <v>4618</v>
      </c>
      <c r="G33" s="92"/>
      <c r="H33" s="92"/>
      <c r="I33" s="114">
        <v>4621</v>
      </c>
      <c r="J33" s="21">
        <v>4624</v>
      </c>
      <c r="K33" s="21">
        <v>4627</v>
      </c>
      <c r="L33" s="21">
        <v>4630</v>
      </c>
      <c r="M33" s="114">
        <v>4633</v>
      </c>
      <c r="N33" s="114">
        <v>4633</v>
      </c>
      <c r="O33" s="114"/>
      <c r="P33" s="114"/>
      <c r="Q33" s="103"/>
      <c r="R33" s="103"/>
      <c r="S33" s="103"/>
      <c r="T33" s="103"/>
      <c r="U33" s="105"/>
      <c r="V33" s="92"/>
      <c r="W33" s="105"/>
      <c r="X33" s="114">
        <v>4634</v>
      </c>
      <c r="Y33" s="114">
        <v>4634</v>
      </c>
      <c r="Z33" s="114">
        <v>4636</v>
      </c>
      <c r="AA33" s="105">
        <v>4638</v>
      </c>
      <c r="AB33" s="118"/>
      <c r="AC33" s="89"/>
      <c r="AD33" s="114"/>
      <c r="AE33" s="108"/>
      <c r="AG33" s="16"/>
    </row>
    <row r="34" spans="1:33" ht="17.25">
      <c r="A34" s="58" t="s">
        <v>49</v>
      </c>
      <c r="B34" s="56" t="s">
        <v>90</v>
      </c>
      <c r="C34" s="109"/>
      <c r="D34" s="110">
        <v>1346</v>
      </c>
      <c r="E34" s="110">
        <v>1347</v>
      </c>
      <c r="F34" s="110">
        <v>1349</v>
      </c>
      <c r="G34" s="92"/>
      <c r="H34" s="92"/>
      <c r="I34" s="114">
        <v>1352</v>
      </c>
      <c r="J34" s="21">
        <v>1353</v>
      </c>
      <c r="K34" s="21">
        <v>1356</v>
      </c>
      <c r="L34" s="21">
        <v>1358</v>
      </c>
      <c r="M34" s="114">
        <v>1360</v>
      </c>
      <c r="N34" s="114">
        <v>1362</v>
      </c>
      <c r="O34" s="114"/>
      <c r="P34" s="114"/>
      <c r="Q34" s="103"/>
      <c r="R34" s="103"/>
      <c r="S34" s="103"/>
      <c r="T34" s="103"/>
      <c r="U34" s="105"/>
      <c r="V34" s="92"/>
      <c r="W34" s="105"/>
      <c r="X34" s="114">
        <v>1366</v>
      </c>
      <c r="Y34" s="114">
        <v>1367</v>
      </c>
      <c r="Z34" s="114">
        <v>1369</v>
      </c>
      <c r="AA34" s="105">
        <v>1371</v>
      </c>
      <c r="AB34" s="118"/>
      <c r="AC34" s="89"/>
      <c r="AD34" s="114"/>
      <c r="AE34" s="109"/>
      <c r="AG34" s="16"/>
    </row>
    <row r="35" spans="1:33" ht="18" thickBot="1">
      <c r="A35" s="58" t="s">
        <v>41</v>
      </c>
      <c r="B35" s="56" t="s">
        <v>90</v>
      </c>
      <c r="C35" s="108"/>
      <c r="D35" s="111">
        <v>4426</v>
      </c>
      <c r="E35" s="111">
        <v>4436</v>
      </c>
      <c r="F35" s="111">
        <v>4447</v>
      </c>
      <c r="G35" s="92"/>
      <c r="H35" s="92"/>
      <c r="I35" s="114">
        <v>4482</v>
      </c>
      <c r="J35" s="21">
        <v>4490</v>
      </c>
      <c r="K35" s="21">
        <v>4501</v>
      </c>
      <c r="L35" s="21">
        <v>4513</v>
      </c>
      <c r="M35" s="114">
        <v>4525</v>
      </c>
      <c r="N35" s="114">
        <v>4535</v>
      </c>
      <c r="O35" s="114"/>
      <c r="P35" s="114"/>
      <c r="Q35" s="6"/>
      <c r="R35" s="6"/>
      <c r="S35" s="6"/>
      <c r="T35" s="6"/>
      <c r="U35" s="105"/>
      <c r="V35" s="92"/>
      <c r="W35" s="105"/>
      <c r="X35" s="114">
        <v>4607</v>
      </c>
      <c r="Y35" s="114">
        <v>4617</v>
      </c>
      <c r="Z35" s="114">
        <v>4627</v>
      </c>
      <c r="AA35" s="105">
        <v>4639</v>
      </c>
      <c r="AB35" s="118"/>
      <c r="AC35" s="89"/>
      <c r="AD35" s="114"/>
      <c r="AE35" s="108"/>
      <c r="AG35" s="16"/>
    </row>
    <row r="36" spans="1:33" s="65" customFormat="1" ht="15.75" thickBot="1">
      <c r="A36" s="69" t="s">
        <v>23</v>
      </c>
      <c r="B36" s="70"/>
      <c r="C36" s="77"/>
      <c r="D36" s="77"/>
      <c r="E36" s="77"/>
      <c r="F36" s="77"/>
      <c r="G36" s="113"/>
      <c r="H36" s="113"/>
      <c r="I36" s="113"/>
      <c r="J36" s="97"/>
      <c r="K36" s="97"/>
      <c r="L36" s="97"/>
      <c r="M36" s="99"/>
      <c r="N36" s="99"/>
      <c r="O36" s="99"/>
      <c r="P36" s="99"/>
      <c r="Q36" s="99"/>
      <c r="R36" s="99"/>
      <c r="S36" s="99"/>
      <c r="T36" s="99"/>
      <c r="U36" s="99"/>
      <c r="V36" s="98"/>
      <c r="W36" s="99"/>
      <c r="X36" s="99"/>
      <c r="Y36" s="99"/>
      <c r="Z36" s="99"/>
      <c r="AA36" s="99"/>
      <c r="AB36" s="101"/>
      <c r="AC36" s="88"/>
      <c r="AD36" s="77"/>
      <c r="AE36" s="77"/>
      <c r="AF36" s="77"/>
      <c r="AG36" s="77"/>
    </row>
    <row r="37" spans="1:33" ht="17.25" hidden="1" customHeight="1">
      <c r="A37" s="60" t="s">
        <v>6</v>
      </c>
      <c r="B37" s="94" t="s">
        <v>90</v>
      </c>
      <c r="C37" s="68"/>
      <c r="D37" s="68"/>
      <c r="E37" s="68"/>
      <c r="F37" s="68"/>
      <c r="G37" s="92"/>
      <c r="H37" s="92"/>
      <c r="I37" s="112"/>
      <c r="J37" s="4"/>
      <c r="K37" s="4"/>
      <c r="L37" s="4"/>
      <c r="M37" s="91"/>
      <c r="N37" s="91"/>
      <c r="O37" s="91"/>
      <c r="P37" s="91"/>
      <c r="Q37" s="6"/>
      <c r="R37" s="6"/>
      <c r="S37" s="6"/>
      <c r="T37" s="6"/>
      <c r="U37" s="6"/>
      <c r="V37" s="92"/>
      <c r="W37" s="91"/>
      <c r="X37" s="114"/>
      <c r="Y37" s="114"/>
      <c r="Z37" s="114"/>
      <c r="AA37" s="6"/>
      <c r="AB37" s="118"/>
      <c r="AC37" s="89"/>
      <c r="AD37" s="114"/>
      <c r="AE37" s="108"/>
      <c r="AF37" s="111"/>
      <c r="AG37" s="111"/>
    </row>
    <row r="38" spans="1:33" ht="17.25">
      <c r="A38" s="60" t="s">
        <v>7</v>
      </c>
      <c r="B38" s="59" t="s">
        <v>90</v>
      </c>
      <c r="C38" s="108"/>
      <c r="D38" s="21">
        <v>23145.4</v>
      </c>
      <c r="E38" s="68">
        <v>23191.200000000001</v>
      </c>
      <c r="F38" s="68">
        <v>23250.2</v>
      </c>
      <c r="G38" s="92"/>
      <c r="H38" s="92"/>
      <c r="I38" s="114">
        <v>23296.1</v>
      </c>
      <c r="J38" s="21">
        <v>23333.599999999999</v>
      </c>
      <c r="K38" s="21">
        <v>23363.5</v>
      </c>
      <c r="L38" s="21">
        <v>23390.9</v>
      </c>
      <c r="M38" s="114">
        <v>23426.6</v>
      </c>
      <c r="N38" s="114">
        <v>23460.2</v>
      </c>
      <c r="O38" s="114"/>
      <c r="P38" s="114"/>
      <c r="Q38" s="103"/>
      <c r="R38" s="103"/>
      <c r="S38" s="103"/>
      <c r="T38" s="103"/>
      <c r="U38" s="105"/>
      <c r="V38" s="92"/>
      <c r="W38" s="105"/>
      <c r="X38" s="114">
        <v>23508</v>
      </c>
      <c r="Y38" s="114">
        <v>23508</v>
      </c>
      <c r="Z38" s="114">
        <v>23537.9</v>
      </c>
      <c r="AA38" s="105">
        <v>23569.200000000001</v>
      </c>
      <c r="AB38" s="118"/>
      <c r="AC38" s="89"/>
      <c r="AD38" s="114"/>
      <c r="AE38" s="108"/>
      <c r="AG38" s="114"/>
    </row>
    <row r="39" spans="1:33" ht="17.25">
      <c r="A39" s="60" t="s">
        <v>98</v>
      </c>
      <c r="B39" s="59" t="s">
        <v>90</v>
      </c>
      <c r="C39" s="108"/>
      <c r="D39" s="21">
        <v>221973.9</v>
      </c>
      <c r="E39" s="68">
        <v>221973.9</v>
      </c>
      <c r="F39" s="68">
        <v>221973.9</v>
      </c>
      <c r="G39" s="92"/>
      <c r="H39" s="92"/>
      <c r="I39" s="114">
        <v>221973.9</v>
      </c>
      <c r="J39" s="21">
        <v>221973.9</v>
      </c>
      <c r="K39" s="21">
        <v>221973.9</v>
      </c>
      <c r="L39" s="21">
        <v>221973.9</v>
      </c>
      <c r="M39" s="114">
        <v>221973.9</v>
      </c>
      <c r="N39" s="114">
        <v>221973.9</v>
      </c>
      <c r="O39" s="114"/>
      <c r="P39" s="114"/>
      <c r="Q39" s="103"/>
      <c r="R39" s="103"/>
      <c r="S39" s="103"/>
      <c r="T39" s="103"/>
      <c r="U39" s="105"/>
      <c r="V39" s="92"/>
      <c r="W39" s="105"/>
      <c r="X39" s="114">
        <v>221973.9</v>
      </c>
      <c r="Y39" s="114">
        <v>221973.9</v>
      </c>
      <c r="Z39" s="114">
        <v>221973.9</v>
      </c>
      <c r="AA39" s="105">
        <v>221973.9</v>
      </c>
      <c r="AB39" s="118"/>
      <c r="AC39" s="89"/>
      <c r="AD39" s="114"/>
      <c r="AE39" s="114"/>
      <c r="AF39" s="114"/>
      <c r="AG39" s="114"/>
    </row>
    <row r="40" spans="1:33" ht="17.25">
      <c r="A40" s="60" t="s">
        <v>97</v>
      </c>
      <c r="B40" s="94" t="s">
        <v>90</v>
      </c>
      <c r="C40" s="108"/>
      <c r="D40" s="21">
        <v>91515.7</v>
      </c>
      <c r="E40" s="21">
        <v>91872.2</v>
      </c>
      <c r="F40" s="68">
        <v>92327.7</v>
      </c>
      <c r="G40" s="92"/>
      <c r="H40" s="92"/>
      <c r="I40" s="114">
        <v>92361.3</v>
      </c>
      <c r="J40" s="21">
        <v>92741.6</v>
      </c>
      <c r="K40" s="21">
        <v>93187.7</v>
      </c>
      <c r="L40" s="21">
        <v>93627.5</v>
      </c>
      <c r="M40" s="114">
        <v>93995.8</v>
      </c>
      <c r="N40" s="114">
        <v>93995.8</v>
      </c>
      <c r="O40" s="114"/>
      <c r="P40" s="114"/>
      <c r="Q40" s="103"/>
      <c r="R40" s="103"/>
      <c r="S40" s="103"/>
      <c r="T40" s="103"/>
      <c r="U40" s="105"/>
      <c r="V40" s="92"/>
      <c r="W40" s="105"/>
      <c r="X40" s="114">
        <v>94198</v>
      </c>
      <c r="Y40" s="114">
        <v>94415.2</v>
      </c>
      <c r="Z40" s="114">
        <v>94773.9</v>
      </c>
      <c r="AA40" s="105">
        <v>95176.2</v>
      </c>
      <c r="AB40" s="118"/>
      <c r="AC40" s="89"/>
      <c r="AD40" s="114"/>
      <c r="AE40" s="108"/>
      <c r="AG40" s="114"/>
    </row>
    <row r="41" spans="1:33" s="58" customFormat="1" ht="17.25">
      <c r="A41" s="61" t="s">
        <v>9</v>
      </c>
      <c r="B41" s="57" t="s">
        <v>90</v>
      </c>
      <c r="C41" s="5"/>
      <c r="D41" s="5">
        <v>122439.5</v>
      </c>
      <c r="E41" s="5">
        <v>122439.5</v>
      </c>
      <c r="F41" s="5">
        <v>122439.5</v>
      </c>
      <c r="G41" s="93"/>
      <c r="H41" s="93"/>
      <c r="I41" s="116">
        <v>122439.5</v>
      </c>
      <c r="J41" s="116">
        <v>122439.5</v>
      </c>
      <c r="K41" s="116">
        <v>122439.5</v>
      </c>
      <c r="L41" s="116">
        <v>122439.5</v>
      </c>
      <c r="M41" s="116">
        <v>122439.5</v>
      </c>
      <c r="N41" s="116">
        <v>122439.5</v>
      </c>
      <c r="O41" s="116"/>
      <c r="P41" s="116"/>
      <c r="Q41" s="10"/>
      <c r="R41" s="10"/>
      <c r="S41" s="10"/>
      <c r="T41" s="10"/>
      <c r="U41" s="10"/>
      <c r="V41" s="93"/>
      <c r="W41" s="116"/>
      <c r="X41" s="47">
        <v>122439.5</v>
      </c>
      <c r="Y41" s="47">
        <v>122439.5</v>
      </c>
      <c r="Z41" s="47">
        <v>122439.5</v>
      </c>
      <c r="AA41" s="10">
        <v>122439.5</v>
      </c>
      <c r="AB41" s="102"/>
      <c r="AC41" s="93"/>
      <c r="AD41" s="5"/>
      <c r="AE41" s="5"/>
      <c r="AF41" s="122"/>
      <c r="AG41" s="5"/>
    </row>
    <row r="42" spans="1:33">
      <c r="D42">
        <v>6311</v>
      </c>
    </row>
    <row r="43" spans="1:33">
      <c r="K43">
        <v>6311</v>
      </c>
    </row>
  </sheetData>
  <mergeCells count="5">
    <mergeCell ref="C1:F1"/>
    <mergeCell ref="I1:N1"/>
    <mergeCell ref="O1:T1"/>
    <mergeCell ref="AD1:AG1"/>
    <mergeCell ref="X1:Z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41"/>
  <sheetViews>
    <sheetView zoomScale="85" zoomScaleNormal="85" workbookViewId="0">
      <pane xSplit="2" ySplit="2" topLeftCell="K3" activePane="bottomRight" state="frozen"/>
      <selection pane="topRight" activeCell="C1" sqref="C1"/>
      <selection pane="bottomLeft" activeCell="A3" sqref="A3"/>
      <selection pane="bottomRight" activeCell="AC40" sqref="AC40"/>
    </sheetView>
  </sheetViews>
  <sheetFormatPr defaultRowHeight="15"/>
  <cols>
    <col min="1" max="1" width="30.5703125" bestFit="1" customWidth="1"/>
    <col min="2" max="2" width="4.5703125" bestFit="1" customWidth="1"/>
    <col min="3" max="14" width="9.140625" style="16"/>
    <col min="15" max="15" width="22.140625" style="16" customWidth="1"/>
    <col min="16" max="33" width="9.140625" style="16"/>
  </cols>
  <sheetData>
    <row r="1" spans="1:33" s="66" customFormat="1" ht="15.75" thickBot="1">
      <c r="A1" s="71" t="s">
        <v>0</v>
      </c>
      <c r="B1" s="72" t="s">
        <v>12</v>
      </c>
      <c r="C1" s="79" t="s">
        <v>64</v>
      </c>
      <c r="D1" s="132" t="s">
        <v>92</v>
      </c>
      <c r="E1" s="132"/>
      <c r="F1" s="132"/>
      <c r="G1" s="132" t="s">
        <v>94</v>
      </c>
      <c r="H1" s="132"/>
      <c r="I1" s="80"/>
      <c r="J1" s="81"/>
      <c r="K1" s="133" t="s">
        <v>94</v>
      </c>
      <c r="L1" s="134"/>
      <c r="M1" s="134"/>
      <c r="N1" s="134"/>
      <c r="O1" s="87" t="s">
        <v>95</v>
      </c>
      <c r="P1" s="80"/>
      <c r="Q1" s="81"/>
      <c r="R1" s="80"/>
      <c r="S1" s="132" t="s">
        <v>96</v>
      </c>
      <c r="T1" s="132"/>
      <c r="U1" s="132"/>
      <c r="V1" s="132"/>
      <c r="W1" s="132"/>
      <c r="X1" s="81"/>
      <c r="Y1" s="132"/>
      <c r="Z1" s="132"/>
      <c r="AA1" s="132"/>
      <c r="AB1" s="132"/>
      <c r="AC1" s="132"/>
      <c r="AD1" s="80"/>
      <c r="AE1" s="81"/>
      <c r="AF1" s="21"/>
      <c r="AG1" s="17"/>
    </row>
    <row r="2" spans="1:33" s="67" customFormat="1" ht="15.75" thickBot="1">
      <c r="A2" s="69" t="s">
        <v>17</v>
      </c>
      <c r="B2" s="70"/>
      <c r="C2" s="82">
        <v>27</v>
      </c>
      <c r="D2" s="77">
        <v>2</v>
      </c>
      <c r="E2" s="77">
        <v>3</v>
      </c>
      <c r="F2" s="77">
        <v>4</v>
      </c>
      <c r="G2" s="77">
        <v>5</v>
      </c>
      <c r="H2" s="77">
        <v>6</v>
      </c>
      <c r="I2" s="77">
        <v>7</v>
      </c>
      <c r="J2" s="77">
        <v>8</v>
      </c>
      <c r="K2" s="78">
        <v>9</v>
      </c>
      <c r="L2" s="78">
        <v>10</v>
      </c>
      <c r="M2" s="78">
        <v>11</v>
      </c>
      <c r="N2" s="78">
        <v>12</v>
      </c>
      <c r="O2" s="78">
        <v>13</v>
      </c>
      <c r="P2" s="77">
        <v>14</v>
      </c>
      <c r="Q2" s="77">
        <v>15</v>
      </c>
      <c r="R2" s="77">
        <v>16</v>
      </c>
      <c r="S2" s="77">
        <v>17</v>
      </c>
      <c r="T2" s="77">
        <v>18</v>
      </c>
      <c r="U2" s="77">
        <v>19</v>
      </c>
      <c r="V2" s="77">
        <v>20</v>
      </c>
      <c r="W2" s="77">
        <v>21</v>
      </c>
      <c r="X2" s="77">
        <v>22</v>
      </c>
      <c r="Y2" s="77">
        <v>23</v>
      </c>
      <c r="Z2" s="77">
        <v>24</v>
      </c>
      <c r="AA2" s="88">
        <v>25</v>
      </c>
      <c r="AB2" s="77">
        <v>26</v>
      </c>
      <c r="AC2" s="77">
        <v>27</v>
      </c>
      <c r="AD2" s="77">
        <v>28</v>
      </c>
      <c r="AE2" s="77">
        <v>29</v>
      </c>
      <c r="AF2" s="22"/>
      <c r="AG2" s="22"/>
    </row>
    <row r="3" spans="1:33" ht="17.25">
      <c r="A3" s="73" t="s">
        <v>1</v>
      </c>
      <c r="B3" s="59" t="s">
        <v>89</v>
      </c>
      <c r="C3" s="25">
        <v>57229</v>
      </c>
      <c r="D3" s="68">
        <v>57324</v>
      </c>
      <c r="E3" s="68">
        <v>57324</v>
      </c>
      <c r="F3" s="68">
        <v>57324</v>
      </c>
      <c r="G3" s="68">
        <v>57324</v>
      </c>
      <c r="H3" s="68">
        <v>57324</v>
      </c>
      <c r="I3" s="25"/>
      <c r="J3" s="25"/>
      <c r="K3" s="21">
        <v>57324</v>
      </c>
      <c r="L3" s="68">
        <v>57324</v>
      </c>
      <c r="M3" s="68">
        <v>57324</v>
      </c>
      <c r="N3" s="68">
        <v>57324</v>
      </c>
      <c r="O3" s="68"/>
      <c r="P3" s="25"/>
      <c r="Q3" s="25"/>
      <c r="R3" s="21">
        <v>57324</v>
      </c>
      <c r="S3" s="21">
        <v>57324</v>
      </c>
      <c r="T3" s="21">
        <v>57324</v>
      </c>
      <c r="U3" s="68">
        <v>57324</v>
      </c>
      <c r="V3" s="68">
        <v>57324</v>
      </c>
      <c r="W3" s="68">
        <v>57324</v>
      </c>
      <c r="X3" s="25"/>
      <c r="Y3" s="21">
        <v>57324</v>
      </c>
      <c r="Z3" s="21">
        <v>57324</v>
      </c>
      <c r="AA3" s="89">
        <v>57324</v>
      </c>
      <c r="AB3" s="68">
        <v>57324</v>
      </c>
      <c r="AC3" s="68">
        <v>57324</v>
      </c>
      <c r="AD3" s="25"/>
      <c r="AE3" s="83"/>
    </row>
    <row r="4" spans="1:33" ht="17.25">
      <c r="A4" s="73" t="s">
        <v>2</v>
      </c>
      <c r="B4" s="59" t="s">
        <v>89</v>
      </c>
      <c r="C4" s="25">
        <v>59306</v>
      </c>
      <c r="D4" s="68">
        <v>59323</v>
      </c>
      <c r="E4" s="68">
        <v>59415</v>
      </c>
      <c r="F4" s="68">
        <v>59498</v>
      </c>
      <c r="G4" s="68">
        <v>59457</v>
      </c>
      <c r="H4" s="68">
        <v>59507</v>
      </c>
      <c r="I4" s="25"/>
      <c r="J4" s="25"/>
      <c r="K4" s="21">
        <v>59522</v>
      </c>
      <c r="L4" s="21">
        <v>59547</v>
      </c>
      <c r="M4" s="68">
        <v>59547</v>
      </c>
      <c r="N4" s="68">
        <v>59605</v>
      </c>
      <c r="O4" s="68"/>
      <c r="P4" s="25"/>
      <c r="Q4" s="25"/>
      <c r="R4" s="21">
        <v>59649</v>
      </c>
      <c r="S4" s="21">
        <v>59757</v>
      </c>
      <c r="T4" s="68">
        <v>59927</v>
      </c>
      <c r="U4" s="68">
        <v>59993</v>
      </c>
      <c r="V4" s="68">
        <v>60118</v>
      </c>
      <c r="W4" s="68">
        <v>60226</v>
      </c>
      <c r="X4" s="25"/>
      <c r="Y4" s="21">
        <v>60333</v>
      </c>
      <c r="Z4" s="21">
        <v>60384</v>
      </c>
      <c r="AA4" s="89">
        <v>60542</v>
      </c>
      <c r="AB4" s="68">
        <v>60553</v>
      </c>
      <c r="AC4" s="68">
        <v>60651</v>
      </c>
      <c r="AD4" s="25"/>
      <c r="AE4" s="83"/>
    </row>
    <row r="5" spans="1:33" ht="17.25">
      <c r="A5" s="73" t="s">
        <v>3</v>
      </c>
      <c r="B5" s="59" t="s">
        <v>90</v>
      </c>
      <c r="C5" s="25">
        <v>63915</v>
      </c>
      <c r="D5" s="68">
        <v>63971</v>
      </c>
      <c r="E5" s="68">
        <v>64112</v>
      </c>
      <c r="F5" s="68">
        <v>64164</v>
      </c>
      <c r="G5" s="68">
        <v>64230</v>
      </c>
      <c r="H5" s="68">
        <v>64314</v>
      </c>
      <c r="I5" s="25"/>
      <c r="J5" s="25"/>
      <c r="K5" s="21">
        <v>64359</v>
      </c>
      <c r="L5" s="21">
        <v>64366</v>
      </c>
      <c r="M5" s="68">
        <v>64427</v>
      </c>
      <c r="N5" s="68">
        <v>64497</v>
      </c>
      <c r="O5" s="68"/>
      <c r="P5" s="25"/>
      <c r="Q5" s="25"/>
      <c r="R5" s="21">
        <v>64552</v>
      </c>
      <c r="S5" s="21">
        <v>64709</v>
      </c>
      <c r="T5" s="68">
        <v>64854</v>
      </c>
      <c r="U5" s="68">
        <v>64978</v>
      </c>
      <c r="V5" s="68">
        <v>65163</v>
      </c>
      <c r="W5" s="68">
        <v>65306</v>
      </c>
      <c r="X5" s="25"/>
      <c r="Y5" s="21">
        <v>65477</v>
      </c>
      <c r="Z5" s="21">
        <v>65574</v>
      </c>
      <c r="AA5" s="89">
        <v>65749</v>
      </c>
      <c r="AB5" s="68">
        <v>65767</v>
      </c>
      <c r="AC5" s="68">
        <v>65955</v>
      </c>
      <c r="AD5" s="25"/>
      <c r="AE5" s="83"/>
    </row>
    <row r="6" spans="1:33" ht="18" thickBot="1">
      <c r="A6" s="73" t="s">
        <v>4</v>
      </c>
      <c r="B6" s="59" t="s">
        <v>90</v>
      </c>
      <c r="C6" s="25">
        <v>68223</v>
      </c>
      <c r="D6" s="68">
        <v>68291</v>
      </c>
      <c r="E6" s="68">
        <v>68374</v>
      </c>
      <c r="F6" s="68">
        <v>68399</v>
      </c>
      <c r="G6" s="68">
        <v>68444</v>
      </c>
      <c r="H6" s="68">
        <v>68473</v>
      </c>
      <c r="I6" s="25"/>
      <c r="J6" s="25"/>
      <c r="K6" s="21">
        <v>68473</v>
      </c>
      <c r="L6" s="21">
        <v>68488</v>
      </c>
      <c r="M6" s="68">
        <v>68540</v>
      </c>
      <c r="N6" s="68">
        <v>68594</v>
      </c>
      <c r="O6" s="68"/>
      <c r="P6" s="25"/>
      <c r="Q6" s="25"/>
      <c r="R6" s="21">
        <v>68632</v>
      </c>
      <c r="S6" s="21">
        <v>68745</v>
      </c>
      <c r="T6" s="21">
        <v>68877</v>
      </c>
      <c r="U6" s="21">
        <v>68974</v>
      </c>
      <c r="V6" s="21">
        <v>69100</v>
      </c>
      <c r="W6" s="21">
        <v>69177</v>
      </c>
      <c r="X6" s="25"/>
      <c r="Y6" s="21">
        <v>69269</v>
      </c>
      <c r="Z6" s="21">
        <v>69338</v>
      </c>
      <c r="AA6" s="89">
        <v>69348</v>
      </c>
      <c r="AB6" s="68">
        <v>69396</v>
      </c>
      <c r="AC6" s="68">
        <v>69478</v>
      </c>
      <c r="AD6" s="25"/>
      <c r="AE6" s="83"/>
    </row>
    <row r="7" spans="1:33" s="67" customFormat="1" ht="15.75" thickBot="1">
      <c r="A7" s="69" t="s">
        <v>18</v>
      </c>
      <c r="B7" s="70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88"/>
      <c r="AB7" s="77"/>
      <c r="AC7" s="77"/>
      <c r="AD7" s="77"/>
      <c r="AE7" s="84"/>
      <c r="AF7" s="22"/>
      <c r="AG7" s="22"/>
    </row>
    <row r="8" spans="1:33" ht="17.25" hidden="1">
      <c r="A8" s="73" t="s">
        <v>21</v>
      </c>
      <c r="B8" s="59" t="s">
        <v>90</v>
      </c>
      <c r="C8" s="25"/>
      <c r="D8" s="68"/>
      <c r="E8" s="68"/>
      <c r="F8" s="68"/>
      <c r="G8" s="68"/>
      <c r="H8" s="68"/>
      <c r="I8" s="25"/>
      <c r="J8" s="25"/>
      <c r="K8" s="68"/>
      <c r="L8" s="68"/>
      <c r="M8" s="68"/>
      <c r="N8" s="68"/>
      <c r="O8" s="68"/>
      <c r="P8" s="25"/>
      <c r="Q8" s="25"/>
      <c r="R8" s="68"/>
      <c r="S8" s="68"/>
      <c r="T8" s="68"/>
      <c r="U8" s="68"/>
      <c r="V8" s="68"/>
      <c r="W8" s="25"/>
      <c r="X8" s="25"/>
      <c r="Y8" s="68"/>
      <c r="Z8" s="68"/>
      <c r="AA8" s="89"/>
      <c r="AB8" s="68"/>
      <c r="AC8" s="68"/>
      <c r="AD8" s="25"/>
      <c r="AE8" s="83"/>
    </row>
    <row r="9" spans="1:33" ht="17.25" hidden="1">
      <c r="A9" s="73" t="s">
        <v>20</v>
      </c>
      <c r="B9" s="59" t="s">
        <v>90</v>
      </c>
      <c r="C9" s="25"/>
      <c r="D9" s="68"/>
      <c r="E9" s="68"/>
      <c r="F9" s="68"/>
      <c r="G9" s="68"/>
      <c r="H9" s="68"/>
      <c r="I9" s="25"/>
      <c r="J9" s="25"/>
      <c r="K9" s="68"/>
      <c r="L9" s="68"/>
      <c r="M9" s="68"/>
      <c r="N9" s="68"/>
      <c r="O9" s="68"/>
      <c r="P9" s="25"/>
      <c r="Q9" s="25"/>
      <c r="R9" s="68"/>
      <c r="S9" s="68"/>
      <c r="T9" s="68"/>
      <c r="U9" s="68"/>
      <c r="V9" s="68"/>
      <c r="W9" s="25"/>
      <c r="X9" s="25"/>
      <c r="Y9" s="68"/>
      <c r="Z9" s="68"/>
      <c r="AA9" s="89"/>
      <c r="AB9" s="68"/>
      <c r="AC9" s="68"/>
      <c r="AD9" s="25"/>
      <c r="AE9" s="83"/>
    </row>
    <row r="10" spans="1:33" ht="17.25" hidden="1">
      <c r="A10" s="73" t="s">
        <v>13</v>
      </c>
      <c r="B10" s="59" t="s">
        <v>90</v>
      </c>
      <c r="C10" s="25"/>
      <c r="D10" s="68"/>
      <c r="E10" s="68"/>
      <c r="F10" s="68"/>
      <c r="G10" s="68"/>
      <c r="H10" s="68"/>
      <c r="I10" s="25"/>
      <c r="J10" s="25"/>
      <c r="K10" s="68"/>
      <c r="L10" s="68"/>
      <c r="M10" s="68"/>
      <c r="N10" s="68"/>
      <c r="O10" s="68"/>
      <c r="P10" s="25"/>
      <c r="Q10" s="25"/>
      <c r="R10" s="68"/>
      <c r="S10" s="68"/>
      <c r="T10" s="68"/>
      <c r="U10" s="68"/>
      <c r="V10" s="68"/>
      <c r="W10" s="25"/>
      <c r="X10" s="25"/>
      <c r="Y10" s="68"/>
      <c r="Z10" s="68"/>
      <c r="AA10" s="89"/>
      <c r="AB10" s="68"/>
      <c r="AC10" s="68"/>
      <c r="AD10" s="25"/>
      <c r="AE10" s="83"/>
    </row>
    <row r="11" spans="1:33" ht="17.25" hidden="1">
      <c r="A11" s="73" t="s">
        <v>14</v>
      </c>
      <c r="B11" s="59" t="s">
        <v>90</v>
      </c>
      <c r="C11" s="25"/>
      <c r="D11" s="68"/>
      <c r="E11" s="68"/>
      <c r="F11" s="68"/>
      <c r="G11" s="68"/>
      <c r="H11" s="68"/>
      <c r="I11" s="25"/>
      <c r="J11" s="25"/>
      <c r="K11" s="68"/>
      <c r="L11" s="68"/>
      <c r="M11" s="68"/>
      <c r="N11" s="68"/>
      <c r="O11" s="68"/>
      <c r="P11" s="25"/>
      <c r="Q11" s="25"/>
      <c r="R11" s="68"/>
      <c r="S11" s="68"/>
      <c r="T11" s="68"/>
      <c r="U11" s="68"/>
      <c r="V11" s="68"/>
      <c r="W11" s="25"/>
      <c r="X11" s="25"/>
      <c r="Y11" s="68"/>
      <c r="Z11" s="68"/>
      <c r="AA11" s="89"/>
      <c r="AB11" s="68"/>
      <c r="AC11" s="68"/>
      <c r="AD11" s="25"/>
      <c r="AE11" s="83"/>
    </row>
    <row r="12" spans="1:33" ht="17.25" hidden="1">
      <c r="A12" s="73" t="s">
        <v>31</v>
      </c>
      <c r="B12" s="59" t="s">
        <v>90</v>
      </c>
      <c r="C12" s="25"/>
      <c r="D12" s="68"/>
      <c r="E12" s="68"/>
      <c r="F12" s="68"/>
      <c r="G12" s="68"/>
      <c r="H12" s="68"/>
      <c r="I12" s="25"/>
      <c r="J12" s="25"/>
      <c r="K12" s="68"/>
      <c r="L12" s="68"/>
      <c r="M12" s="68"/>
      <c r="N12" s="68"/>
      <c r="O12" s="68"/>
      <c r="P12" s="25"/>
      <c r="Q12" s="25"/>
      <c r="R12" s="68"/>
      <c r="S12" s="68"/>
      <c r="T12" s="68"/>
      <c r="U12" s="68"/>
      <c r="V12" s="68"/>
      <c r="W12" s="25"/>
      <c r="X12" s="25"/>
      <c r="Y12" s="68"/>
      <c r="Z12" s="68"/>
      <c r="AA12" s="89"/>
      <c r="AB12" s="68"/>
      <c r="AC12" s="68"/>
      <c r="AD12" s="25"/>
      <c r="AE12" s="83"/>
    </row>
    <row r="13" spans="1:33" ht="17.25" hidden="1">
      <c r="A13" s="73" t="s">
        <v>32</v>
      </c>
      <c r="B13" s="59" t="s">
        <v>90</v>
      </c>
      <c r="C13" s="25"/>
      <c r="D13" s="68"/>
      <c r="E13" s="68"/>
      <c r="F13" s="68"/>
      <c r="G13" s="68"/>
      <c r="H13" s="68"/>
      <c r="I13" s="25"/>
      <c r="J13" s="25"/>
      <c r="K13" s="68"/>
      <c r="L13" s="68"/>
      <c r="M13" s="68"/>
      <c r="N13" s="68"/>
      <c r="O13" s="68"/>
      <c r="P13" s="25"/>
      <c r="Q13" s="25"/>
      <c r="R13" s="68"/>
      <c r="S13" s="68"/>
      <c r="T13" s="68"/>
      <c r="U13" s="68"/>
      <c r="V13" s="68"/>
      <c r="W13" s="25"/>
      <c r="X13" s="25"/>
      <c r="Y13" s="68"/>
      <c r="Z13" s="68"/>
      <c r="AA13" s="89"/>
      <c r="AB13" s="68"/>
      <c r="AC13" s="68"/>
      <c r="AD13" s="25"/>
      <c r="AE13" s="83"/>
    </row>
    <row r="14" spans="1:33" ht="17.25">
      <c r="A14" s="73" t="s">
        <v>15</v>
      </c>
      <c r="B14" s="59" t="s">
        <v>90</v>
      </c>
      <c r="C14" s="25">
        <v>917.23</v>
      </c>
      <c r="D14" s="68">
        <v>917.23</v>
      </c>
      <c r="E14" s="68">
        <v>944.5</v>
      </c>
      <c r="F14" s="68">
        <v>944.5</v>
      </c>
      <c r="G14" s="68">
        <v>944.5</v>
      </c>
      <c r="H14" s="68">
        <v>944.5</v>
      </c>
      <c r="I14" s="25"/>
      <c r="J14" s="25"/>
      <c r="K14" s="21">
        <v>944.5</v>
      </c>
      <c r="L14" s="68">
        <v>944.5</v>
      </c>
      <c r="M14" s="68">
        <v>944.5</v>
      </c>
      <c r="N14" s="68">
        <v>944.5</v>
      </c>
      <c r="O14" s="68"/>
      <c r="P14" s="25"/>
      <c r="Q14" s="25"/>
      <c r="R14" s="21">
        <v>971.75</v>
      </c>
      <c r="S14" s="21">
        <v>990.5</v>
      </c>
      <c r="T14" s="68">
        <v>990.5</v>
      </c>
      <c r="U14" s="68">
        <v>990.5</v>
      </c>
      <c r="V14" s="68">
        <v>990.5</v>
      </c>
      <c r="W14" s="68">
        <v>1012.3</v>
      </c>
      <c r="X14" s="25"/>
      <c r="Y14" s="21">
        <v>1012.3</v>
      </c>
      <c r="Z14" s="21">
        <v>1012.8</v>
      </c>
      <c r="AA14" s="89">
        <v>1032.23</v>
      </c>
      <c r="AB14" s="21">
        <v>1032.23</v>
      </c>
      <c r="AC14" s="21">
        <v>1032.23</v>
      </c>
      <c r="AD14" s="25"/>
      <c r="AE14" s="83"/>
    </row>
    <row r="15" spans="1:33" ht="17.25">
      <c r="A15" s="73" t="s">
        <v>44</v>
      </c>
      <c r="B15" s="59" t="s">
        <v>90</v>
      </c>
      <c r="C15" s="25">
        <v>169078</v>
      </c>
      <c r="D15" s="68">
        <v>169443</v>
      </c>
      <c r="E15" s="68">
        <v>169905</v>
      </c>
      <c r="F15" s="68">
        <v>170286</v>
      </c>
      <c r="G15" s="68">
        <v>170648</v>
      </c>
      <c r="H15" s="68">
        <v>171060</v>
      </c>
      <c r="I15" s="25"/>
      <c r="J15" s="25"/>
      <c r="K15" s="21">
        <v>171503</v>
      </c>
      <c r="L15" s="68">
        <v>171503</v>
      </c>
      <c r="M15" s="68">
        <v>171541</v>
      </c>
      <c r="N15" s="68">
        <v>171574</v>
      </c>
      <c r="O15" s="68"/>
      <c r="P15" s="25"/>
      <c r="Q15" s="25"/>
      <c r="R15" s="21">
        <v>171774</v>
      </c>
      <c r="S15" s="21">
        <v>172313</v>
      </c>
      <c r="T15" s="68">
        <v>172845</v>
      </c>
      <c r="U15" s="68">
        <v>173402</v>
      </c>
      <c r="V15" s="68">
        <v>173542</v>
      </c>
      <c r="W15" s="68">
        <v>173613</v>
      </c>
      <c r="X15" s="25"/>
      <c r="Y15" s="21">
        <v>173734</v>
      </c>
      <c r="Z15" s="21">
        <v>174138</v>
      </c>
      <c r="AA15" s="89">
        <v>174177</v>
      </c>
      <c r="AB15" s="21">
        <v>174177</v>
      </c>
      <c r="AC15" s="21">
        <v>174177</v>
      </c>
      <c r="AD15" s="25"/>
      <c r="AE15" s="83"/>
    </row>
    <row r="16" spans="1:33" ht="17.25">
      <c r="A16" s="73" t="s">
        <v>45</v>
      </c>
      <c r="B16" s="59" t="s">
        <v>90</v>
      </c>
      <c r="C16" s="25">
        <v>142625</v>
      </c>
      <c r="D16" s="68">
        <v>142901</v>
      </c>
      <c r="E16" s="68">
        <v>143293</v>
      </c>
      <c r="F16" s="68">
        <v>143617</v>
      </c>
      <c r="G16" s="68">
        <v>143925</v>
      </c>
      <c r="H16" s="68">
        <v>144315</v>
      </c>
      <c r="I16" s="25"/>
      <c r="J16" s="25"/>
      <c r="K16" s="21">
        <v>144679</v>
      </c>
      <c r="L16" s="68">
        <v>144679</v>
      </c>
      <c r="M16" s="68">
        <v>144687.20000000001</v>
      </c>
      <c r="N16" s="68">
        <v>144698</v>
      </c>
      <c r="O16" s="68"/>
      <c r="P16" s="25"/>
      <c r="Q16" s="25"/>
      <c r="R16" s="21">
        <v>144896</v>
      </c>
      <c r="S16" s="21">
        <v>145351</v>
      </c>
      <c r="T16" s="68">
        <v>145818</v>
      </c>
      <c r="U16" s="68">
        <v>146279</v>
      </c>
      <c r="V16" s="68">
        <v>146366</v>
      </c>
      <c r="W16" s="68">
        <v>146432</v>
      </c>
      <c r="X16" s="25"/>
      <c r="Y16" s="21">
        <v>146506</v>
      </c>
      <c r="Z16" s="21">
        <v>146871</v>
      </c>
      <c r="AA16" s="89">
        <v>146891</v>
      </c>
      <c r="AB16" s="21">
        <v>146891</v>
      </c>
      <c r="AC16" s="21">
        <v>146891</v>
      </c>
      <c r="AD16" s="25"/>
      <c r="AE16" s="83"/>
    </row>
    <row r="17" spans="1:33" ht="17.25">
      <c r="A17" s="73" t="s">
        <v>46</v>
      </c>
      <c r="B17" s="59" t="s">
        <v>90</v>
      </c>
      <c r="C17" s="25">
        <v>78449</v>
      </c>
      <c r="D17" s="68">
        <v>78615</v>
      </c>
      <c r="E17" s="68">
        <v>78842</v>
      </c>
      <c r="F17" s="68">
        <v>79038</v>
      </c>
      <c r="G17" s="68">
        <v>79219</v>
      </c>
      <c r="H17" s="68">
        <v>79455</v>
      </c>
      <c r="I17" s="25"/>
      <c r="J17" s="25"/>
      <c r="K17" s="21">
        <v>79683</v>
      </c>
      <c r="L17" s="68">
        <v>79683</v>
      </c>
      <c r="M17" s="68">
        <v>79685</v>
      </c>
      <c r="N17" s="68">
        <v>79685</v>
      </c>
      <c r="O17" s="68"/>
      <c r="P17" s="25"/>
      <c r="Q17" s="25"/>
      <c r="R17" s="21">
        <v>79809</v>
      </c>
      <c r="S17" s="21">
        <v>80080</v>
      </c>
      <c r="T17" s="21">
        <v>80450</v>
      </c>
      <c r="U17" s="68">
        <v>80624</v>
      </c>
      <c r="V17" s="21">
        <v>80671</v>
      </c>
      <c r="W17" s="21">
        <v>80709</v>
      </c>
      <c r="X17" s="25"/>
      <c r="Y17" s="21">
        <v>80753</v>
      </c>
      <c r="Z17" s="21">
        <v>80965</v>
      </c>
      <c r="AA17" s="89">
        <v>80974</v>
      </c>
      <c r="AB17" s="21">
        <v>80974</v>
      </c>
      <c r="AC17" s="21">
        <v>80974</v>
      </c>
      <c r="AD17" s="25"/>
      <c r="AE17" s="83"/>
    </row>
    <row r="18" spans="1:33" ht="17.25">
      <c r="A18" s="73" t="s">
        <v>47</v>
      </c>
      <c r="B18" s="59" t="s">
        <v>90</v>
      </c>
      <c r="C18" s="25">
        <v>95182</v>
      </c>
      <c r="D18" s="68">
        <v>95256</v>
      </c>
      <c r="E18" s="68">
        <v>95361</v>
      </c>
      <c r="F18" s="68">
        <v>95442</v>
      </c>
      <c r="G18" s="68">
        <v>95519</v>
      </c>
      <c r="H18" s="68">
        <v>95618</v>
      </c>
      <c r="I18" s="25"/>
      <c r="J18" s="25"/>
      <c r="K18" s="21">
        <v>95718</v>
      </c>
      <c r="L18" s="68">
        <v>95718</v>
      </c>
      <c r="M18" s="68">
        <v>95719</v>
      </c>
      <c r="N18" s="68">
        <v>95721</v>
      </c>
      <c r="O18" s="68"/>
      <c r="P18" s="25"/>
      <c r="Q18" s="25"/>
      <c r="R18" s="21">
        <v>95775</v>
      </c>
      <c r="S18" s="21">
        <v>95883</v>
      </c>
      <c r="T18" s="21">
        <v>96004</v>
      </c>
      <c r="U18" s="21">
        <v>96123</v>
      </c>
      <c r="V18" s="21">
        <v>96153</v>
      </c>
      <c r="W18" s="21">
        <v>96169</v>
      </c>
      <c r="X18" s="25"/>
      <c r="Y18" s="21">
        <v>96190</v>
      </c>
      <c r="Z18" s="21">
        <v>96285</v>
      </c>
      <c r="AA18" s="89">
        <v>96290</v>
      </c>
      <c r="AB18" s="21">
        <v>96290</v>
      </c>
      <c r="AC18" s="21">
        <v>96290</v>
      </c>
      <c r="AD18" s="25"/>
      <c r="AE18" s="83"/>
    </row>
    <row r="19" spans="1:33" ht="18" thickBot="1">
      <c r="A19" s="73" t="s">
        <v>48</v>
      </c>
      <c r="B19" s="59" t="s">
        <v>90</v>
      </c>
      <c r="C19" s="25">
        <v>1217330</v>
      </c>
      <c r="D19" s="68">
        <v>1217397</v>
      </c>
      <c r="E19" s="68">
        <v>1217448</v>
      </c>
      <c r="F19" s="68">
        <v>1217495</v>
      </c>
      <c r="G19" s="68">
        <v>1217538</v>
      </c>
      <c r="H19" s="68">
        <v>1217953</v>
      </c>
      <c r="I19" s="25"/>
      <c r="J19" s="25"/>
      <c r="K19" s="21">
        <v>1217646</v>
      </c>
      <c r="L19" s="68">
        <v>1217647</v>
      </c>
      <c r="M19" s="68">
        <v>1217648</v>
      </c>
      <c r="N19" s="68">
        <v>1217650</v>
      </c>
      <c r="O19" s="68"/>
      <c r="P19" s="25"/>
      <c r="Q19" s="25"/>
      <c r="R19" s="21">
        <v>1217681</v>
      </c>
      <c r="S19" s="21">
        <v>1217748</v>
      </c>
      <c r="T19" s="21">
        <v>1217810</v>
      </c>
      <c r="U19" s="21">
        <v>1217874</v>
      </c>
      <c r="V19" s="21">
        <v>1217885</v>
      </c>
      <c r="W19" s="21">
        <v>1217886</v>
      </c>
      <c r="X19" s="25"/>
      <c r="Y19" s="21">
        <v>1217902</v>
      </c>
      <c r="Z19" s="21">
        <v>1217959</v>
      </c>
      <c r="AA19" s="89">
        <v>1217966</v>
      </c>
      <c r="AB19" s="21">
        <v>1217966</v>
      </c>
      <c r="AC19" s="21">
        <v>1217966</v>
      </c>
      <c r="AD19" s="25"/>
      <c r="AE19" s="83"/>
    </row>
    <row r="20" spans="1:33" s="67" customFormat="1" ht="15.75" thickBot="1">
      <c r="A20" s="69" t="s">
        <v>19</v>
      </c>
      <c r="B20" s="70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88"/>
      <c r="AB20" s="77"/>
      <c r="AC20" s="77"/>
      <c r="AD20" s="77"/>
      <c r="AE20" s="84"/>
      <c r="AF20" s="22"/>
      <c r="AG20" s="22"/>
    </row>
    <row r="21" spans="1:33" ht="17.25">
      <c r="A21" s="73" t="s">
        <v>5</v>
      </c>
      <c r="B21" s="59" t="s">
        <v>90</v>
      </c>
      <c r="C21" s="25">
        <v>52861</v>
      </c>
      <c r="D21" s="68">
        <v>52877</v>
      </c>
      <c r="E21" s="68">
        <v>52957</v>
      </c>
      <c r="F21" s="68">
        <v>52999</v>
      </c>
      <c r="G21" s="68">
        <v>53065</v>
      </c>
      <c r="H21" s="68">
        <v>53129</v>
      </c>
      <c r="I21" s="25"/>
      <c r="J21" s="25"/>
      <c r="K21" s="21">
        <v>53154</v>
      </c>
      <c r="L21" s="68">
        <v>53155</v>
      </c>
      <c r="M21" s="68">
        <v>53177</v>
      </c>
      <c r="N21" s="68">
        <v>53178</v>
      </c>
      <c r="O21" s="68"/>
      <c r="P21" s="25"/>
      <c r="Q21" s="25"/>
      <c r="R21" s="21">
        <v>53191</v>
      </c>
      <c r="S21" s="21">
        <v>53279</v>
      </c>
      <c r="T21" s="21">
        <v>53316</v>
      </c>
      <c r="U21" s="21">
        <v>53369</v>
      </c>
      <c r="V21" s="21">
        <v>53426</v>
      </c>
      <c r="W21" s="21">
        <v>53490</v>
      </c>
      <c r="X21" s="25"/>
      <c r="Y21" s="21">
        <v>53527</v>
      </c>
      <c r="Z21" s="21">
        <v>53626</v>
      </c>
      <c r="AA21" s="89">
        <v>53650</v>
      </c>
      <c r="AB21" s="68">
        <v>53650</v>
      </c>
      <c r="AC21" s="68">
        <v>53728</v>
      </c>
      <c r="AD21" s="25"/>
      <c r="AE21" s="83"/>
    </row>
    <row r="22" spans="1:33" ht="17.25" hidden="1">
      <c r="A22" s="73" t="s">
        <v>22</v>
      </c>
      <c r="B22" s="59" t="s">
        <v>90</v>
      </c>
      <c r="C22" s="25"/>
      <c r="D22" s="68"/>
      <c r="E22" s="68"/>
      <c r="F22" s="68"/>
      <c r="G22" s="68"/>
      <c r="H22" s="68"/>
      <c r="I22" s="25"/>
      <c r="J22" s="25"/>
      <c r="K22" s="68"/>
      <c r="L22" s="68"/>
      <c r="M22" s="68"/>
      <c r="N22" s="68"/>
      <c r="O22" s="68"/>
      <c r="P22" s="25"/>
      <c r="Q22" s="25"/>
      <c r="R22" s="68"/>
      <c r="S22" s="68"/>
      <c r="T22" s="68"/>
      <c r="U22" s="68"/>
      <c r="V22" s="68"/>
      <c r="W22" s="68"/>
      <c r="X22" s="25"/>
      <c r="Y22" s="68"/>
      <c r="Z22" s="68"/>
      <c r="AA22" s="89"/>
      <c r="AB22" s="68"/>
      <c r="AC22" s="68"/>
      <c r="AD22" s="25"/>
      <c r="AE22" s="83"/>
    </row>
    <row r="23" spans="1:33" ht="17.25">
      <c r="A23" s="73" t="s">
        <v>33</v>
      </c>
      <c r="B23" s="59" t="s">
        <v>90</v>
      </c>
      <c r="C23" s="25">
        <v>1697</v>
      </c>
      <c r="D23" s="68">
        <v>1701</v>
      </c>
      <c r="E23" s="68">
        <v>1709</v>
      </c>
      <c r="F23" s="68">
        <v>1712</v>
      </c>
      <c r="G23" s="68">
        <v>1717</v>
      </c>
      <c r="H23" s="68">
        <v>1718</v>
      </c>
      <c r="I23" s="25"/>
      <c r="J23" s="25"/>
      <c r="K23" s="21">
        <v>1718</v>
      </c>
      <c r="L23" s="68">
        <v>1718</v>
      </c>
      <c r="M23" s="68">
        <v>1726.8</v>
      </c>
      <c r="N23" s="68">
        <v>1738</v>
      </c>
      <c r="O23" s="68"/>
      <c r="P23" s="25"/>
      <c r="Q23" s="25"/>
      <c r="R23" s="21">
        <v>1738</v>
      </c>
      <c r="S23" s="21">
        <v>1750</v>
      </c>
      <c r="T23" s="21">
        <v>1754</v>
      </c>
      <c r="U23" s="21">
        <v>1757</v>
      </c>
      <c r="V23" s="21">
        <v>1765</v>
      </c>
      <c r="W23" s="21">
        <v>1766</v>
      </c>
      <c r="X23" s="25"/>
      <c r="Y23" s="21">
        <v>1766</v>
      </c>
      <c r="Z23" s="21">
        <v>1766</v>
      </c>
      <c r="AA23" s="89">
        <v>1766</v>
      </c>
      <c r="AB23" s="68">
        <v>1766</v>
      </c>
      <c r="AC23" s="68">
        <v>1766</v>
      </c>
      <c r="AD23" s="25"/>
      <c r="AE23" s="83"/>
    </row>
    <row r="24" spans="1:33" ht="17.25">
      <c r="A24" s="73" t="s">
        <v>34</v>
      </c>
      <c r="B24" s="59" t="s">
        <v>90</v>
      </c>
      <c r="C24" s="25">
        <v>19731</v>
      </c>
      <c r="D24" s="68">
        <v>19945</v>
      </c>
      <c r="E24" s="68">
        <v>19961</v>
      </c>
      <c r="F24" s="68">
        <v>20068</v>
      </c>
      <c r="G24" s="68">
        <v>20181</v>
      </c>
      <c r="H24" s="68">
        <v>20240</v>
      </c>
      <c r="I24" s="25"/>
      <c r="J24" s="25"/>
      <c r="K24" s="21">
        <v>20290</v>
      </c>
      <c r="L24" s="21">
        <v>20359</v>
      </c>
      <c r="M24" s="68">
        <v>20557</v>
      </c>
      <c r="N24" s="68">
        <v>20754</v>
      </c>
      <c r="O24" s="68"/>
      <c r="P24" s="25"/>
      <c r="Q24" s="25"/>
      <c r="R24" s="21">
        <v>21103</v>
      </c>
      <c r="S24" s="21">
        <v>21232</v>
      </c>
      <c r="T24" s="21">
        <v>21355</v>
      </c>
      <c r="U24" s="21">
        <v>21457</v>
      </c>
      <c r="V24" s="21">
        <v>21568</v>
      </c>
      <c r="W24" s="21">
        <v>21614</v>
      </c>
      <c r="X24" s="25"/>
      <c r="Y24" s="21">
        <v>21634</v>
      </c>
      <c r="Z24" s="21">
        <v>21708</v>
      </c>
      <c r="AA24" s="89">
        <v>21783</v>
      </c>
      <c r="AB24" s="68">
        <v>21799</v>
      </c>
      <c r="AC24" s="68">
        <v>21874</v>
      </c>
      <c r="AD24" s="25"/>
      <c r="AE24" s="83"/>
    </row>
    <row r="25" spans="1:33" ht="17.25">
      <c r="A25" s="73" t="s">
        <v>35</v>
      </c>
      <c r="B25" s="59" t="s">
        <v>90</v>
      </c>
      <c r="C25" s="25">
        <v>63994</v>
      </c>
      <c r="D25" s="68">
        <v>64083</v>
      </c>
      <c r="E25" s="68">
        <v>64301</v>
      </c>
      <c r="F25" s="68">
        <v>64412</v>
      </c>
      <c r="G25" s="68">
        <v>64520</v>
      </c>
      <c r="H25" s="68">
        <v>64638</v>
      </c>
      <c r="I25" s="25"/>
      <c r="J25" s="25"/>
      <c r="K25" s="21">
        <v>64740</v>
      </c>
      <c r="L25" s="68">
        <v>64749</v>
      </c>
      <c r="M25" s="68">
        <v>64803</v>
      </c>
      <c r="N25" s="68">
        <v>64839</v>
      </c>
      <c r="O25" s="68"/>
      <c r="P25" s="25"/>
      <c r="Q25" s="25"/>
      <c r="R25" s="21">
        <v>64896</v>
      </c>
      <c r="S25" s="21">
        <v>65050</v>
      </c>
      <c r="T25" s="21">
        <v>65202</v>
      </c>
      <c r="U25" s="21">
        <v>65383</v>
      </c>
      <c r="V25" s="21">
        <v>65562</v>
      </c>
      <c r="W25" s="21">
        <v>65680</v>
      </c>
      <c r="X25" s="25"/>
      <c r="Y25" s="21">
        <v>65830</v>
      </c>
      <c r="Z25" s="21">
        <v>65965</v>
      </c>
      <c r="AA25" s="89">
        <v>66081</v>
      </c>
      <c r="AB25" s="68">
        <v>66096</v>
      </c>
      <c r="AC25" s="68">
        <v>66260</v>
      </c>
      <c r="AD25" s="25"/>
      <c r="AE25" s="83"/>
    </row>
    <row r="26" spans="1:33" ht="17.25">
      <c r="A26" s="73" t="s">
        <v>36</v>
      </c>
      <c r="B26" s="59" t="s">
        <v>90</v>
      </c>
      <c r="C26" s="25">
        <v>73738</v>
      </c>
      <c r="D26" s="68">
        <v>73891</v>
      </c>
      <c r="E26" s="68">
        <v>74085</v>
      </c>
      <c r="F26" s="68">
        <v>74205</v>
      </c>
      <c r="G26" s="68">
        <v>74339</v>
      </c>
      <c r="H26" s="68">
        <v>74468</v>
      </c>
      <c r="I26" s="25"/>
      <c r="J26" s="25"/>
      <c r="K26" s="21">
        <v>74568</v>
      </c>
      <c r="L26" s="68">
        <v>74616</v>
      </c>
      <c r="M26" s="68">
        <v>74696</v>
      </c>
      <c r="N26" s="68">
        <v>74761</v>
      </c>
      <c r="O26" s="68"/>
      <c r="P26" s="25"/>
      <c r="Q26" s="25"/>
      <c r="R26" s="21">
        <v>74890</v>
      </c>
      <c r="S26" s="21">
        <v>75043</v>
      </c>
      <c r="T26" s="21">
        <v>75192</v>
      </c>
      <c r="U26" s="21">
        <v>75377</v>
      </c>
      <c r="V26" s="21">
        <v>75535</v>
      </c>
      <c r="W26" s="21">
        <v>75647</v>
      </c>
      <c r="X26" s="25"/>
      <c r="Y26" s="21">
        <v>75765</v>
      </c>
      <c r="Z26" s="21">
        <v>75923</v>
      </c>
      <c r="AA26" s="89">
        <v>76031</v>
      </c>
      <c r="AB26" s="68">
        <v>76044</v>
      </c>
      <c r="AC26" s="68">
        <v>76207</v>
      </c>
      <c r="AD26" s="25"/>
      <c r="AE26" s="83"/>
    </row>
    <row r="27" spans="1:33" ht="17.25">
      <c r="A27" s="73" t="s">
        <v>37</v>
      </c>
      <c r="B27" s="59" t="s">
        <v>90</v>
      </c>
      <c r="C27" s="25">
        <v>6141</v>
      </c>
      <c r="D27" s="68">
        <v>6149</v>
      </c>
      <c r="E27" s="68">
        <v>6154</v>
      </c>
      <c r="F27" s="68">
        <v>6170</v>
      </c>
      <c r="G27" s="68">
        <v>6185</v>
      </c>
      <c r="H27" s="68">
        <v>6201</v>
      </c>
      <c r="I27" s="25"/>
      <c r="J27" s="25"/>
      <c r="K27" s="21">
        <v>6204</v>
      </c>
      <c r="L27" s="68">
        <v>6209</v>
      </c>
      <c r="M27" s="68">
        <v>6215</v>
      </c>
      <c r="N27" s="68">
        <v>6230</v>
      </c>
      <c r="O27" s="68"/>
      <c r="P27" s="25"/>
      <c r="Q27" s="25"/>
      <c r="R27" s="21">
        <v>6252</v>
      </c>
      <c r="S27" s="21">
        <v>6257</v>
      </c>
      <c r="T27" s="21">
        <v>6268</v>
      </c>
      <c r="U27" s="21">
        <v>6279</v>
      </c>
      <c r="V27" s="21">
        <v>6296</v>
      </c>
      <c r="W27" s="21">
        <v>6300</v>
      </c>
      <c r="X27" s="25"/>
      <c r="Y27" s="21">
        <v>6303</v>
      </c>
      <c r="Z27" s="21">
        <v>6307</v>
      </c>
      <c r="AA27" s="89">
        <v>6309</v>
      </c>
      <c r="AB27" s="68">
        <v>6311</v>
      </c>
      <c r="AC27" s="68"/>
      <c r="AD27" s="25"/>
      <c r="AE27" s="83"/>
    </row>
    <row r="28" spans="1:33" ht="17.25">
      <c r="A28" s="73" t="s">
        <v>42</v>
      </c>
      <c r="B28" s="59" t="s">
        <v>90</v>
      </c>
      <c r="C28" s="25">
        <v>5745</v>
      </c>
      <c r="D28" s="68">
        <v>5760</v>
      </c>
      <c r="E28" s="68">
        <v>5803</v>
      </c>
      <c r="F28" s="68">
        <v>5815</v>
      </c>
      <c r="G28" s="68">
        <v>5833</v>
      </c>
      <c r="H28" s="68">
        <v>5846</v>
      </c>
      <c r="I28" s="25"/>
      <c r="J28" s="25"/>
      <c r="K28" s="21">
        <v>5846</v>
      </c>
      <c r="L28" s="68">
        <v>5847</v>
      </c>
      <c r="M28" s="68">
        <v>5879</v>
      </c>
      <c r="N28" s="68">
        <v>5924</v>
      </c>
      <c r="O28" s="68"/>
      <c r="P28" s="25"/>
      <c r="Q28" s="25"/>
      <c r="R28" s="21">
        <v>5924</v>
      </c>
      <c r="S28" s="21">
        <v>5967</v>
      </c>
      <c r="T28" s="21">
        <v>5996</v>
      </c>
      <c r="U28" s="21">
        <v>6013</v>
      </c>
      <c r="V28" s="21">
        <v>6042</v>
      </c>
      <c r="W28" s="21">
        <v>6050</v>
      </c>
      <c r="X28" s="25"/>
      <c r="Y28" s="21">
        <v>6050</v>
      </c>
      <c r="Z28" s="21">
        <v>6050</v>
      </c>
      <c r="AA28" s="89">
        <v>6050</v>
      </c>
      <c r="AB28" s="68">
        <v>6050</v>
      </c>
      <c r="AC28" s="68">
        <v>6050</v>
      </c>
      <c r="AD28" s="25"/>
      <c r="AE28" s="83"/>
    </row>
    <row r="29" spans="1:33" ht="17.25">
      <c r="A29" s="73" t="s">
        <v>38</v>
      </c>
      <c r="B29" s="59" t="s">
        <v>90</v>
      </c>
      <c r="C29" s="25">
        <v>45282</v>
      </c>
      <c r="D29" s="68">
        <v>45293</v>
      </c>
      <c r="E29" s="68">
        <v>45235</v>
      </c>
      <c r="F29" s="68">
        <v>45305</v>
      </c>
      <c r="G29" s="68">
        <v>45313</v>
      </c>
      <c r="H29" s="68">
        <v>45319</v>
      </c>
      <c r="I29" s="25"/>
      <c r="J29" s="25"/>
      <c r="K29" s="21">
        <v>45324</v>
      </c>
      <c r="L29" s="21">
        <v>45332</v>
      </c>
      <c r="M29" s="68">
        <v>45337</v>
      </c>
      <c r="N29" s="68">
        <v>45348</v>
      </c>
      <c r="O29" s="68"/>
      <c r="P29" s="25"/>
      <c r="Q29" s="25"/>
      <c r="R29" s="21">
        <v>45365</v>
      </c>
      <c r="S29" s="21">
        <v>45377</v>
      </c>
      <c r="T29" s="21">
        <v>45386</v>
      </c>
      <c r="U29" s="21">
        <v>45394</v>
      </c>
      <c r="V29" s="21">
        <v>45403</v>
      </c>
      <c r="W29" s="21">
        <v>45405</v>
      </c>
      <c r="X29" s="25"/>
      <c r="Y29" s="21">
        <v>45410</v>
      </c>
      <c r="Z29" s="21">
        <v>45417</v>
      </c>
      <c r="AA29" s="89">
        <v>45428</v>
      </c>
      <c r="AB29" s="68">
        <v>45436</v>
      </c>
      <c r="AC29" s="68">
        <v>45444</v>
      </c>
      <c r="AD29" s="25"/>
      <c r="AE29" s="83"/>
    </row>
    <row r="30" spans="1:33" ht="17.25" hidden="1">
      <c r="A30" s="73" t="s">
        <v>40</v>
      </c>
      <c r="B30" s="59" t="s">
        <v>90</v>
      </c>
      <c r="C30" s="25"/>
      <c r="D30" s="68"/>
      <c r="E30" s="68"/>
      <c r="F30" s="68"/>
      <c r="G30" s="68"/>
      <c r="H30" s="68"/>
      <c r="I30" s="25"/>
      <c r="J30" s="25"/>
      <c r="K30" s="68"/>
      <c r="L30" s="68"/>
      <c r="M30" s="68"/>
      <c r="N30" s="68"/>
      <c r="O30" s="68"/>
      <c r="P30" s="25"/>
      <c r="Q30" s="25"/>
      <c r="R30" s="68"/>
      <c r="S30" s="68"/>
      <c r="T30" s="68"/>
      <c r="U30" s="68"/>
      <c r="V30" s="68"/>
      <c r="W30" s="68"/>
      <c r="X30" s="25"/>
      <c r="Y30" s="68"/>
      <c r="Z30" s="68"/>
      <c r="AA30" s="89"/>
      <c r="AB30" s="68"/>
      <c r="AC30" s="68"/>
      <c r="AD30" s="25"/>
      <c r="AE30" s="83"/>
    </row>
    <row r="31" spans="1:33" ht="17.25">
      <c r="A31" s="73" t="s">
        <v>16</v>
      </c>
      <c r="B31" s="59" t="s">
        <v>90</v>
      </c>
      <c r="C31" s="25">
        <v>6348</v>
      </c>
      <c r="D31" s="68">
        <v>6350</v>
      </c>
      <c r="E31" s="68">
        <v>6351</v>
      </c>
      <c r="F31" s="68">
        <v>6352</v>
      </c>
      <c r="G31" s="68">
        <v>6353</v>
      </c>
      <c r="H31" s="68">
        <v>6354</v>
      </c>
      <c r="I31" s="25"/>
      <c r="J31" s="25"/>
      <c r="K31" s="21">
        <v>6355</v>
      </c>
      <c r="L31" s="68">
        <v>6356</v>
      </c>
      <c r="M31" s="68">
        <v>6357</v>
      </c>
      <c r="N31" s="68">
        <v>6358</v>
      </c>
      <c r="O31" s="68"/>
      <c r="P31" s="25"/>
      <c r="Q31" s="25"/>
      <c r="R31" s="21">
        <v>6360</v>
      </c>
      <c r="S31" s="21">
        <v>6361</v>
      </c>
      <c r="T31" s="21">
        <v>6362</v>
      </c>
      <c r="U31" s="21">
        <v>6363</v>
      </c>
      <c r="V31" s="21">
        <v>6364</v>
      </c>
      <c r="W31" s="21">
        <v>6365</v>
      </c>
      <c r="X31" s="25"/>
      <c r="Y31" s="21">
        <v>6367</v>
      </c>
      <c r="Z31" s="21">
        <v>6367</v>
      </c>
      <c r="AA31" s="89">
        <v>6367</v>
      </c>
      <c r="AB31" s="68">
        <v>6367</v>
      </c>
      <c r="AC31" s="68">
        <v>6368</v>
      </c>
      <c r="AD31" s="25"/>
      <c r="AE31" s="83"/>
    </row>
    <row r="32" spans="1:33" ht="17.25">
      <c r="A32" s="73" t="s">
        <v>43</v>
      </c>
      <c r="B32" s="59" t="s">
        <v>90</v>
      </c>
      <c r="C32" s="25">
        <v>6894</v>
      </c>
      <c r="D32" s="68">
        <v>6898</v>
      </c>
      <c r="E32" s="68">
        <v>6909</v>
      </c>
      <c r="F32" s="68">
        <v>6913</v>
      </c>
      <c r="G32" s="68">
        <v>6918</v>
      </c>
      <c r="H32" s="68">
        <v>6921</v>
      </c>
      <c r="I32" s="25"/>
      <c r="J32" s="25"/>
      <c r="K32" s="21">
        <v>6922</v>
      </c>
      <c r="L32" s="68">
        <v>6923</v>
      </c>
      <c r="M32" s="68">
        <v>6923</v>
      </c>
      <c r="N32" s="68">
        <v>6924</v>
      </c>
      <c r="O32" s="68"/>
      <c r="P32" s="25"/>
      <c r="Q32" s="25"/>
      <c r="R32" s="21">
        <v>6925</v>
      </c>
      <c r="S32" s="21">
        <v>6930</v>
      </c>
      <c r="T32" s="21">
        <v>6934</v>
      </c>
      <c r="U32" s="21">
        <v>6938</v>
      </c>
      <c r="V32" s="21">
        <v>6945</v>
      </c>
      <c r="W32" s="21">
        <v>6949</v>
      </c>
      <c r="X32" s="25"/>
      <c r="Y32" s="21">
        <v>6957</v>
      </c>
      <c r="Z32" s="21">
        <v>6960</v>
      </c>
      <c r="AA32" s="89">
        <v>6963</v>
      </c>
      <c r="AB32" s="68">
        <v>6965</v>
      </c>
      <c r="AC32" s="68"/>
      <c r="AD32" s="25"/>
      <c r="AE32" s="83"/>
    </row>
    <row r="33" spans="1:33" ht="17.25">
      <c r="A33" s="73" t="s">
        <v>39</v>
      </c>
      <c r="B33" s="59" t="s">
        <v>90</v>
      </c>
      <c r="C33" s="25">
        <v>3755</v>
      </c>
      <c r="D33" s="68">
        <v>3769</v>
      </c>
      <c r="E33" s="68">
        <v>3786</v>
      </c>
      <c r="F33" s="68">
        <v>3801</v>
      </c>
      <c r="G33" s="68">
        <v>3807</v>
      </c>
      <c r="H33" s="68">
        <v>3816</v>
      </c>
      <c r="I33" s="25"/>
      <c r="J33" s="25"/>
      <c r="K33" s="21">
        <v>3828</v>
      </c>
      <c r="L33" s="21">
        <v>3828</v>
      </c>
      <c r="M33" s="68">
        <v>3828</v>
      </c>
      <c r="N33" s="68">
        <v>3829</v>
      </c>
      <c r="O33" s="68"/>
      <c r="P33" s="25"/>
      <c r="Q33" s="25"/>
      <c r="R33" s="21">
        <v>3830</v>
      </c>
      <c r="S33" s="21">
        <v>3835</v>
      </c>
      <c r="T33" s="21">
        <v>3838</v>
      </c>
      <c r="U33" s="21">
        <v>3842</v>
      </c>
      <c r="V33" s="21">
        <v>3846</v>
      </c>
      <c r="W33" s="21">
        <v>3850</v>
      </c>
      <c r="X33" s="25"/>
      <c r="Y33" s="21">
        <v>3865</v>
      </c>
      <c r="Z33" s="21">
        <v>3881</v>
      </c>
      <c r="AA33" s="89">
        <v>3884</v>
      </c>
      <c r="AB33" s="68">
        <v>3884</v>
      </c>
      <c r="AC33" s="68">
        <v>3887</v>
      </c>
      <c r="AD33" s="25"/>
      <c r="AE33" s="83"/>
    </row>
    <row r="34" spans="1:33" ht="17.25">
      <c r="A34" s="73" t="s">
        <v>49</v>
      </c>
      <c r="B34" s="59" t="s">
        <v>90</v>
      </c>
      <c r="C34" s="25">
        <v>1113</v>
      </c>
      <c r="D34" s="68">
        <v>1119</v>
      </c>
      <c r="E34" s="68">
        <v>1122</v>
      </c>
      <c r="F34" s="68">
        <v>1124</v>
      </c>
      <c r="G34" s="68">
        <v>1125</v>
      </c>
      <c r="H34" s="68">
        <v>1127</v>
      </c>
      <c r="I34" s="25"/>
      <c r="J34" s="25"/>
      <c r="K34" s="21">
        <v>1128</v>
      </c>
      <c r="L34" s="68">
        <v>1130</v>
      </c>
      <c r="M34" s="68">
        <v>1132</v>
      </c>
      <c r="N34" s="68">
        <v>1133</v>
      </c>
      <c r="O34" s="68"/>
      <c r="P34" s="25"/>
      <c r="Q34" s="25"/>
      <c r="R34" s="21">
        <v>1136</v>
      </c>
      <c r="S34" s="21">
        <v>1138</v>
      </c>
      <c r="T34" s="21">
        <v>1140</v>
      </c>
      <c r="U34" s="21">
        <v>1142</v>
      </c>
      <c r="V34" s="21">
        <v>1144</v>
      </c>
      <c r="W34" s="21">
        <v>1146</v>
      </c>
      <c r="X34" s="25"/>
      <c r="Y34" s="21">
        <v>1148</v>
      </c>
      <c r="Z34" s="21">
        <v>1149</v>
      </c>
      <c r="AA34" s="89">
        <v>1151</v>
      </c>
      <c r="AB34" s="68">
        <v>1152</v>
      </c>
      <c r="AC34" s="68">
        <v>1153</v>
      </c>
      <c r="AD34" s="25"/>
      <c r="AE34" s="83"/>
    </row>
    <row r="35" spans="1:33" ht="18" thickBot="1">
      <c r="A35" s="73" t="s">
        <v>41</v>
      </c>
      <c r="B35" s="59" t="s">
        <v>90</v>
      </c>
      <c r="C35" s="25">
        <v>2675</v>
      </c>
      <c r="D35" s="68">
        <v>2721</v>
      </c>
      <c r="E35" s="68">
        <v>2733</v>
      </c>
      <c r="F35" s="68">
        <v>2751</v>
      </c>
      <c r="G35" s="68">
        <v>2768</v>
      </c>
      <c r="H35" s="68">
        <v>2785</v>
      </c>
      <c r="I35" s="25"/>
      <c r="J35" s="25"/>
      <c r="K35" s="21">
        <v>2800</v>
      </c>
      <c r="L35" s="68">
        <v>2812</v>
      </c>
      <c r="M35" s="68">
        <v>2826</v>
      </c>
      <c r="N35" s="68">
        <v>2840</v>
      </c>
      <c r="O35" s="68"/>
      <c r="P35" s="25"/>
      <c r="Q35" s="25"/>
      <c r="R35" s="21">
        <v>2878</v>
      </c>
      <c r="S35" s="21">
        <v>2894</v>
      </c>
      <c r="T35" s="21">
        <v>2909</v>
      </c>
      <c r="U35" s="21">
        <v>2933</v>
      </c>
      <c r="V35" s="21">
        <v>2951</v>
      </c>
      <c r="W35" s="21">
        <v>2963</v>
      </c>
      <c r="X35" s="25"/>
      <c r="Y35" s="21">
        <v>2973</v>
      </c>
      <c r="Z35" s="21">
        <v>2986</v>
      </c>
      <c r="AA35" s="89">
        <v>2998</v>
      </c>
      <c r="AB35" s="68">
        <v>3001</v>
      </c>
      <c r="AC35" s="68">
        <v>3018</v>
      </c>
      <c r="AD35" s="25"/>
      <c r="AE35" s="83"/>
    </row>
    <row r="36" spans="1:33" s="67" customFormat="1" ht="15.75" thickBot="1">
      <c r="A36" s="69" t="s">
        <v>23</v>
      </c>
      <c r="B36" s="70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88"/>
      <c r="AB36" s="77"/>
      <c r="AC36" s="77"/>
      <c r="AD36" s="77"/>
      <c r="AE36" s="84"/>
      <c r="AF36" s="22"/>
      <c r="AG36" s="22"/>
    </row>
    <row r="37" spans="1:33" ht="17.25" hidden="1">
      <c r="A37" s="73" t="s">
        <v>6</v>
      </c>
      <c r="B37" s="59" t="s">
        <v>90</v>
      </c>
      <c r="C37" s="25"/>
      <c r="D37" s="68"/>
      <c r="E37" s="68"/>
      <c r="F37" s="68"/>
      <c r="G37" s="68"/>
      <c r="H37" s="68"/>
      <c r="I37" s="25"/>
      <c r="J37" s="25"/>
      <c r="K37" s="68"/>
      <c r="L37" s="68"/>
      <c r="M37" s="68"/>
      <c r="N37" s="68"/>
      <c r="O37" s="68"/>
      <c r="P37" s="25"/>
      <c r="Q37" s="25"/>
      <c r="R37" s="68"/>
      <c r="S37" s="68"/>
      <c r="T37" s="68"/>
      <c r="U37" s="68"/>
      <c r="V37" s="68"/>
      <c r="W37" s="25"/>
      <c r="X37" s="25"/>
      <c r="Y37" s="68"/>
      <c r="Z37" s="68"/>
      <c r="AA37" s="89"/>
      <c r="AB37" s="68"/>
      <c r="AC37" s="68"/>
      <c r="AD37" s="25"/>
      <c r="AE37" s="83"/>
    </row>
    <row r="38" spans="1:33" ht="17.25">
      <c r="A38" s="73" t="s">
        <v>7</v>
      </c>
      <c r="B38" s="59" t="s">
        <v>90</v>
      </c>
      <c r="C38" s="25">
        <v>19736.599999999999</v>
      </c>
      <c r="D38" s="68">
        <v>19825.099999999999</v>
      </c>
      <c r="E38" s="68">
        <v>19847.400000000001</v>
      </c>
      <c r="F38" s="68">
        <v>19868.900000000001</v>
      </c>
      <c r="G38" s="68">
        <v>19898.099999999999</v>
      </c>
      <c r="H38" s="68">
        <v>19922.7</v>
      </c>
      <c r="I38" s="25"/>
      <c r="J38" s="25"/>
      <c r="K38" s="21">
        <v>19942.7</v>
      </c>
      <c r="L38" s="21">
        <v>19965.8</v>
      </c>
      <c r="M38" s="68">
        <v>19987.400000000001</v>
      </c>
      <c r="N38" s="68">
        <v>20024.3</v>
      </c>
      <c r="O38" s="68"/>
      <c r="P38" s="25"/>
      <c r="Q38" s="25"/>
      <c r="R38" s="21">
        <v>20097.8</v>
      </c>
      <c r="S38" s="21">
        <v>20130.3</v>
      </c>
      <c r="T38" s="21">
        <v>20160.599999999999</v>
      </c>
      <c r="U38" s="21">
        <v>20192.7</v>
      </c>
      <c r="V38" s="21">
        <v>20214.2</v>
      </c>
      <c r="W38" s="21">
        <v>20233</v>
      </c>
      <c r="X38" s="25"/>
      <c r="Y38" s="21">
        <v>20237</v>
      </c>
      <c r="Z38" s="21">
        <v>20280.900000000001</v>
      </c>
      <c r="AA38" s="89">
        <v>20315.099999999999</v>
      </c>
      <c r="AB38" s="68">
        <v>20317.099999999999</v>
      </c>
      <c r="AC38" s="68">
        <v>20368.900000000001</v>
      </c>
      <c r="AD38" s="25"/>
      <c r="AE38" s="83"/>
    </row>
    <row r="39" spans="1:33" ht="17.25">
      <c r="A39" s="73" t="s">
        <v>8</v>
      </c>
      <c r="B39" s="59" t="s">
        <v>90</v>
      </c>
      <c r="C39" s="25">
        <v>210732.7</v>
      </c>
      <c r="D39" s="68">
        <v>211052.1</v>
      </c>
      <c r="E39" s="68">
        <v>211452.9</v>
      </c>
      <c r="F39" s="68">
        <v>211771.5</v>
      </c>
      <c r="G39" s="68">
        <v>211936.7</v>
      </c>
      <c r="H39" s="68">
        <v>212190.1</v>
      </c>
      <c r="I39" s="25"/>
      <c r="J39" s="25"/>
      <c r="K39" s="21">
        <v>212370.1</v>
      </c>
      <c r="L39" s="68">
        <v>212500.7</v>
      </c>
      <c r="M39" s="68">
        <v>212575</v>
      </c>
      <c r="N39" s="68">
        <v>212658.2</v>
      </c>
      <c r="O39" s="68"/>
      <c r="P39" s="25"/>
      <c r="Q39" s="25"/>
      <c r="R39" s="21">
        <v>212863.7</v>
      </c>
      <c r="S39" s="21">
        <v>213178.7</v>
      </c>
      <c r="T39" s="21">
        <v>213546.7</v>
      </c>
      <c r="U39" s="21">
        <v>213917.4</v>
      </c>
      <c r="V39" s="21">
        <v>214218.6</v>
      </c>
      <c r="W39" s="21">
        <v>214424.9</v>
      </c>
      <c r="X39" s="25"/>
      <c r="Y39" s="21">
        <v>214736.1</v>
      </c>
      <c r="Z39" s="21">
        <v>215006.4</v>
      </c>
      <c r="AA39" s="89">
        <v>215160.1</v>
      </c>
      <c r="AB39" s="68">
        <v>215218.9</v>
      </c>
      <c r="AC39" s="68">
        <v>215421.2</v>
      </c>
      <c r="AD39" s="25"/>
      <c r="AE39" s="83"/>
    </row>
    <row r="40" spans="1:33" ht="18" thickBot="1">
      <c r="A40" s="74" t="s">
        <v>9</v>
      </c>
      <c r="B40" s="75" t="s">
        <v>90</v>
      </c>
      <c r="C40" s="78">
        <v>122439.5</v>
      </c>
      <c r="D40" s="85">
        <v>122439.5</v>
      </c>
      <c r="E40" s="85">
        <v>122439.5</v>
      </c>
      <c r="F40" s="76">
        <v>122439.5</v>
      </c>
      <c r="G40" s="76">
        <v>122439.5</v>
      </c>
      <c r="H40" s="76">
        <v>122439.5</v>
      </c>
      <c r="I40" s="78"/>
      <c r="J40" s="78"/>
      <c r="K40" s="76">
        <v>122439.5</v>
      </c>
      <c r="L40" s="76">
        <v>122439.5</v>
      </c>
      <c r="M40" s="76">
        <v>122439.5</v>
      </c>
      <c r="N40" s="76">
        <v>122439.5</v>
      </c>
      <c r="O40" s="76"/>
      <c r="P40" s="78"/>
      <c r="Q40" s="78"/>
      <c r="R40" s="76">
        <v>122439.5</v>
      </c>
      <c r="S40" s="76">
        <v>122439.5</v>
      </c>
      <c r="T40" s="76">
        <v>122439.5</v>
      </c>
      <c r="U40" s="76">
        <v>122439.5</v>
      </c>
      <c r="V40" s="76">
        <v>122439.5</v>
      </c>
      <c r="W40" s="76">
        <v>122439.5</v>
      </c>
      <c r="X40" s="78"/>
      <c r="Y40" s="76">
        <v>122439.5</v>
      </c>
      <c r="Z40" s="76">
        <v>122439.5</v>
      </c>
      <c r="AA40" s="90">
        <v>122439.5</v>
      </c>
      <c r="AB40" s="76">
        <v>122439.5</v>
      </c>
      <c r="AC40" s="76">
        <v>122439.5</v>
      </c>
      <c r="AD40" s="78"/>
      <c r="AE40" s="86"/>
    </row>
    <row r="41" spans="1:33">
      <c r="A41" s="4"/>
      <c r="B41" s="4"/>
      <c r="C41" s="68"/>
      <c r="D41" s="68"/>
      <c r="E41" s="68"/>
      <c r="F41" s="68"/>
      <c r="G41" s="68"/>
      <c r="H41" s="68"/>
      <c r="I41" s="68"/>
    </row>
  </sheetData>
  <mergeCells count="5">
    <mergeCell ref="Y1:AC1"/>
    <mergeCell ref="D1:F1"/>
    <mergeCell ref="G1:H1"/>
    <mergeCell ref="K1:N1"/>
    <mergeCell ref="S1:W1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3:AG47"/>
  <sheetViews>
    <sheetView zoomScale="70" zoomScaleNormal="70" workbookViewId="0">
      <pane xSplit="3" ySplit="5" topLeftCell="D36" activePane="bottomRight" state="frozen"/>
      <selection pane="topRight" activeCell="D1" sqref="D1"/>
      <selection pane="bottomLeft" activeCell="A6" sqref="A6"/>
      <selection pane="bottomRight" activeCell="J20" sqref="J20"/>
    </sheetView>
  </sheetViews>
  <sheetFormatPr defaultRowHeight="15" outlineLevelCol="1"/>
  <cols>
    <col min="2" max="2" width="30.5703125" bestFit="1" customWidth="1"/>
    <col min="3" max="3" width="4.5703125" bestFit="1" customWidth="1"/>
    <col min="4" max="18" width="9.140625" style="16" customWidth="1" outlineLevel="1"/>
    <col min="19" max="33" width="9.140625" style="16"/>
  </cols>
  <sheetData>
    <row r="3" spans="2:33">
      <c r="B3" s="2" t="s">
        <v>0</v>
      </c>
      <c r="C3" s="2" t="s">
        <v>12</v>
      </c>
      <c r="D3" s="49">
        <v>1</v>
      </c>
      <c r="E3" s="45">
        <v>2</v>
      </c>
      <c r="F3" s="45">
        <v>3</v>
      </c>
      <c r="G3" s="49">
        <v>4</v>
      </c>
      <c r="H3" s="49">
        <v>5</v>
      </c>
      <c r="I3" s="45">
        <v>6</v>
      </c>
      <c r="J3" s="45">
        <v>7</v>
      </c>
      <c r="K3" s="45">
        <v>8</v>
      </c>
      <c r="L3" s="45">
        <v>9</v>
      </c>
      <c r="M3" s="45">
        <v>10</v>
      </c>
      <c r="N3" s="23">
        <v>11</v>
      </c>
      <c r="O3" s="23">
        <v>12</v>
      </c>
      <c r="P3" s="45">
        <v>13</v>
      </c>
      <c r="Q3" s="45">
        <v>14</v>
      </c>
      <c r="R3" s="45">
        <v>15</v>
      </c>
      <c r="S3" s="45">
        <v>16</v>
      </c>
      <c r="T3" s="45">
        <v>17</v>
      </c>
      <c r="U3" s="49">
        <v>18</v>
      </c>
      <c r="V3" s="23">
        <v>19</v>
      </c>
      <c r="W3" s="45">
        <v>20</v>
      </c>
      <c r="X3" s="45">
        <v>21</v>
      </c>
      <c r="Y3" s="45">
        <v>22</v>
      </c>
      <c r="Z3" s="45">
        <v>23</v>
      </c>
      <c r="AA3" s="45">
        <v>24</v>
      </c>
      <c r="AB3" s="49">
        <v>25</v>
      </c>
      <c r="AC3" s="49">
        <v>26</v>
      </c>
      <c r="AD3" s="45">
        <v>27</v>
      </c>
      <c r="AE3" s="45">
        <v>28</v>
      </c>
      <c r="AF3" s="45">
        <v>29</v>
      </c>
      <c r="AG3" s="23">
        <v>30</v>
      </c>
    </row>
    <row r="4" spans="2:33">
      <c r="B4" s="7"/>
      <c r="C4" s="8"/>
      <c r="D4" s="49">
        <v>72</v>
      </c>
      <c r="E4" s="18">
        <v>72</v>
      </c>
      <c r="F4" s="18">
        <v>72</v>
      </c>
      <c r="G4" s="49">
        <v>72</v>
      </c>
      <c r="H4" s="49">
        <v>72</v>
      </c>
      <c r="I4" s="18">
        <v>72</v>
      </c>
      <c r="J4" s="18">
        <v>72</v>
      </c>
      <c r="K4" s="18">
        <v>72</v>
      </c>
      <c r="L4" s="18">
        <v>72</v>
      </c>
      <c r="M4" s="18">
        <v>72</v>
      </c>
      <c r="N4" s="23">
        <v>72</v>
      </c>
      <c r="O4" s="23">
        <v>72</v>
      </c>
      <c r="P4" s="18">
        <v>72</v>
      </c>
      <c r="Q4" s="18">
        <v>72</v>
      </c>
      <c r="R4" s="18">
        <v>72</v>
      </c>
      <c r="S4" s="18">
        <v>72</v>
      </c>
      <c r="T4" s="18">
        <v>72</v>
      </c>
      <c r="U4" s="49">
        <v>72</v>
      </c>
      <c r="V4" s="23">
        <v>72</v>
      </c>
      <c r="W4" s="18">
        <v>72</v>
      </c>
      <c r="X4" s="18">
        <v>72</v>
      </c>
      <c r="Y4" s="18">
        <v>72</v>
      </c>
      <c r="Z4" s="18">
        <v>72</v>
      </c>
      <c r="AA4" s="18">
        <v>72</v>
      </c>
      <c r="AB4" s="49">
        <v>72</v>
      </c>
      <c r="AC4" s="49">
        <v>72</v>
      </c>
      <c r="AD4" s="18">
        <v>72</v>
      </c>
      <c r="AE4" s="18">
        <v>72</v>
      </c>
      <c r="AF4" s="18">
        <v>72</v>
      </c>
      <c r="AG4" s="23">
        <v>73</v>
      </c>
    </row>
    <row r="5" spans="2:33">
      <c r="B5" s="7"/>
      <c r="C5" s="8"/>
      <c r="D5" s="49">
        <f>72*4</f>
        <v>288</v>
      </c>
      <c r="E5" s="18">
        <f t="shared" ref="E5:AG5" si="0">72*4</f>
        <v>288</v>
      </c>
      <c r="F5" s="18">
        <f t="shared" si="0"/>
        <v>288</v>
      </c>
      <c r="G5" s="49">
        <f t="shared" si="0"/>
        <v>288</v>
      </c>
      <c r="H5" s="49">
        <f t="shared" si="0"/>
        <v>288</v>
      </c>
      <c r="I5" s="18">
        <f t="shared" si="0"/>
        <v>288</v>
      </c>
      <c r="J5" s="18">
        <f t="shared" si="0"/>
        <v>288</v>
      </c>
      <c r="K5" s="18">
        <f t="shared" si="0"/>
        <v>288</v>
      </c>
      <c r="L5" s="18">
        <f t="shared" si="0"/>
        <v>288</v>
      </c>
      <c r="M5" s="18">
        <f t="shared" si="0"/>
        <v>288</v>
      </c>
      <c r="N5" s="23">
        <f t="shared" si="0"/>
        <v>288</v>
      </c>
      <c r="O5" s="23">
        <f t="shared" si="0"/>
        <v>288</v>
      </c>
      <c r="P5" s="18">
        <f t="shared" si="0"/>
        <v>288</v>
      </c>
      <c r="Q5" s="18">
        <f t="shared" si="0"/>
        <v>288</v>
      </c>
      <c r="R5" s="18">
        <f t="shared" si="0"/>
        <v>288</v>
      </c>
      <c r="S5" s="18">
        <f t="shared" si="0"/>
        <v>288</v>
      </c>
      <c r="T5" s="18">
        <f t="shared" si="0"/>
        <v>288</v>
      </c>
      <c r="U5" s="49">
        <f t="shared" si="0"/>
        <v>288</v>
      </c>
      <c r="V5" s="23">
        <f t="shared" si="0"/>
        <v>288</v>
      </c>
      <c r="W5" s="18">
        <f t="shared" si="0"/>
        <v>288</v>
      </c>
      <c r="X5" s="18">
        <f t="shared" si="0"/>
        <v>288</v>
      </c>
      <c r="Y5" s="18">
        <f t="shared" si="0"/>
        <v>288</v>
      </c>
      <c r="Z5" s="18">
        <f t="shared" si="0"/>
        <v>288</v>
      </c>
      <c r="AA5" s="18">
        <f t="shared" si="0"/>
        <v>288</v>
      </c>
      <c r="AB5" s="49">
        <f t="shared" si="0"/>
        <v>288</v>
      </c>
      <c r="AC5" s="49">
        <f t="shared" si="0"/>
        <v>288</v>
      </c>
      <c r="AD5" s="18">
        <f t="shared" si="0"/>
        <v>288</v>
      </c>
      <c r="AE5" s="18">
        <f t="shared" si="0"/>
        <v>288</v>
      </c>
      <c r="AF5" s="18">
        <f t="shared" si="0"/>
        <v>288</v>
      </c>
      <c r="AG5" s="23">
        <f t="shared" si="0"/>
        <v>288</v>
      </c>
    </row>
    <row r="6" spans="2:33" ht="17.25">
      <c r="B6" t="s">
        <v>1</v>
      </c>
      <c r="C6" s="1" t="s">
        <v>10</v>
      </c>
      <c r="D6" s="50" t="e">
        <f>#REF!-#REF!</f>
        <v>#REF!</v>
      </c>
      <c r="E6" s="17" t="e">
        <f>#REF!-#REF!</f>
        <v>#REF!</v>
      </c>
      <c r="F6" s="17" t="e">
        <f>#REF!-#REF!</f>
        <v>#REF!</v>
      </c>
      <c r="G6" s="50" t="e">
        <f>#REF!-#REF!</f>
        <v>#REF!</v>
      </c>
      <c r="H6" s="50" t="e">
        <f>#REF!-#REF!</f>
        <v>#REF!</v>
      </c>
      <c r="I6" s="17" t="e">
        <f>#REF!-#REF!</f>
        <v>#REF!</v>
      </c>
      <c r="J6" s="17" t="e">
        <f>#REF!-#REF!</f>
        <v>#REF!</v>
      </c>
      <c r="K6" s="17" t="e">
        <f>#REF!-#REF!</f>
        <v>#REF!</v>
      </c>
      <c r="L6" s="17" t="e">
        <f>#REF!-#REF!</f>
        <v>#REF!</v>
      </c>
      <c r="M6" s="17" t="e">
        <f>#REF!-#REF!</f>
        <v>#REF!</v>
      </c>
      <c r="N6" s="22" t="e">
        <f>#REF!-#REF!</f>
        <v>#REF!</v>
      </c>
      <c r="O6" s="22" t="e">
        <f>#REF!-#REF!</f>
        <v>#REF!</v>
      </c>
      <c r="P6" s="17" t="e">
        <f>#REF!-#REF!</f>
        <v>#REF!</v>
      </c>
      <c r="Q6" s="17" t="e">
        <f>#REF!-#REF!</f>
        <v>#REF!</v>
      </c>
      <c r="R6" s="17" t="e">
        <f>#REF!-#REF!</f>
        <v>#REF!</v>
      </c>
      <c r="S6" s="17" t="e">
        <f>#REF!-#REF!</f>
        <v>#REF!</v>
      </c>
      <c r="T6" s="17" t="e">
        <f>#REF!-#REF!</f>
        <v>#REF!</v>
      </c>
      <c r="U6" s="50" t="e">
        <f>#REF!-#REF!</f>
        <v>#REF!</v>
      </c>
      <c r="V6" s="22" t="e">
        <f>#REF!-#REF!</f>
        <v>#REF!</v>
      </c>
      <c r="W6" s="17" t="e">
        <f>#REF!-#REF!</f>
        <v>#REF!</v>
      </c>
      <c r="X6" s="17" t="e">
        <f>#REF!-#REF!</f>
        <v>#REF!</v>
      </c>
      <c r="Y6" s="17" t="e">
        <f>#REF!-#REF!</f>
        <v>#REF!</v>
      </c>
      <c r="Z6" s="17" t="e">
        <f>#REF!-#REF!</f>
        <v>#REF!</v>
      </c>
      <c r="AA6" s="17" t="e">
        <f>#REF!-#REF!</f>
        <v>#REF!</v>
      </c>
      <c r="AB6" s="50" t="e">
        <f>#REF!-#REF!</f>
        <v>#REF!</v>
      </c>
      <c r="AC6" s="50" t="e">
        <f>#REF!-#REF!</f>
        <v>#REF!</v>
      </c>
      <c r="AD6" s="17" t="e">
        <f>#REF!-#REF!</f>
        <v>#REF!</v>
      </c>
      <c r="AE6" s="17" t="e">
        <f>#REF!-#REF!</f>
        <v>#REF!</v>
      </c>
      <c r="AF6" s="17" t="e">
        <f>#REF!-#REF!</f>
        <v>#REF!</v>
      </c>
      <c r="AG6" s="22" t="e">
        <f>#REF!-#REF!</f>
        <v>#REF!</v>
      </c>
    </row>
    <row r="7" spans="2:33" ht="17.25">
      <c r="B7" t="s">
        <v>2</v>
      </c>
      <c r="C7" s="1" t="s">
        <v>10</v>
      </c>
      <c r="D7" s="50" t="e">
        <f>#REF!-#REF!</f>
        <v>#REF!</v>
      </c>
      <c r="E7" s="17" t="e">
        <f>#REF!-#REF!</f>
        <v>#REF!</v>
      </c>
      <c r="F7" s="17" t="e">
        <f>#REF!-#REF!</f>
        <v>#REF!</v>
      </c>
      <c r="G7" s="50" t="e">
        <f>#REF!-#REF!</f>
        <v>#REF!</v>
      </c>
      <c r="H7" s="50" t="e">
        <f>#REF!-#REF!</f>
        <v>#REF!</v>
      </c>
      <c r="I7" s="17" t="e">
        <f>#REF!-#REF!</f>
        <v>#REF!</v>
      </c>
      <c r="J7" s="17" t="e">
        <f>#REF!-#REF!</f>
        <v>#REF!</v>
      </c>
      <c r="K7" s="17" t="e">
        <f>#REF!-#REF!</f>
        <v>#REF!</v>
      </c>
      <c r="L7" s="17" t="e">
        <f>#REF!-#REF!</f>
        <v>#REF!</v>
      </c>
      <c r="M7" s="17" t="e">
        <f>#REF!-#REF!</f>
        <v>#REF!</v>
      </c>
      <c r="N7" s="22" t="e">
        <f>#REF!-#REF!</f>
        <v>#REF!</v>
      </c>
      <c r="O7" s="22" t="e">
        <f>#REF!-#REF!</f>
        <v>#REF!</v>
      </c>
      <c r="P7" s="17" t="e">
        <f>#REF!-#REF!</f>
        <v>#REF!</v>
      </c>
      <c r="Q7" s="17" t="e">
        <f>#REF!-#REF!</f>
        <v>#REF!</v>
      </c>
      <c r="R7" s="17" t="e">
        <f>#REF!-#REF!</f>
        <v>#REF!</v>
      </c>
      <c r="S7" s="17" t="e">
        <f>#REF!-#REF!</f>
        <v>#REF!</v>
      </c>
      <c r="T7" s="17" t="e">
        <f>#REF!-#REF!</f>
        <v>#REF!</v>
      </c>
      <c r="U7" s="50" t="e">
        <f>#REF!-#REF!</f>
        <v>#REF!</v>
      </c>
      <c r="V7" s="22" t="e">
        <f>#REF!-#REF!</f>
        <v>#REF!</v>
      </c>
      <c r="W7" s="17" t="e">
        <f>#REF!-#REF!</f>
        <v>#REF!</v>
      </c>
      <c r="X7" s="17" t="e">
        <f>#REF!-#REF!</f>
        <v>#REF!</v>
      </c>
      <c r="Y7" s="17" t="e">
        <f>#REF!-#REF!</f>
        <v>#REF!</v>
      </c>
      <c r="Z7" s="17" t="e">
        <f>#REF!-#REF!</f>
        <v>#REF!</v>
      </c>
      <c r="AA7" s="17" t="e">
        <f>#REF!-#REF!</f>
        <v>#REF!</v>
      </c>
      <c r="AB7" s="50" t="e">
        <f>#REF!-#REF!</f>
        <v>#REF!</v>
      </c>
      <c r="AC7" s="50" t="e">
        <f>#REF!-#REF!</f>
        <v>#REF!</v>
      </c>
      <c r="AD7" s="17" t="e">
        <f>#REF!-#REF!</f>
        <v>#REF!</v>
      </c>
      <c r="AE7" s="17" t="e">
        <f>#REF!-#REF!</f>
        <v>#REF!</v>
      </c>
      <c r="AF7" s="17" t="e">
        <f>#REF!-#REF!</f>
        <v>#REF!</v>
      </c>
      <c r="AG7" s="22" t="e">
        <f>#REF!-#REF!</f>
        <v>#REF!</v>
      </c>
    </row>
    <row r="8" spans="2:33" ht="17.25">
      <c r="B8" t="s">
        <v>3</v>
      </c>
      <c r="C8" s="1" t="s">
        <v>11</v>
      </c>
      <c r="D8" s="50" t="e">
        <f>#REF!-#REF!</f>
        <v>#REF!</v>
      </c>
      <c r="E8" s="17" t="e">
        <f>#REF!-#REF!</f>
        <v>#REF!</v>
      </c>
      <c r="F8" s="17" t="e">
        <f>#REF!-#REF!</f>
        <v>#REF!</v>
      </c>
      <c r="G8" s="50" t="e">
        <f>#REF!-#REF!</f>
        <v>#REF!</v>
      </c>
      <c r="H8" s="50" t="e">
        <f>#REF!-#REF!</f>
        <v>#REF!</v>
      </c>
      <c r="I8" s="17" t="e">
        <f>#REF!-#REF!</f>
        <v>#REF!</v>
      </c>
      <c r="J8" s="17" t="e">
        <f>#REF!-#REF!</f>
        <v>#REF!</v>
      </c>
      <c r="K8" s="17" t="e">
        <f>#REF!-#REF!</f>
        <v>#REF!</v>
      </c>
      <c r="L8" s="17" t="e">
        <f>#REF!-#REF!</f>
        <v>#REF!</v>
      </c>
      <c r="M8" s="17" t="e">
        <f>#REF!-#REF!</f>
        <v>#REF!</v>
      </c>
      <c r="N8" s="22" t="e">
        <f>#REF!-#REF!</f>
        <v>#REF!</v>
      </c>
      <c r="O8" s="22" t="e">
        <f>#REF!-#REF!</f>
        <v>#REF!</v>
      </c>
      <c r="P8" s="17" t="e">
        <f>#REF!-#REF!</f>
        <v>#REF!</v>
      </c>
      <c r="Q8" s="17" t="e">
        <f>#REF!-#REF!</f>
        <v>#REF!</v>
      </c>
      <c r="R8" s="17" t="e">
        <f>#REF!-#REF!</f>
        <v>#REF!</v>
      </c>
      <c r="S8" s="17" t="e">
        <f>#REF!-#REF!</f>
        <v>#REF!</v>
      </c>
      <c r="T8" s="17" t="e">
        <f>#REF!-#REF!</f>
        <v>#REF!</v>
      </c>
      <c r="U8" s="50" t="e">
        <f>#REF!-#REF!</f>
        <v>#REF!</v>
      </c>
      <c r="V8" s="22" t="e">
        <f>#REF!-#REF!</f>
        <v>#REF!</v>
      </c>
      <c r="W8" s="17" t="e">
        <f>#REF!-#REF!</f>
        <v>#REF!</v>
      </c>
      <c r="X8" s="17" t="e">
        <f>#REF!-#REF!</f>
        <v>#REF!</v>
      </c>
      <c r="Y8" s="17" t="e">
        <f>#REF!-#REF!</f>
        <v>#REF!</v>
      </c>
      <c r="Z8" s="17" t="e">
        <f>#REF!-#REF!</f>
        <v>#REF!</v>
      </c>
      <c r="AA8" s="17" t="e">
        <f>#REF!-#REF!</f>
        <v>#REF!</v>
      </c>
      <c r="AB8" s="50" t="e">
        <f>#REF!-#REF!</f>
        <v>#REF!</v>
      </c>
      <c r="AC8" s="50" t="e">
        <f>#REF!-#REF!</f>
        <v>#REF!</v>
      </c>
      <c r="AD8" s="17" t="e">
        <f>#REF!-#REF!</f>
        <v>#REF!</v>
      </c>
      <c r="AE8" s="17" t="e">
        <f>#REF!-#REF!</f>
        <v>#REF!</v>
      </c>
      <c r="AF8" s="17" t="e">
        <f>#REF!-#REF!</f>
        <v>#REF!</v>
      </c>
      <c r="AG8" s="22" t="e">
        <f>#REF!-#REF!</f>
        <v>#REF!</v>
      </c>
    </row>
    <row r="9" spans="2:33" ht="17.25">
      <c r="B9" t="s">
        <v>4</v>
      </c>
      <c r="C9" s="1" t="s">
        <v>11</v>
      </c>
      <c r="D9" s="50" t="e">
        <f>#REF!-#REF!</f>
        <v>#REF!</v>
      </c>
      <c r="E9" s="17" t="e">
        <f>#REF!-#REF!</f>
        <v>#REF!</v>
      </c>
      <c r="F9" s="17" t="e">
        <f>#REF!-#REF!</f>
        <v>#REF!</v>
      </c>
      <c r="G9" s="50" t="e">
        <f>#REF!-#REF!</f>
        <v>#REF!</v>
      </c>
      <c r="H9" s="50" t="e">
        <f>#REF!-#REF!</f>
        <v>#REF!</v>
      </c>
      <c r="I9" s="17" t="e">
        <f>#REF!-#REF!</f>
        <v>#REF!</v>
      </c>
      <c r="J9" s="17" t="e">
        <f>#REF!-#REF!</f>
        <v>#REF!</v>
      </c>
      <c r="K9" s="17" t="e">
        <f>#REF!-#REF!</f>
        <v>#REF!</v>
      </c>
      <c r="L9" s="17" t="e">
        <f>#REF!-#REF!</f>
        <v>#REF!</v>
      </c>
      <c r="M9" s="17" t="e">
        <f>#REF!-#REF!</f>
        <v>#REF!</v>
      </c>
      <c r="N9" s="22" t="e">
        <f>#REF!-#REF!</f>
        <v>#REF!</v>
      </c>
      <c r="O9" s="22" t="e">
        <f>#REF!-#REF!</f>
        <v>#REF!</v>
      </c>
      <c r="P9" s="17" t="e">
        <f>#REF!-#REF!</f>
        <v>#REF!</v>
      </c>
      <c r="Q9" s="17" t="e">
        <f>#REF!-#REF!</f>
        <v>#REF!</v>
      </c>
      <c r="R9" s="17" t="e">
        <f>#REF!-#REF!</f>
        <v>#REF!</v>
      </c>
      <c r="S9" s="17" t="e">
        <f>#REF!-#REF!</f>
        <v>#REF!</v>
      </c>
      <c r="T9" s="17" t="e">
        <f>#REF!-#REF!</f>
        <v>#REF!</v>
      </c>
      <c r="U9" s="50" t="e">
        <f>#REF!-#REF!</f>
        <v>#REF!</v>
      </c>
      <c r="V9" s="22" t="e">
        <f>#REF!-#REF!</f>
        <v>#REF!</v>
      </c>
      <c r="W9" s="17" t="e">
        <f>#REF!-#REF!</f>
        <v>#REF!</v>
      </c>
      <c r="X9" s="17" t="e">
        <f>#REF!-#REF!</f>
        <v>#REF!</v>
      </c>
      <c r="Y9" s="17" t="e">
        <f>#REF!-#REF!</f>
        <v>#REF!</v>
      </c>
      <c r="Z9" s="17" t="e">
        <f>#REF!-#REF!</f>
        <v>#REF!</v>
      </c>
      <c r="AA9" s="17" t="e">
        <f>#REF!-#REF!</f>
        <v>#REF!</v>
      </c>
      <c r="AB9" s="50" t="e">
        <f>#REF!-#REF!</f>
        <v>#REF!</v>
      </c>
      <c r="AC9" s="50" t="e">
        <f>#REF!-#REF!</f>
        <v>#REF!</v>
      </c>
      <c r="AD9" s="17" t="e">
        <f>#REF!-#REF!</f>
        <v>#REF!</v>
      </c>
      <c r="AE9" s="17" t="e">
        <f>#REF!-#REF!</f>
        <v>#REF!</v>
      </c>
      <c r="AF9" s="17" t="e">
        <f>#REF!-#REF!</f>
        <v>#REF!</v>
      </c>
      <c r="AG9" s="22" t="e">
        <f>#REF!-#REF!</f>
        <v>#REF!</v>
      </c>
    </row>
    <row r="10" spans="2:33">
      <c r="B10" s="7" t="s">
        <v>24</v>
      </c>
      <c r="C10" s="8"/>
      <c r="D10" s="49" t="e">
        <f>SUM(D6:D9)</f>
        <v>#REF!</v>
      </c>
      <c r="E10" s="18" t="e">
        <f t="shared" ref="E10:I10" si="1">SUM(E6:E9)</f>
        <v>#REF!</v>
      </c>
      <c r="F10" s="18" t="e">
        <f t="shared" si="1"/>
        <v>#REF!</v>
      </c>
      <c r="G10" s="49" t="e">
        <f t="shared" si="1"/>
        <v>#REF!</v>
      </c>
      <c r="H10" s="49" t="e">
        <f t="shared" si="1"/>
        <v>#REF!</v>
      </c>
      <c r="I10" s="18" t="e">
        <f t="shared" si="1"/>
        <v>#REF!</v>
      </c>
      <c r="J10" s="18" t="e">
        <f t="shared" ref="J10:W10" si="2">SUM(J6:J9)</f>
        <v>#REF!</v>
      </c>
      <c r="K10" s="18" t="e">
        <f t="shared" si="2"/>
        <v>#REF!</v>
      </c>
      <c r="L10" s="18" t="e">
        <f t="shared" si="2"/>
        <v>#REF!</v>
      </c>
      <c r="M10" s="18" t="e">
        <f t="shared" si="2"/>
        <v>#REF!</v>
      </c>
      <c r="N10" s="23" t="e">
        <f t="shared" si="2"/>
        <v>#REF!</v>
      </c>
      <c r="O10" s="23" t="e">
        <f t="shared" si="2"/>
        <v>#REF!</v>
      </c>
      <c r="P10" s="18" t="e">
        <f t="shared" si="2"/>
        <v>#REF!</v>
      </c>
      <c r="Q10" s="18" t="e">
        <f t="shared" si="2"/>
        <v>#REF!</v>
      </c>
      <c r="R10" s="18" t="e">
        <f t="shared" si="2"/>
        <v>#REF!</v>
      </c>
      <c r="S10" s="18" t="e">
        <f t="shared" si="2"/>
        <v>#REF!</v>
      </c>
      <c r="T10" s="18" t="e">
        <f t="shared" si="2"/>
        <v>#REF!</v>
      </c>
      <c r="U10" s="49" t="e">
        <f t="shared" si="2"/>
        <v>#REF!</v>
      </c>
      <c r="V10" s="23" t="e">
        <f t="shared" si="2"/>
        <v>#REF!</v>
      </c>
      <c r="W10" s="18" t="e">
        <f t="shared" si="2"/>
        <v>#REF!</v>
      </c>
      <c r="X10" s="18" t="e">
        <f t="shared" ref="X10" si="3">SUM(X6:X9)</f>
        <v>#REF!</v>
      </c>
      <c r="Y10" s="18" t="e">
        <f t="shared" ref="Y10:AA10" si="4">SUM(Y6:Y9)</f>
        <v>#REF!</v>
      </c>
      <c r="Z10" s="18" t="e">
        <f t="shared" si="4"/>
        <v>#REF!</v>
      </c>
      <c r="AA10" s="18" t="e">
        <f t="shared" si="4"/>
        <v>#REF!</v>
      </c>
      <c r="AB10" s="49" t="e">
        <f t="shared" ref="AB10:AG10" si="5">SUM(AB6:AB9)</f>
        <v>#REF!</v>
      </c>
      <c r="AC10" s="49" t="e">
        <f t="shared" si="5"/>
        <v>#REF!</v>
      </c>
      <c r="AD10" s="18" t="e">
        <f t="shared" si="5"/>
        <v>#REF!</v>
      </c>
      <c r="AE10" s="18" t="e">
        <f t="shared" si="5"/>
        <v>#REF!</v>
      </c>
      <c r="AF10" s="18" t="e">
        <f t="shared" si="5"/>
        <v>#REF!</v>
      </c>
      <c r="AG10" s="23" t="e">
        <f t="shared" si="5"/>
        <v>#REF!</v>
      </c>
    </row>
    <row r="11" spans="2:33" ht="17.25">
      <c r="B11" t="s">
        <v>21</v>
      </c>
      <c r="C11" s="1" t="s">
        <v>11</v>
      </c>
      <c r="D11" s="50" t="e">
        <f>#REF!-#REF!</f>
        <v>#REF!</v>
      </c>
      <c r="E11" s="17" t="e">
        <f>#REF!-#REF!</f>
        <v>#REF!</v>
      </c>
      <c r="F11" s="17" t="e">
        <f>#REF!-#REF!</f>
        <v>#REF!</v>
      </c>
      <c r="G11" s="50" t="e">
        <f>#REF!-#REF!</f>
        <v>#REF!</v>
      </c>
      <c r="H11" s="50" t="e">
        <f>#REF!-#REF!</f>
        <v>#REF!</v>
      </c>
      <c r="I11" s="17" t="e">
        <f>#REF!-#REF!</f>
        <v>#REF!</v>
      </c>
      <c r="J11" s="17" t="e">
        <f>#REF!-#REF!</f>
        <v>#REF!</v>
      </c>
      <c r="K11" s="17" t="e">
        <f>#REF!-#REF!</f>
        <v>#REF!</v>
      </c>
      <c r="L11" s="17" t="e">
        <f>#REF!-#REF!</f>
        <v>#REF!</v>
      </c>
      <c r="M11" s="17" t="e">
        <f>#REF!-#REF!</f>
        <v>#REF!</v>
      </c>
      <c r="N11" s="22" t="e">
        <f>#REF!-#REF!</f>
        <v>#REF!</v>
      </c>
      <c r="O11" s="22" t="e">
        <f>#REF!-#REF!</f>
        <v>#REF!</v>
      </c>
      <c r="P11" s="17" t="e">
        <f>#REF!-#REF!</f>
        <v>#REF!</v>
      </c>
      <c r="Q11" s="17" t="e">
        <f>#REF!-#REF!</f>
        <v>#REF!</v>
      </c>
      <c r="R11" s="17" t="e">
        <f>#REF!-#REF!</f>
        <v>#REF!</v>
      </c>
      <c r="S11" s="17" t="e">
        <f>#REF!-#REF!</f>
        <v>#REF!</v>
      </c>
      <c r="T11" s="17" t="e">
        <f>#REF!-#REF!</f>
        <v>#REF!</v>
      </c>
      <c r="U11" s="50" t="e">
        <f>#REF!-#REF!</f>
        <v>#REF!</v>
      </c>
      <c r="V11" s="22" t="e">
        <f>#REF!-#REF!</f>
        <v>#REF!</v>
      </c>
      <c r="W11" s="17" t="e">
        <f>#REF!-#REF!</f>
        <v>#REF!</v>
      </c>
      <c r="X11" s="17" t="e">
        <f>#REF!-#REF!</f>
        <v>#REF!</v>
      </c>
      <c r="Y11" s="17" t="e">
        <f>#REF!-#REF!</f>
        <v>#REF!</v>
      </c>
      <c r="Z11" s="17" t="e">
        <f>#REF!-#REF!</f>
        <v>#REF!</v>
      </c>
      <c r="AA11" s="17" t="e">
        <f>#REF!-#REF!</f>
        <v>#REF!</v>
      </c>
      <c r="AB11" s="50" t="e">
        <f>#REF!-#REF!</f>
        <v>#REF!</v>
      </c>
      <c r="AC11" s="50" t="e">
        <f>#REF!-#REF!</f>
        <v>#REF!</v>
      </c>
      <c r="AD11" s="17" t="e">
        <f>#REF!-#REF!</f>
        <v>#REF!</v>
      </c>
      <c r="AE11" s="17" t="e">
        <f>#REF!-#REF!</f>
        <v>#REF!</v>
      </c>
      <c r="AF11" s="17" t="e">
        <f>#REF!-#REF!</f>
        <v>#REF!</v>
      </c>
      <c r="AG11" s="22" t="e">
        <f>#REF!-#REF!</f>
        <v>#REF!</v>
      </c>
    </row>
    <row r="12" spans="2:33" ht="17.25">
      <c r="B12" t="s">
        <v>20</v>
      </c>
      <c r="C12" s="1" t="s">
        <v>11</v>
      </c>
      <c r="D12" s="50" t="e">
        <f>#REF!-#REF!</f>
        <v>#REF!</v>
      </c>
      <c r="E12" s="17" t="e">
        <f>#REF!-#REF!</f>
        <v>#REF!</v>
      </c>
      <c r="F12" s="17" t="e">
        <f>#REF!-#REF!</f>
        <v>#REF!</v>
      </c>
      <c r="G12" s="50" t="e">
        <f>#REF!-#REF!</f>
        <v>#REF!</v>
      </c>
      <c r="H12" s="50" t="e">
        <f>#REF!-#REF!</f>
        <v>#REF!</v>
      </c>
      <c r="I12" s="17" t="e">
        <f>#REF!-#REF!</f>
        <v>#REF!</v>
      </c>
      <c r="J12" s="17" t="e">
        <f>#REF!-#REF!</f>
        <v>#REF!</v>
      </c>
      <c r="K12" s="17" t="e">
        <f>#REF!-#REF!</f>
        <v>#REF!</v>
      </c>
      <c r="L12" s="17" t="e">
        <f>#REF!-#REF!</f>
        <v>#REF!</v>
      </c>
      <c r="M12" s="17" t="e">
        <f>#REF!-#REF!</f>
        <v>#REF!</v>
      </c>
      <c r="N12" s="22" t="e">
        <f>#REF!-#REF!</f>
        <v>#REF!</v>
      </c>
      <c r="O12" s="22" t="e">
        <f>#REF!-#REF!</f>
        <v>#REF!</v>
      </c>
      <c r="P12" s="17" t="e">
        <f>#REF!-#REF!</f>
        <v>#REF!</v>
      </c>
      <c r="Q12" s="17" t="e">
        <f>#REF!-#REF!</f>
        <v>#REF!</v>
      </c>
      <c r="R12" s="17" t="e">
        <f>#REF!-#REF!</f>
        <v>#REF!</v>
      </c>
      <c r="S12" s="17" t="e">
        <f>#REF!-#REF!</f>
        <v>#REF!</v>
      </c>
      <c r="T12" s="17" t="e">
        <f>#REF!-#REF!</f>
        <v>#REF!</v>
      </c>
      <c r="U12" s="50" t="e">
        <f>#REF!-#REF!</f>
        <v>#REF!</v>
      </c>
      <c r="V12" s="22" t="e">
        <f>#REF!-#REF!</f>
        <v>#REF!</v>
      </c>
      <c r="W12" s="17" t="e">
        <f>#REF!-#REF!</f>
        <v>#REF!</v>
      </c>
      <c r="X12" s="17" t="e">
        <f>#REF!-#REF!</f>
        <v>#REF!</v>
      </c>
      <c r="Y12" s="17" t="e">
        <f>#REF!-#REF!</f>
        <v>#REF!</v>
      </c>
      <c r="Z12" s="17" t="e">
        <f>#REF!-#REF!</f>
        <v>#REF!</v>
      </c>
      <c r="AA12" s="17" t="e">
        <f>#REF!-#REF!</f>
        <v>#REF!</v>
      </c>
      <c r="AB12" s="50" t="e">
        <f>#REF!-#REF!</f>
        <v>#REF!</v>
      </c>
      <c r="AC12" s="50" t="e">
        <f>#REF!-#REF!</f>
        <v>#REF!</v>
      </c>
      <c r="AD12" s="17" t="e">
        <f>#REF!-#REF!</f>
        <v>#REF!</v>
      </c>
      <c r="AE12" s="17" t="e">
        <f>#REF!-#REF!</f>
        <v>#REF!</v>
      </c>
      <c r="AF12" s="17" t="e">
        <f>#REF!-#REF!</f>
        <v>#REF!</v>
      </c>
      <c r="AG12" s="22" t="e">
        <f>#REF!-#REF!</f>
        <v>#REF!</v>
      </c>
    </row>
    <row r="13" spans="2:33" ht="17.25">
      <c r="B13" t="s">
        <v>13</v>
      </c>
      <c r="C13" s="1" t="s">
        <v>11</v>
      </c>
      <c r="D13" s="50" t="e">
        <f>#REF!-#REF!</f>
        <v>#REF!</v>
      </c>
      <c r="E13" s="17" t="e">
        <f>#REF!-#REF!</f>
        <v>#REF!</v>
      </c>
      <c r="F13" s="17" t="e">
        <f>#REF!-#REF!</f>
        <v>#REF!</v>
      </c>
      <c r="G13" s="50" t="e">
        <f>#REF!-#REF!</f>
        <v>#REF!</v>
      </c>
      <c r="H13" s="50" t="e">
        <f>#REF!-#REF!</f>
        <v>#REF!</v>
      </c>
      <c r="I13" s="17" t="e">
        <f>#REF!-#REF!</f>
        <v>#REF!</v>
      </c>
      <c r="J13" s="17" t="e">
        <f>#REF!-#REF!</f>
        <v>#REF!</v>
      </c>
      <c r="K13" s="17" t="e">
        <f>#REF!-#REF!</f>
        <v>#REF!</v>
      </c>
      <c r="L13" s="17" t="e">
        <f>#REF!-#REF!</f>
        <v>#REF!</v>
      </c>
      <c r="M13" s="17" t="e">
        <f>#REF!-#REF!</f>
        <v>#REF!</v>
      </c>
      <c r="N13" s="22" t="e">
        <f>#REF!-#REF!</f>
        <v>#REF!</v>
      </c>
      <c r="O13" s="22" t="e">
        <f>#REF!-#REF!</f>
        <v>#REF!</v>
      </c>
      <c r="P13" s="17" t="e">
        <f>#REF!-#REF!</f>
        <v>#REF!</v>
      </c>
      <c r="Q13" s="17" t="e">
        <f>#REF!-#REF!</f>
        <v>#REF!</v>
      </c>
      <c r="R13" s="17" t="e">
        <f>#REF!-#REF!</f>
        <v>#REF!</v>
      </c>
      <c r="S13" s="17" t="e">
        <f>#REF!-#REF!</f>
        <v>#REF!</v>
      </c>
      <c r="T13" s="17" t="e">
        <f>#REF!-#REF!</f>
        <v>#REF!</v>
      </c>
      <c r="U13" s="50" t="e">
        <f>#REF!-#REF!</f>
        <v>#REF!</v>
      </c>
      <c r="V13" s="22" t="e">
        <f>#REF!-#REF!</f>
        <v>#REF!</v>
      </c>
      <c r="W13" s="17" t="e">
        <f>#REF!-#REF!</f>
        <v>#REF!</v>
      </c>
      <c r="X13" s="17" t="e">
        <f>#REF!-#REF!</f>
        <v>#REF!</v>
      </c>
      <c r="Y13" s="17" t="e">
        <f>#REF!-#REF!</f>
        <v>#REF!</v>
      </c>
      <c r="Z13" s="17" t="e">
        <f>#REF!-#REF!</f>
        <v>#REF!</v>
      </c>
      <c r="AA13" s="17" t="e">
        <f>#REF!-#REF!</f>
        <v>#REF!</v>
      </c>
      <c r="AB13" s="50" t="e">
        <f>#REF!-#REF!</f>
        <v>#REF!</v>
      </c>
      <c r="AC13" s="50" t="e">
        <f>#REF!-#REF!</f>
        <v>#REF!</v>
      </c>
      <c r="AD13" s="17" t="e">
        <f>#REF!-#REF!</f>
        <v>#REF!</v>
      </c>
      <c r="AE13" s="17" t="e">
        <f>#REF!-#REF!</f>
        <v>#REF!</v>
      </c>
      <c r="AF13" s="17" t="e">
        <f>#REF!-#REF!</f>
        <v>#REF!</v>
      </c>
      <c r="AG13" s="22" t="e">
        <f>#REF!-#REF!</f>
        <v>#REF!</v>
      </c>
    </row>
    <row r="14" spans="2:33" ht="17.25">
      <c r="B14" t="s">
        <v>14</v>
      </c>
      <c r="C14" s="1" t="s">
        <v>11</v>
      </c>
      <c r="D14" s="50" t="e">
        <f>#REF!-#REF!</f>
        <v>#REF!</v>
      </c>
      <c r="E14" s="17" t="e">
        <f>#REF!-#REF!</f>
        <v>#REF!</v>
      </c>
      <c r="F14" s="17" t="e">
        <f>#REF!-#REF!</f>
        <v>#REF!</v>
      </c>
      <c r="G14" s="50" t="e">
        <f>#REF!-#REF!</f>
        <v>#REF!</v>
      </c>
      <c r="H14" s="50" t="e">
        <f>#REF!-#REF!</f>
        <v>#REF!</v>
      </c>
      <c r="I14" s="17" t="e">
        <f>#REF!-#REF!</f>
        <v>#REF!</v>
      </c>
      <c r="J14" s="17" t="e">
        <f>#REF!-#REF!</f>
        <v>#REF!</v>
      </c>
      <c r="K14" s="17" t="e">
        <f>#REF!-#REF!</f>
        <v>#REF!</v>
      </c>
      <c r="L14" s="17" t="e">
        <f>#REF!-#REF!</f>
        <v>#REF!</v>
      </c>
      <c r="M14" s="17" t="e">
        <f>#REF!-#REF!</f>
        <v>#REF!</v>
      </c>
      <c r="N14" s="22" t="e">
        <f>#REF!-#REF!</f>
        <v>#REF!</v>
      </c>
      <c r="O14" s="22" t="e">
        <f>#REF!-#REF!</f>
        <v>#REF!</v>
      </c>
      <c r="P14" s="17" t="e">
        <f>#REF!-#REF!</f>
        <v>#REF!</v>
      </c>
      <c r="Q14" s="17" t="e">
        <f>#REF!-#REF!</f>
        <v>#REF!</v>
      </c>
      <c r="R14" s="17" t="e">
        <f>#REF!-#REF!</f>
        <v>#REF!</v>
      </c>
      <c r="S14" s="17" t="e">
        <f>#REF!-#REF!</f>
        <v>#REF!</v>
      </c>
      <c r="T14" s="17" t="e">
        <f>#REF!-#REF!</f>
        <v>#REF!</v>
      </c>
      <c r="U14" s="50" t="e">
        <f>#REF!-#REF!</f>
        <v>#REF!</v>
      </c>
      <c r="V14" s="22" t="e">
        <f>#REF!-#REF!</f>
        <v>#REF!</v>
      </c>
      <c r="W14" s="17" t="e">
        <f>#REF!-#REF!</f>
        <v>#REF!</v>
      </c>
      <c r="X14" s="17" t="e">
        <f>#REF!-#REF!</f>
        <v>#REF!</v>
      </c>
      <c r="Y14" s="17" t="e">
        <f>#REF!-#REF!</f>
        <v>#REF!</v>
      </c>
      <c r="Z14" s="17" t="e">
        <f>#REF!-#REF!</f>
        <v>#REF!</v>
      </c>
      <c r="AA14" s="17" t="e">
        <f>#REF!-#REF!</f>
        <v>#REF!</v>
      </c>
      <c r="AB14" s="50" t="e">
        <f>#REF!-#REF!</f>
        <v>#REF!</v>
      </c>
      <c r="AC14" s="50" t="e">
        <f>#REF!-#REF!</f>
        <v>#REF!</v>
      </c>
      <c r="AD14" s="17" t="e">
        <f>#REF!-#REF!</f>
        <v>#REF!</v>
      </c>
      <c r="AE14" s="17" t="e">
        <f>#REF!-#REF!</f>
        <v>#REF!</v>
      </c>
      <c r="AF14" s="17" t="e">
        <f>#REF!-#REF!</f>
        <v>#REF!</v>
      </c>
      <c r="AG14" s="22" t="e">
        <f>#REF!-#REF!</f>
        <v>#REF!</v>
      </c>
    </row>
    <row r="15" spans="2:33" ht="17.25">
      <c r="B15" t="s">
        <v>31</v>
      </c>
      <c r="C15" s="1" t="s">
        <v>11</v>
      </c>
      <c r="D15" s="50" t="e">
        <f>#REF!-#REF!</f>
        <v>#REF!</v>
      </c>
      <c r="E15" s="17" t="e">
        <f>#REF!-#REF!</f>
        <v>#REF!</v>
      </c>
      <c r="F15" s="17" t="e">
        <f>#REF!-#REF!</f>
        <v>#REF!</v>
      </c>
      <c r="G15" s="50" t="e">
        <f>#REF!-#REF!</f>
        <v>#REF!</v>
      </c>
      <c r="H15" s="50" t="e">
        <f>#REF!-#REF!</f>
        <v>#REF!</v>
      </c>
      <c r="I15" s="17" t="e">
        <f>#REF!-#REF!</f>
        <v>#REF!</v>
      </c>
      <c r="J15" s="17" t="e">
        <f>#REF!-#REF!</f>
        <v>#REF!</v>
      </c>
      <c r="K15" s="17" t="e">
        <f>#REF!-#REF!</f>
        <v>#REF!</v>
      </c>
      <c r="L15" s="17" t="e">
        <f>#REF!-#REF!</f>
        <v>#REF!</v>
      </c>
      <c r="M15" s="17" t="s">
        <v>93</v>
      </c>
      <c r="N15" s="22" t="e">
        <f>#REF!-#REF!</f>
        <v>#REF!</v>
      </c>
      <c r="O15" s="22" t="e">
        <f>#REF!-#REF!</f>
        <v>#REF!</v>
      </c>
      <c r="P15" s="17" t="e">
        <f>#REF!-#REF!</f>
        <v>#REF!</v>
      </c>
      <c r="Q15" s="17" t="e">
        <f>#REF!-#REF!</f>
        <v>#REF!</v>
      </c>
      <c r="R15" s="17" t="e">
        <f>#REF!-#REF!</f>
        <v>#REF!</v>
      </c>
      <c r="S15" s="17" t="e">
        <f>#REF!-#REF!</f>
        <v>#REF!</v>
      </c>
      <c r="T15" s="17" t="e">
        <f>#REF!-#REF!</f>
        <v>#REF!</v>
      </c>
      <c r="U15" s="50" t="e">
        <f>#REF!-#REF!</f>
        <v>#REF!</v>
      </c>
      <c r="V15" s="22" t="e">
        <f>#REF!-#REF!</f>
        <v>#REF!</v>
      </c>
      <c r="W15" s="17" t="e">
        <f>#REF!-#REF!</f>
        <v>#REF!</v>
      </c>
      <c r="X15" s="17" t="e">
        <f>#REF!-#REF!</f>
        <v>#REF!</v>
      </c>
      <c r="Y15" s="17" t="e">
        <f>#REF!-#REF!</f>
        <v>#REF!</v>
      </c>
      <c r="Z15" s="17" t="e">
        <f>#REF!-#REF!</f>
        <v>#REF!</v>
      </c>
      <c r="AA15" s="17" t="e">
        <f>#REF!-#REF!</f>
        <v>#REF!</v>
      </c>
      <c r="AB15" s="50" t="e">
        <f>#REF!-#REF!</f>
        <v>#REF!</v>
      </c>
      <c r="AC15" s="50" t="e">
        <f>#REF!-#REF!</f>
        <v>#REF!</v>
      </c>
      <c r="AD15" s="17" t="e">
        <f>#REF!-#REF!</f>
        <v>#REF!</v>
      </c>
      <c r="AE15" s="17" t="e">
        <f>#REF!-#REF!</f>
        <v>#REF!</v>
      </c>
      <c r="AF15" s="17" t="e">
        <f>#REF!-#REF!</f>
        <v>#REF!</v>
      </c>
      <c r="AG15" s="22" t="e">
        <f>#REF!-#REF!</f>
        <v>#REF!</v>
      </c>
    </row>
    <row r="16" spans="2:33" ht="17.25">
      <c r="B16" t="s">
        <v>32</v>
      </c>
      <c r="C16" s="1" t="s">
        <v>11</v>
      </c>
      <c r="D16" s="50" t="e">
        <f>#REF!-#REF!</f>
        <v>#REF!</v>
      </c>
      <c r="E16" s="17" t="e">
        <f>#REF!-#REF!</f>
        <v>#REF!</v>
      </c>
      <c r="F16" s="17" t="e">
        <f>#REF!-#REF!</f>
        <v>#REF!</v>
      </c>
      <c r="G16" s="50" t="e">
        <f>#REF!-#REF!</f>
        <v>#REF!</v>
      </c>
      <c r="H16" s="50" t="e">
        <f>#REF!-#REF!</f>
        <v>#REF!</v>
      </c>
      <c r="I16" s="17" t="e">
        <f>#REF!-#REF!</f>
        <v>#REF!</v>
      </c>
      <c r="J16" s="17" t="e">
        <f>#REF!-#REF!</f>
        <v>#REF!</v>
      </c>
      <c r="K16" s="17" t="e">
        <f>#REF!-#REF!</f>
        <v>#REF!</v>
      </c>
      <c r="L16" s="17" t="e">
        <f>#REF!-#REF!</f>
        <v>#REF!</v>
      </c>
      <c r="M16" s="17" t="e">
        <f>#REF!-#REF!</f>
        <v>#REF!</v>
      </c>
      <c r="N16" s="22" t="e">
        <f>#REF!-#REF!</f>
        <v>#REF!</v>
      </c>
      <c r="O16" s="22" t="e">
        <f>#REF!-#REF!</f>
        <v>#REF!</v>
      </c>
      <c r="P16" s="17" t="e">
        <f>#REF!-#REF!</f>
        <v>#REF!</v>
      </c>
      <c r="Q16" s="17" t="e">
        <f>#REF!-#REF!</f>
        <v>#REF!</v>
      </c>
      <c r="R16" s="17" t="e">
        <f>#REF!-#REF!</f>
        <v>#REF!</v>
      </c>
      <c r="S16" s="17" t="e">
        <f>#REF!-#REF!</f>
        <v>#REF!</v>
      </c>
      <c r="T16" s="17" t="e">
        <f>#REF!-#REF!</f>
        <v>#REF!</v>
      </c>
      <c r="U16" s="50" t="e">
        <f>#REF!-#REF!</f>
        <v>#REF!</v>
      </c>
      <c r="V16" s="22" t="e">
        <f>#REF!-#REF!</f>
        <v>#REF!</v>
      </c>
      <c r="W16" s="17" t="e">
        <f>#REF!-#REF!</f>
        <v>#REF!</v>
      </c>
      <c r="X16" s="17" t="e">
        <f>#REF!-#REF!</f>
        <v>#REF!</v>
      </c>
      <c r="Y16" s="17" t="e">
        <f>#REF!-#REF!</f>
        <v>#REF!</v>
      </c>
      <c r="Z16" s="17" t="e">
        <f>#REF!-#REF!</f>
        <v>#REF!</v>
      </c>
      <c r="AA16" s="17" t="e">
        <f>#REF!-#REF!</f>
        <v>#REF!</v>
      </c>
      <c r="AB16" s="50" t="e">
        <f>#REF!-#REF!</f>
        <v>#REF!</v>
      </c>
      <c r="AC16" s="50" t="e">
        <f>#REF!-#REF!</f>
        <v>#REF!</v>
      </c>
      <c r="AD16" s="17" t="e">
        <f>#REF!-#REF!</f>
        <v>#REF!</v>
      </c>
      <c r="AE16" s="17" t="e">
        <f>#REF!-#REF!</f>
        <v>#REF!</v>
      </c>
      <c r="AF16" s="17" t="e">
        <f>#REF!-#REF!</f>
        <v>#REF!</v>
      </c>
      <c r="AG16" s="22" t="e">
        <f>#REF!-#REF!</f>
        <v>#REF!</v>
      </c>
    </row>
    <row r="17" spans="2:33" ht="17.25">
      <c r="B17" t="s">
        <v>15</v>
      </c>
      <c r="C17" s="1" t="s">
        <v>11</v>
      </c>
      <c r="D17" s="50" t="e">
        <f>#REF!-#REF!</f>
        <v>#REF!</v>
      </c>
      <c r="E17" s="17" t="e">
        <f>#REF!-#REF!</f>
        <v>#REF!</v>
      </c>
      <c r="F17" s="17" t="e">
        <f>#REF!-#REF!</f>
        <v>#REF!</v>
      </c>
      <c r="G17" s="50" t="e">
        <f>#REF!-#REF!</f>
        <v>#REF!</v>
      </c>
      <c r="H17" s="50" t="e">
        <f>#REF!-#REF!</f>
        <v>#REF!</v>
      </c>
      <c r="I17" s="17" t="e">
        <f>#REF!-#REF!</f>
        <v>#REF!</v>
      </c>
      <c r="J17" s="17" t="e">
        <f>#REF!-#REF!</f>
        <v>#REF!</v>
      </c>
      <c r="K17" s="17" t="e">
        <f>#REF!-#REF!</f>
        <v>#REF!</v>
      </c>
      <c r="L17" s="17" t="e">
        <f>#REF!-#REF!</f>
        <v>#REF!</v>
      </c>
      <c r="M17" s="17" t="e">
        <f>#REF!-#REF!</f>
        <v>#REF!</v>
      </c>
      <c r="N17" s="22" t="e">
        <f>#REF!-#REF!</f>
        <v>#REF!</v>
      </c>
      <c r="O17" s="22" t="e">
        <f>#REF!-#REF!</f>
        <v>#REF!</v>
      </c>
      <c r="P17" s="17" t="e">
        <f>#REF!-#REF!</f>
        <v>#REF!</v>
      </c>
      <c r="Q17" s="17" t="e">
        <f>#REF!-#REF!</f>
        <v>#REF!</v>
      </c>
      <c r="R17" s="17" t="e">
        <f>#REF!-#REF!</f>
        <v>#REF!</v>
      </c>
      <c r="S17" s="17" t="e">
        <f>#REF!-#REF!</f>
        <v>#REF!</v>
      </c>
      <c r="T17" s="17" t="e">
        <f>#REF!-#REF!</f>
        <v>#REF!</v>
      </c>
      <c r="U17" s="50" t="e">
        <f>#REF!-#REF!</f>
        <v>#REF!</v>
      </c>
      <c r="V17" s="22" t="e">
        <f>#REF!-#REF!</f>
        <v>#REF!</v>
      </c>
      <c r="W17" s="17" t="e">
        <f>#REF!-#REF!</f>
        <v>#REF!</v>
      </c>
      <c r="X17" s="17" t="e">
        <f>#REF!-#REF!</f>
        <v>#REF!</v>
      </c>
      <c r="Y17" s="17" t="e">
        <f>#REF!-#REF!</f>
        <v>#REF!</v>
      </c>
      <c r="Z17" s="17" t="e">
        <f>#REF!-#REF!</f>
        <v>#REF!</v>
      </c>
      <c r="AA17" s="17" t="e">
        <f>#REF!-#REF!</f>
        <v>#REF!</v>
      </c>
      <c r="AB17" s="50" t="e">
        <f>#REF!-#REF!</f>
        <v>#REF!</v>
      </c>
      <c r="AC17" s="50" t="e">
        <f>#REF!-#REF!</f>
        <v>#REF!</v>
      </c>
      <c r="AD17" s="17" t="e">
        <f>#REF!-#REF!</f>
        <v>#REF!</v>
      </c>
      <c r="AE17" s="17" t="e">
        <f>#REF!-#REF!</f>
        <v>#REF!</v>
      </c>
      <c r="AF17" s="17" t="e">
        <f>#REF!-#REF!</f>
        <v>#REF!</v>
      </c>
      <c r="AG17" s="22" t="e">
        <f>#REF!-#REF!</f>
        <v>#REF!</v>
      </c>
    </row>
    <row r="18" spans="2:33" ht="17.25">
      <c r="B18" t="s">
        <v>44</v>
      </c>
      <c r="C18" s="1" t="s">
        <v>50</v>
      </c>
      <c r="D18" s="50" t="e">
        <f>#REF!-#REF!</f>
        <v>#REF!</v>
      </c>
      <c r="E18" s="17" t="e">
        <f>#REF!-#REF!</f>
        <v>#REF!</v>
      </c>
      <c r="F18" s="17" t="e">
        <f>#REF!-#REF!</f>
        <v>#REF!</v>
      </c>
      <c r="G18" s="50" t="e">
        <f>#REF!-#REF!</f>
        <v>#REF!</v>
      </c>
      <c r="H18" s="50" t="e">
        <f>#REF!-#REF!</f>
        <v>#REF!</v>
      </c>
      <c r="I18" s="17" t="e">
        <f>#REF!-#REF!</f>
        <v>#REF!</v>
      </c>
      <c r="J18" s="17" t="e">
        <f>#REF!-#REF!</f>
        <v>#REF!</v>
      </c>
      <c r="K18" s="17" t="e">
        <f>#REF!-#REF!</f>
        <v>#REF!</v>
      </c>
      <c r="L18" s="17" t="e">
        <f>#REF!-#REF!</f>
        <v>#REF!</v>
      </c>
      <c r="M18" s="17" t="e">
        <f>#REF!-#REF!</f>
        <v>#REF!</v>
      </c>
      <c r="N18" s="22" t="e">
        <f>#REF!-#REF!</f>
        <v>#REF!</v>
      </c>
      <c r="O18" s="22" t="e">
        <f>#REF!-#REF!</f>
        <v>#REF!</v>
      </c>
      <c r="P18" s="17" t="e">
        <f>#REF!-#REF!</f>
        <v>#REF!</v>
      </c>
      <c r="Q18" s="17" t="e">
        <f>#REF!-#REF!</f>
        <v>#REF!</v>
      </c>
      <c r="R18" s="17" t="e">
        <f>#REF!-#REF!</f>
        <v>#REF!</v>
      </c>
      <c r="S18" s="17" t="e">
        <f>#REF!-#REF!</f>
        <v>#REF!</v>
      </c>
      <c r="T18" s="17" t="e">
        <f>#REF!-#REF!</f>
        <v>#REF!</v>
      </c>
      <c r="U18" s="50" t="e">
        <f>#REF!-#REF!</f>
        <v>#REF!</v>
      </c>
      <c r="V18" s="22" t="e">
        <f>#REF!-#REF!</f>
        <v>#REF!</v>
      </c>
      <c r="W18" s="17" t="e">
        <f>#REF!-#REF!</f>
        <v>#REF!</v>
      </c>
      <c r="X18" s="17" t="e">
        <f>#REF!-#REF!</f>
        <v>#REF!</v>
      </c>
      <c r="Y18" s="17" t="e">
        <f>#REF!-#REF!</f>
        <v>#REF!</v>
      </c>
      <c r="Z18" s="17" t="e">
        <f>#REF!-#REF!</f>
        <v>#REF!</v>
      </c>
      <c r="AA18" s="17" t="e">
        <f>#REF!-#REF!</f>
        <v>#REF!</v>
      </c>
      <c r="AB18" s="50" t="e">
        <f>#REF!-#REF!</f>
        <v>#REF!</v>
      </c>
      <c r="AC18" s="50" t="e">
        <f>#REF!-#REF!</f>
        <v>#REF!</v>
      </c>
      <c r="AD18" s="17" t="e">
        <f>#REF!-#REF!</f>
        <v>#REF!</v>
      </c>
      <c r="AE18" s="17" t="e">
        <f>#REF!-#REF!</f>
        <v>#REF!</v>
      </c>
      <c r="AF18" s="17" t="e">
        <f>#REF!-#REF!</f>
        <v>#REF!</v>
      </c>
      <c r="AG18" s="22" t="e">
        <f>#REF!-#REF!</f>
        <v>#REF!</v>
      </c>
    </row>
    <row r="19" spans="2:33" ht="17.25">
      <c r="B19" t="s">
        <v>45</v>
      </c>
      <c r="C19" s="1" t="s">
        <v>51</v>
      </c>
      <c r="D19" s="50" t="e">
        <f>#REF!-#REF!</f>
        <v>#REF!</v>
      </c>
      <c r="E19" s="17" t="e">
        <f>#REF!-#REF!</f>
        <v>#REF!</v>
      </c>
      <c r="F19" s="17" t="e">
        <f>#REF!-#REF!</f>
        <v>#REF!</v>
      </c>
      <c r="G19" s="50" t="e">
        <f>#REF!-#REF!</f>
        <v>#REF!</v>
      </c>
      <c r="H19" s="50" t="e">
        <f>#REF!-#REF!</f>
        <v>#REF!</v>
      </c>
      <c r="I19" s="17" t="e">
        <f>#REF!-#REF!</f>
        <v>#REF!</v>
      </c>
      <c r="J19" s="17" t="e">
        <f>#REF!-#REF!</f>
        <v>#REF!</v>
      </c>
      <c r="K19" s="17" t="e">
        <f>#REF!-#REF!</f>
        <v>#REF!</v>
      </c>
      <c r="L19" s="17" t="e">
        <f>#REF!-#REF!</f>
        <v>#REF!</v>
      </c>
      <c r="M19" s="17" t="e">
        <f>#REF!-#REF!</f>
        <v>#REF!</v>
      </c>
      <c r="N19" s="22" t="e">
        <f>#REF!-#REF!</f>
        <v>#REF!</v>
      </c>
      <c r="O19" s="22" t="e">
        <f>#REF!-#REF!</f>
        <v>#REF!</v>
      </c>
      <c r="P19" s="17" t="e">
        <f>#REF!-#REF!</f>
        <v>#REF!</v>
      </c>
      <c r="Q19" s="17" t="e">
        <f>#REF!-#REF!</f>
        <v>#REF!</v>
      </c>
      <c r="R19" s="17" t="e">
        <f>#REF!-#REF!</f>
        <v>#REF!</v>
      </c>
      <c r="S19" s="17" t="e">
        <f>#REF!-#REF!</f>
        <v>#REF!</v>
      </c>
      <c r="T19" s="17" t="e">
        <f>#REF!-#REF!</f>
        <v>#REF!</v>
      </c>
      <c r="U19" s="50" t="e">
        <f>#REF!-#REF!</f>
        <v>#REF!</v>
      </c>
      <c r="V19" s="22" t="e">
        <f>#REF!-#REF!</f>
        <v>#REF!</v>
      </c>
      <c r="W19" s="17" t="e">
        <f>#REF!-#REF!</f>
        <v>#REF!</v>
      </c>
      <c r="X19" s="17" t="e">
        <f>#REF!-#REF!</f>
        <v>#REF!</v>
      </c>
      <c r="Y19" s="17" t="e">
        <f>#REF!-#REF!</f>
        <v>#REF!</v>
      </c>
      <c r="Z19" s="17" t="e">
        <f>#REF!-#REF!</f>
        <v>#REF!</v>
      </c>
      <c r="AA19" s="17" t="e">
        <f>#REF!-#REF!</f>
        <v>#REF!</v>
      </c>
      <c r="AB19" s="50" t="e">
        <f>#REF!-#REF!</f>
        <v>#REF!</v>
      </c>
      <c r="AC19" s="50" t="e">
        <f>#REF!-#REF!</f>
        <v>#REF!</v>
      </c>
      <c r="AD19" s="17" t="e">
        <f>#REF!-#REF!</f>
        <v>#REF!</v>
      </c>
      <c r="AE19" s="17" t="e">
        <f>#REF!-#REF!</f>
        <v>#REF!</v>
      </c>
      <c r="AF19" s="17" t="e">
        <f>#REF!-#REF!</f>
        <v>#REF!</v>
      </c>
      <c r="AG19" s="22" t="e">
        <f>#REF!-#REF!</f>
        <v>#REF!</v>
      </c>
    </row>
    <row r="20" spans="2:33" ht="17.25">
      <c r="B20" t="s">
        <v>46</v>
      </c>
      <c r="C20" s="1" t="s">
        <v>52</v>
      </c>
      <c r="D20" s="50" t="e">
        <f>#REF!-#REF!</f>
        <v>#REF!</v>
      </c>
      <c r="E20" s="17" t="e">
        <f>#REF!-#REF!</f>
        <v>#REF!</v>
      </c>
      <c r="F20" s="17" t="e">
        <f>#REF!-#REF!</f>
        <v>#REF!</v>
      </c>
      <c r="G20" s="50" t="e">
        <f>#REF!-#REF!</f>
        <v>#REF!</v>
      </c>
      <c r="H20" s="50" t="e">
        <f>#REF!-#REF!</f>
        <v>#REF!</v>
      </c>
      <c r="I20" s="17" t="e">
        <f>#REF!-#REF!</f>
        <v>#REF!</v>
      </c>
      <c r="J20" s="17" t="e">
        <f>#REF!-#REF!</f>
        <v>#REF!</v>
      </c>
      <c r="K20" s="17" t="e">
        <f>#REF!-#REF!</f>
        <v>#REF!</v>
      </c>
      <c r="L20" s="17" t="e">
        <f>#REF!-#REF!</f>
        <v>#REF!</v>
      </c>
      <c r="M20" s="17" t="e">
        <f>#REF!-#REF!</f>
        <v>#REF!</v>
      </c>
      <c r="N20" s="22" t="e">
        <f>#REF!-#REF!</f>
        <v>#REF!</v>
      </c>
      <c r="O20" s="22" t="e">
        <f>#REF!-#REF!</f>
        <v>#REF!</v>
      </c>
      <c r="P20" s="17" t="e">
        <f>#REF!-#REF!</f>
        <v>#REF!</v>
      </c>
      <c r="Q20" s="17" t="e">
        <f>#REF!-#REF!</f>
        <v>#REF!</v>
      </c>
      <c r="R20" s="17" t="e">
        <f>#REF!-#REF!</f>
        <v>#REF!</v>
      </c>
      <c r="S20" s="17" t="e">
        <f>#REF!-#REF!</f>
        <v>#REF!</v>
      </c>
      <c r="T20" s="17" t="e">
        <f>#REF!-#REF!</f>
        <v>#REF!</v>
      </c>
      <c r="U20" s="50" t="e">
        <f>#REF!-#REF!</f>
        <v>#REF!</v>
      </c>
      <c r="V20" s="22" t="e">
        <f>#REF!-#REF!</f>
        <v>#REF!</v>
      </c>
      <c r="W20" s="17" t="e">
        <f>#REF!-#REF!</f>
        <v>#REF!</v>
      </c>
      <c r="X20" s="17" t="e">
        <f>#REF!-#REF!</f>
        <v>#REF!</v>
      </c>
      <c r="Y20" s="17" t="e">
        <f>#REF!-#REF!</f>
        <v>#REF!</v>
      </c>
      <c r="Z20" s="17" t="e">
        <f>#REF!-#REF!</f>
        <v>#REF!</v>
      </c>
      <c r="AA20" s="17" t="e">
        <f>#REF!-#REF!</f>
        <v>#REF!</v>
      </c>
      <c r="AB20" s="50" t="e">
        <f>#REF!-#REF!</f>
        <v>#REF!</v>
      </c>
      <c r="AC20" s="50" t="e">
        <f>#REF!-#REF!</f>
        <v>#REF!</v>
      </c>
      <c r="AD20" s="17" t="e">
        <f>#REF!-#REF!</f>
        <v>#REF!</v>
      </c>
      <c r="AE20" s="17" t="e">
        <f>#REF!-#REF!</f>
        <v>#REF!</v>
      </c>
      <c r="AF20" s="17" t="e">
        <f>#REF!-#REF!</f>
        <v>#REF!</v>
      </c>
      <c r="AG20" s="22" t="e">
        <f>#REF!-#REF!</f>
        <v>#REF!</v>
      </c>
    </row>
    <row r="21" spans="2:33" ht="17.25">
      <c r="B21" t="s">
        <v>47</v>
      </c>
      <c r="C21" s="1" t="s">
        <v>53</v>
      </c>
      <c r="D21" s="50" t="e">
        <f>#REF!-#REF!</f>
        <v>#REF!</v>
      </c>
      <c r="E21" s="17" t="e">
        <f>#REF!-#REF!</f>
        <v>#REF!</v>
      </c>
      <c r="F21" s="17" t="e">
        <f>#REF!-#REF!</f>
        <v>#REF!</v>
      </c>
      <c r="G21" s="50" t="e">
        <f>#REF!-#REF!</f>
        <v>#REF!</v>
      </c>
      <c r="H21" s="50" t="e">
        <f>#REF!-#REF!</f>
        <v>#REF!</v>
      </c>
      <c r="I21" s="17" t="e">
        <f>#REF!-#REF!</f>
        <v>#REF!</v>
      </c>
      <c r="J21" s="17" t="e">
        <f>#REF!-#REF!</f>
        <v>#REF!</v>
      </c>
      <c r="K21" s="17" t="e">
        <f>#REF!-#REF!</f>
        <v>#REF!</v>
      </c>
      <c r="L21" s="17" t="e">
        <f>#REF!-#REF!</f>
        <v>#REF!</v>
      </c>
      <c r="M21" s="17" t="e">
        <f>#REF!-#REF!</f>
        <v>#REF!</v>
      </c>
      <c r="N21" s="22" t="e">
        <f>#REF!-#REF!</f>
        <v>#REF!</v>
      </c>
      <c r="O21" s="22" t="e">
        <f>#REF!-#REF!</f>
        <v>#REF!</v>
      </c>
      <c r="P21" s="17" t="e">
        <f>#REF!-#REF!</f>
        <v>#REF!</v>
      </c>
      <c r="Q21" s="17" t="e">
        <f>#REF!-#REF!</f>
        <v>#REF!</v>
      </c>
      <c r="R21" s="17" t="e">
        <f>#REF!-#REF!</f>
        <v>#REF!</v>
      </c>
      <c r="S21" s="17" t="e">
        <f>#REF!-#REF!</f>
        <v>#REF!</v>
      </c>
      <c r="T21" s="17" t="e">
        <f>#REF!-#REF!</f>
        <v>#REF!</v>
      </c>
      <c r="U21" s="50" t="e">
        <f>#REF!-#REF!</f>
        <v>#REF!</v>
      </c>
      <c r="V21" s="22" t="e">
        <f>#REF!-#REF!</f>
        <v>#REF!</v>
      </c>
      <c r="W21" s="17" t="e">
        <f>#REF!-#REF!</f>
        <v>#REF!</v>
      </c>
      <c r="X21" s="17" t="e">
        <f>#REF!-#REF!</f>
        <v>#REF!</v>
      </c>
      <c r="Y21" s="17" t="e">
        <f>#REF!-#REF!</f>
        <v>#REF!</v>
      </c>
      <c r="Z21" s="17" t="e">
        <f>#REF!-#REF!</f>
        <v>#REF!</v>
      </c>
      <c r="AA21" s="17" t="e">
        <f>#REF!-#REF!</f>
        <v>#REF!</v>
      </c>
      <c r="AB21" s="50" t="e">
        <f>#REF!-#REF!</f>
        <v>#REF!</v>
      </c>
      <c r="AC21" s="50" t="e">
        <f>#REF!-#REF!</f>
        <v>#REF!</v>
      </c>
      <c r="AD21" s="17" t="e">
        <f>#REF!-#REF!</f>
        <v>#REF!</v>
      </c>
      <c r="AE21" s="17" t="e">
        <f>#REF!-#REF!</f>
        <v>#REF!</v>
      </c>
      <c r="AF21" s="17" t="e">
        <f>#REF!-#REF!</f>
        <v>#REF!</v>
      </c>
      <c r="AG21" s="22" t="e">
        <f>#REF!-#REF!</f>
        <v>#REF!</v>
      </c>
    </row>
    <row r="22" spans="2:33" ht="17.25">
      <c r="B22" t="s">
        <v>48</v>
      </c>
      <c r="C22" s="1" t="s">
        <v>54</v>
      </c>
      <c r="D22" s="50" t="e">
        <f>#REF!-#REF!</f>
        <v>#REF!</v>
      </c>
      <c r="E22" s="17" t="e">
        <f>#REF!-#REF!</f>
        <v>#REF!</v>
      </c>
      <c r="F22" s="17" t="e">
        <f>#REF!-#REF!</f>
        <v>#REF!</v>
      </c>
      <c r="G22" s="50" t="e">
        <f>#REF!-#REF!</f>
        <v>#REF!</v>
      </c>
      <c r="H22" s="50" t="e">
        <f>#REF!-#REF!</f>
        <v>#REF!</v>
      </c>
      <c r="I22" s="17" t="e">
        <f>#REF!-#REF!</f>
        <v>#REF!</v>
      </c>
      <c r="J22" s="17" t="e">
        <f>#REF!-#REF!</f>
        <v>#REF!</v>
      </c>
      <c r="K22" s="17" t="e">
        <f>#REF!-#REF!</f>
        <v>#REF!</v>
      </c>
      <c r="L22" s="17" t="e">
        <f>#REF!-#REF!</f>
        <v>#REF!</v>
      </c>
      <c r="M22" s="17" t="e">
        <f>#REF!-#REF!</f>
        <v>#REF!</v>
      </c>
      <c r="N22" s="22" t="e">
        <f>#REF!-#REF!</f>
        <v>#REF!</v>
      </c>
      <c r="O22" s="22" t="e">
        <f>#REF!-#REF!</f>
        <v>#REF!</v>
      </c>
      <c r="P22" s="17" t="e">
        <f>#REF!-#REF!</f>
        <v>#REF!</v>
      </c>
      <c r="Q22" s="17" t="e">
        <f>#REF!-#REF!</f>
        <v>#REF!</v>
      </c>
      <c r="R22" s="17" t="e">
        <f>#REF!-#REF!</f>
        <v>#REF!</v>
      </c>
      <c r="S22" s="17" t="e">
        <f>#REF!-#REF!</f>
        <v>#REF!</v>
      </c>
      <c r="T22" s="17" t="e">
        <f>#REF!-#REF!</f>
        <v>#REF!</v>
      </c>
      <c r="U22" s="50" t="e">
        <f>#REF!-#REF!</f>
        <v>#REF!</v>
      </c>
      <c r="V22" s="22" t="e">
        <f>#REF!-#REF!</f>
        <v>#REF!</v>
      </c>
      <c r="W22" s="17" t="e">
        <f>#REF!-#REF!</f>
        <v>#REF!</v>
      </c>
      <c r="X22" s="17" t="e">
        <f>#REF!-#REF!</f>
        <v>#REF!</v>
      </c>
      <c r="Y22" s="17" t="e">
        <f>#REF!-#REF!</f>
        <v>#REF!</v>
      </c>
      <c r="Z22" s="17" t="e">
        <f>#REF!-#REF!</f>
        <v>#REF!</v>
      </c>
      <c r="AA22" s="17" t="e">
        <f>#REF!-#REF!</f>
        <v>#REF!</v>
      </c>
      <c r="AB22" s="50" t="e">
        <f>#REF!-#REF!</f>
        <v>#REF!</v>
      </c>
      <c r="AC22" s="50" t="e">
        <f>#REF!-#REF!</f>
        <v>#REF!</v>
      </c>
      <c r="AD22" s="17" t="e">
        <f>#REF!-#REF!</f>
        <v>#REF!</v>
      </c>
      <c r="AE22" s="17" t="e">
        <f>#REF!-#REF!</f>
        <v>#REF!</v>
      </c>
      <c r="AF22" s="17" t="e">
        <f>#REF!-#REF!</f>
        <v>#REF!</v>
      </c>
      <c r="AG22" s="22" t="e">
        <f>#REF!-#REF!</f>
        <v>#REF!</v>
      </c>
    </row>
    <row r="23" spans="2:33">
      <c r="B23" s="7"/>
      <c r="C23" s="8"/>
      <c r="D23" s="49"/>
      <c r="E23" s="18"/>
      <c r="F23" s="18"/>
      <c r="G23" s="49"/>
      <c r="H23" s="49"/>
      <c r="I23" s="18"/>
      <c r="J23" s="18"/>
      <c r="K23" s="18"/>
      <c r="L23" s="18"/>
      <c r="M23" s="18"/>
      <c r="N23" s="23"/>
      <c r="O23" s="23"/>
      <c r="P23" s="18"/>
      <c r="Q23" s="18"/>
      <c r="R23" s="18"/>
      <c r="S23" s="18"/>
      <c r="T23" s="18"/>
      <c r="U23" s="49"/>
      <c r="V23" s="23"/>
      <c r="W23" s="18"/>
      <c r="X23" s="18"/>
      <c r="Y23" s="18"/>
      <c r="Z23" s="18"/>
      <c r="AA23" s="18"/>
      <c r="AB23" s="49"/>
      <c r="AC23" s="49"/>
      <c r="AD23" s="18"/>
      <c r="AE23" s="18"/>
      <c r="AF23" s="18"/>
      <c r="AG23" s="23"/>
    </row>
    <row r="24" spans="2:33" ht="17.25">
      <c r="B24" t="s">
        <v>5</v>
      </c>
      <c r="C24" s="1" t="s">
        <v>11</v>
      </c>
      <c r="D24" s="50" t="e">
        <f>#REF!-#REF!</f>
        <v>#REF!</v>
      </c>
      <c r="E24" s="17" t="e">
        <f>#REF!-#REF!</f>
        <v>#REF!</v>
      </c>
      <c r="F24" s="17" t="e">
        <f>#REF!-#REF!</f>
        <v>#REF!</v>
      </c>
      <c r="G24" s="50" t="e">
        <f>#REF!-#REF!</f>
        <v>#REF!</v>
      </c>
      <c r="H24" s="50" t="e">
        <f>#REF!-#REF!</f>
        <v>#REF!</v>
      </c>
      <c r="I24" s="17" t="e">
        <f>#REF!-#REF!</f>
        <v>#REF!</v>
      </c>
      <c r="J24" s="17" t="e">
        <f>#REF!-#REF!</f>
        <v>#REF!</v>
      </c>
      <c r="K24" s="17" t="e">
        <f>#REF!-#REF!</f>
        <v>#REF!</v>
      </c>
      <c r="L24" s="17" t="e">
        <f>#REF!-#REF!</f>
        <v>#REF!</v>
      </c>
      <c r="M24" s="17" t="e">
        <f>#REF!-#REF!</f>
        <v>#REF!</v>
      </c>
      <c r="N24" s="22" t="e">
        <f>#REF!-#REF!</f>
        <v>#REF!</v>
      </c>
      <c r="O24" s="22" t="e">
        <f>#REF!-#REF!</f>
        <v>#REF!</v>
      </c>
      <c r="P24" s="17" t="e">
        <f>#REF!-#REF!</f>
        <v>#REF!</v>
      </c>
      <c r="Q24" s="17" t="e">
        <f>#REF!-#REF!</f>
        <v>#REF!</v>
      </c>
      <c r="R24" s="17" t="e">
        <f>#REF!-#REF!</f>
        <v>#REF!</v>
      </c>
      <c r="S24" s="17" t="e">
        <f>#REF!-#REF!</f>
        <v>#REF!</v>
      </c>
      <c r="T24" s="17" t="e">
        <f>#REF!-#REF!</f>
        <v>#REF!</v>
      </c>
      <c r="U24" s="50" t="e">
        <f>#REF!-#REF!</f>
        <v>#REF!</v>
      </c>
      <c r="V24" s="22" t="e">
        <f>#REF!-#REF!</f>
        <v>#REF!</v>
      </c>
      <c r="W24" s="17" t="e">
        <f>#REF!-#REF!</f>
        <v>#REF!</v>
      </c>
      <c r="X24" s="17" t="e">
        <f>#REF!-#REF!</f>
        <v>#REF!</v>
      </c>
      <c r="Y24" s="17" t="e">
        <f>#REF!-#REF!</f>
        <v>#REF!</v>
      </c>
      <c r="Z24" s="17" t="e">
        <f>#REF!-#REF!</f>
        <v>#REF!</v>
      </c>
      <c r="AA24" s="17" t="e">
        <f>#REF!-#REF!</f>
        <v>#REF!</v>
      </c>
      <c r="AB24" s="50" t="e">
        <f>#REF!-#REF!</f>
        <v>#REF!</v>
      </c>
      <c r="AC24" s="50" t="e">
        <f>#REF!-#REF!</f>
        <v>#REF!</v>
      </c>
      <c r="AD24" s="17" t="e">
        <f>#REF!-#REF!</f>
        <v>#REF!</v>
      </c>
      <c r="AE24" s="17" t="e">
        <f>#REF!-#REF!</f>
        <v>#REF!</v>
      </c>
      <c r="AF24" s="17" t="e">
        <f>#REF!-#REF!</f>
        <v>#REF!</v>
      </c>
      <c r="AG24" s="22" t="e">
        <f>#REF!-#REF!</f>
        <v>#REF!</v>
      </c>
    </row>
    <row r="25" spans="2:33" ht="17.25">
      <c r="B25" t="s">
        <v>22</v>
      </c>
      <c r="C25" s="1" t="s">
        <v>50</v>
      </c>
      <c r="D25" s="50" t="e">
        <f>#REF!-#REF!</f>
        <v>#REF!</v>
      </c>
      <c r="E25" s="17" t="e">
        <f>#REF!-#REF!</f>
        <v>#REF!</v>
      </c>
      <c r="F25" s="17" t="e">
        <f>#REF!-#REF!</f>
        <v>#REF!</v>
      </c>
      <c r="G25" s="50" t="e">
        <f>#REF!-#REF!</f>
        <v>#REF!</v>
      </c>
      <c r="H25" s="50" t="e">
        <f>#REF!-#REF!</f>
        <v>#REF!</v>
      </c>
      <c r="I25" s="17" t="e">
        <f>#REF!-#REF!</f>
        <v>#REF!</v>
      </c>
      <c r="J25" s="17" t="e">
        <f>#REF!-#REF!</f>
        <v>#REF!</v>
      </c>
      <c r="K25" s="17" t="e">
        <f>#REF!-#REF!</f>
        <v>#REF!</v>
      </c>
      <c r="L25" s="17" t="e">
        <f>#REF!-#REF!</f>
        <v>#REF!</v>
      </c>
      <c r="M25" s="17" t="e">
        <f>#REF!-#REF!</f>
        <v>#REF!</v>
      </c>
      <c r="N25" s="22" t="e">
        <f>#REF!-#REF!</f>
        <v>#REF!</v>
      </c>
      <c r="O25" s="22" t="e">
        <f>#REF!-#REF!</f>
        <v>#REF!</v>
      </c>
      <c r="P25" s="17" t="e">
        <f>#REF!-#REF!</f>
        <v>#REF!</v>
      </c>
      <c r="Q25" s="17" t="e">
        <f>#REF!-#REF!</f>
        <v>#REF!</v>
      </c>
      <c r="R25" s="17" t="e">
        <f>#REF!-#REF!</f>
        <v>#REF!</v>
      </c>
      <c r="S25" s="17" t="e">
        <f>#REF!-#REF!</f>
        <v>#REF!</v>
      </c>
      <c r="T25" s="17" t="e">
        <f>#REF!-#REF!</f>
        <v>#REF!</v>
      </c>
      <c r="U25" s="50" t="e">
        <f>#REF!-#REF!</f>
        <v>#REF!</v>
      </c>
      <c r="V25" s="22" t="e">
        <f>#REF!-#REF!</f>
        <v>#REF!</v>
      </c>
      <c r="W25" s="17" t="e">
        <f>#REF!-#REF!</f>
        <v>#REF!</v>
      </c>
      <c r="X25" s="17" t="e">
        <f>#REF!-#REF!</f>
        <v>#REF!</v>
      </c>
      <c r="Y25" s="17" t="e">
        <f>#REF!-#REF!</f>
        <v>#REF!</v>
      </c>
      <c r="Z25" s="17" t="e">
        <f>#REF!-#REF!</f>
        <v>#REF!</v>
      </c>
      <c r="AA25" s="17" t="e">
        <f>#REF!-#REF!</f>
        <v>#REF!</v>
      </c>
      <c r="AB25" s="50" t="e">
        <f>#REF!-#REF!</f>
        <v>#REF!</v>
      </c>
      <c r="AC25" s="50" t="e">
        <f>#REF!-#REF!</f>
        <v>#REF!</v>
      </c>
      <c r="AD25" s="17" t="e">
        <f>#REF!-#REF!</f>
        <v>#REF!</v>
      </c>
      <c r="AE25" s="17" t="e">
        <f>#REF!-#REF!</f>
        <v>#REF!</v>
      </c>
      <c r="AF25" s="17" t="e">
        <f>#REF!-#REF!</f>
        <v>#REF!</v>
      </c>
      <c r="AG25" s="22" t="e">
        <f>#REF!-#REF!</f>
        <v>#REF!</v>
      </c>
    </row>
    <row r="26" spans="2:33" ht="17.25">
      <c r="B26" t="s">
        <v>33</v>
      </c>
      <c r="C26" s="1" t="s">
        <v>51</v>
      </c>
      <c r="D26" s="50" t="e">
        <f>#REF!-#REF!</f>
        <v>#REF!</v>
      </c>
      <c r="E26" s="17" t="e">
        <f>#REF!-#REF!</f>
        <v>#REF!</v>
      </c>
      <c r="F26" s="17" t="e">
        <f>#REF!-#REF!</f>
        <v>#REF!</v>
      </c>
      <c r="G26" s="50" t="e">
        <f>#REF!-#REF!</f>
        <v>#REF!</v>
      </c>
      <c r="H26" s="50" t="e">
        <f>#REF!-#REF!</f>
        <v>#REF!</v>
      </c>
      <c r="I26" s="17" t="e">
        <f>#REF!-#REF!</f>
        <v>#REF!</v>
      </c>
      <c r="J26" s="17" t="e">
        <f>#REF!-#REF!</f>
        <v>#REF!</v>
      </c>
      <c r="K26" s="17" t="e">
        <f>#REF!-#REF!</f>
        <v>#REF!</v>
      </c>
      <c r="L26" s="17" t="e">
        <f>#REF!-#REF!</f>
        <v>#REF!</v>
      </c>
      <c r="M26" s="17" t="e">
        <f>#REF!-#REF!</f>
        <v>#REF!</v>
      </c>
      <c r="N26" s="22" t="e">
        <f>#REF!-#REF!</f>
        <v>#REF!</v>
      </c>
      <c r="O26" s="22" t="e">
        <f>#REF!-#REF!</f>
        <v>#REF!</v>
      </c>
      <c r="P26" s="17" t="e">
        <f>#REF!-#REF!</f>
        <v>#REF!</v>
      </c>
      <c r="Q26" s="17" t="e">
        <f>#REF!-#REF!</f>
        <v>#REF!</v>
      </c>
      <c r="R26" s="17" t="e">
        <f>#REF!-#REF!</f>
        <v>#REF!</v>
      </c>
      <c r="S26" s="17" t="e">
        <f>#REF!-#REF!</f>
        <v>#REF!</v>
      </c>
      <c r="T26" s="17" t="e">
        <f>#REF!-#REF!</f>
        <v>#REF!</v>
      </c>
      <c r="U26" s="50" t="e">
        <f>#REF!-#REF!</f>
        <v>#REF!</v>
      </c>
      <c r="V26" s="22" t="e">
        <f>#REF!-#REF!</f>
        <v>#REF!</v>
      </c>
      <c r="W26" s="17" t="e">
        <f>#REF!-#REF!</f>
        <v>#REF!</v>
      </c>
      <c r="X26" s="17" t="e">
        <f>#REF!-#REF!</f>
        <v>#REF!</v>
      </c>
      <c r="Y26" s="17" t="e">
        <f>#REF!-#REF!</f>
        <v>#REF!</v>
      </c>
      <c r="Z26" s="17" t="e">
        <f>#REF!-#REF!</f>
        <v>#REF!</v>
      </c>
      <c r="AA26" s="17" t="e">
        <f>#REF!-#REF!</f>
        <v>#REF!</v>
      </c>
      <c r="AB26" s="50" t="e">
        <f>#REF!-#REF!</f>
        <v>#REF!</v>
      </c>
      <c r="AC26" s="50" t="e">
        <f>#REF!-#REF!</f>
        <v>#REF!</v>
      </c>
      <c r="AD26" s="17" t="e">
        <f>#REF!-#REF!</f>
        <v>#REF!</v>
      </c>
      <c r="AE26" s="17" t="e">
        <f>#REF!-#REF!</f>
        <v>#REF!</v>
      </c>
      <c r="AF26" s="17" t="e">
        <f>#REF!-#REF!</f>
        <v>#REF!</v>
      </c>
      <c r="AG26" s="22" t="e">
        <f>#REF!-#REF!</f>
        <v>#REF!</v>
      </c>
    </row>
    <row r="27" spans="2:33" ht="17.25">
      <c r="B27" t="s">
        <v>34</v>
      </c>
      <c r="C27" s="1" t="s">
        <v>52</v>
      </c>
      <c r="D27" s="50" t="e">
        <f>#REF!-#REF!</f>
        <v>#REF!</v>
      </c>
      <c r="E27" s="17" t="e">
        <f>#REF!-#REF!</f>
        <v>#REF!</v>
      </c>
      <c r="F27" s="17" t="e">
        <f>#REF!-#REF!</f>
        <v>#REF!</v>
      </c>
      <c r="G27" s="50" t="e">
        <f>#REF!-#REF!</f>
        <v>#REF!</v>
      </c>
      <c r="H27" s="50" t="e">
        <f>#REF!-#REF!</f>
        <v>#REF!</v>
      </c>
      <c r="I27" s="17" t="e">
        <f>#REF!-#REF!</f>
        <v>#REF!</v>
      </c>
      <c r="J27" s="17" t="e">
        <f>#REF!-#REF!</f>
        <v>#REF!</v>
      </c>
      <c r="K27" s="17" t="e">
        <f>#REF!-#REF!</f>
        <v>#REF!</v>
      </c>
      <c r="L27" s="17" t="e">
        <f>#REF!-#REF!</f>
        <v>#REF!</v>
      </c>
      <c r="M27" s="17" t="e">
        <f>#REF!-#REF!</f>
        <v>#REF!</v>
      </c>
      <c r="N27" s="22" t="e">
        <f>#REF!-#REF!</f>
        <v>#REF!</v>
      </c>
      <c r="O27" s="22" t="e">
        <f>#REF!-#REF!</f>
        <v>#REF!</v>
      </c>
      <c r="P27" s="17" t="e">
        <f>#REF!-#REF!</f>
        <v>#REF!</v>
      </c>
      <c r="Q27" s="17" t="e">
        <f>#REF!-#REF!</f>
        <v>#REF!</v>
      </c>
      <c r="R27" s="17" t="e">
        <f>#REF!-#REF!</f>
        <v>#REF!</v>
      </c>
      <c r="S27" s="17" t="e">
        <f>#REF!-#REF!</f>
        <v>#REF!</v>
      </c>
      <c r="T27" s="17" t="e">
        <f>#REF!-#REF!</f>
        <v>#REF!</v>
      </c>
      <c r="U27" s="50" t="e">
        <f>#REF!-#REF!</f>
        <v>#REF!</v>
      </c>
      <c r="V27" s="22" t="e">
        <f>#REF!-#REF!</f>
        <v>#REF!</v>
      </c>
      <c r="W27" s="17" t="e">
        <f>#REF!-#REF!</f>
        <v>#REF!</v>
      </c>
      <c r="X27" s="17" t="e">
        <f>#REF!-#REF!</f>
        <v>#REF!</v>
      </c>
      <c r="Y27" s="17" t="e">
        <f>#REF!-#REF!</f>
        <v>#REF!</v>
      </c>
      <c r="Z27" s="17" t="e">
        <f>#REF!-#REF!</f>
        <v>#REF!</v>
      </c>
      <c r="AA27" s="17" t="e">
        <f>#REF!-#REF!</f>
        <v>#REF!</v>
      </c>
      <c r="AB27" s="50" t="e">
        <f>#REF!-#REF!</f>
        <v>#REF!</v>
      </c>
      <c r="AC27" s="50" t="e">
        <f>#REF!-#REF!</f>
        <v>#REF!</v>
      </c>
      <c r="AD27" s="17" t="e">
        <f>#REF!-#REF!</f>
        <v>#REF!</v>
      </c>
      <c r="AE27" s="17" t="e">
        <f>#REF!-#REF!</f>
        <v>#REF!</v>
      </c>
      <c r="AF27" s="17" t="e">
        <f>#REF!-#REF!</f>
        <v>#REF!</v>
      </c>
      <c r="AG27" s="22" t="e">
        <f>#REF!-#REF!</f>
        <v>#REF!</v>
      </c>
    </row>
    <row r="28" spans="2:33" ht="17.25">
      <c r="B28" t="s">
        <v>35</v>
      </c>
      <c r="C28" s="1" t="s">
        <v>53</v>
      </c>
      <c r="D28" s="50" t="e">
        <f>#REF!-#REF!</f>
        <v>#REF!</v>
      </c>
      <c r="E28" s="17" t="e">
        <f>#REF!-#REF!</f>
        <v>#REF!</v>
      </c>
      <c r="F28" s="17" t="e">
        <f>#REF!-#REF!</f>
        <v>#REF!</v>
      </c>
      <c r="G28" s="50" t="e">
        <f>#REF!-#REF!</f>
        <v>#REF!</v>
      </c>
      <c r="H28" s="50" t="e">
        <f>#REF!-#REF!</f>
        <v>#REF!</v>
      </c>
      <c r="I28" s="17" t="e">
        <f>#REF!-#REF!</f>
        <v>#REF!</v>
      </c>
      <c r="J28" s="17" t="e">
        <f>#REF!-#REF!</f>
        <v>#REF!</v>
      </c>
      <c r="K28" s="17" t="e">
        <f>#REF!-#REF!</f>
        <v>#REF!</v>
      </c>
      <c r="L28" s="17" t="e">
        <f>#REF!-#REF!</f>
        <v>#REF!</v>
      </c>
      <c r="M28" s="17" t="e">
        <f>#REF!-#REF!</f>
        <v>#REF!</v>
      </c>
      <c r="N28" s="22" t="e">
        <f>#REF!-#REF!</f>
        <v>#REF!</v>
      </c>
      <c r="O28" s="22" t="e">
        <f>#REF!-#REF!</f>
        <v>#REF!</v>
      </c>
      <c r="P28" s="17" t="e">
        <f>#REF!-#REF!</f>
        <v>#REF!</v>
      </c>
      <c r="Q28" s="17" t="e">
        <f>#REF!-#REF!</f>
        <v>#REF!</v>
      </c>
      <c r="R28" s="17" t="e">
        <f>#REF!-#REF!</f>
        <v>#REF!</v>
      </c>
      <c r="S28" s="17" t="e">
        <f>#REF!-#REF!</f>
        <v>#REF!</v>
      </c>
      <c r="T28" s="17" t="e">
        <f>#REF!-#REF!</f>
        <v>#REF!</v>
      </c>
      <c r="U28" s="50" t="e">
        <f>#REF!-#REF!</f>
        <v>#REF!</v>
      </c>
      <c r="V28" s="22" t="e">
        <f>#REF!-#REF!</f>
        <v>#REF!</v>
      </c>
      <c r="W28" s="17" t="e">
        <f>#REF!-#REF!</f>
        <v>#REF!</v>
      </c>
      <c r="X28" s="17" t="e">
        <f>#REF!-#REF!</f>
        <v>#REF!</v>
      </c>
      <c r="Y28" s="17" t="e">
        <f>#REF!-#REF!</f>
        <v>#REF!</v>
      </c>
      <c r="Z28" s="17" t="e">
        <f>#REF!-#REF!</f>
        <v>#REF!</v>
      </c>
      <c r="AA28" s="17" t="e">
        <f>#REF!-#REF!</f>
        <v>#REF!</v>
      </c>
      <c r="AB28" s="50" t="e">
        <f>#REF!-#REF!</f>
        <v>#REF!</v>
      </c>
      <c r="AC28" s="50" t="e">
        <f>#REF!-#REF!</f>
        <v>#REF!</v>
      </c>
      <c r="AD28" s="17" t="e">
        <f>#REF!-#REF!</f>
        <v>#REF!</v>
      </c>
      <c r="AE28" s="17" t="e">
        <f>#REF!-#REF!</f>
        <v>#REF!</v>
      </c>
      <c r="AF28" s="17" t="e">
        <f>#REF!-#REF!</f>
        <v>#REF!</v>
      </c>
      <c r="AG28" s="22" t="e">
        <f>#REF!-#REF!</f>
        <v>#REF!</v>
      </c>
    </row>
    <row r="29" spans="2:33" ht="17.25">
      <c r="B29" t="s">
        <v>36</v>
      </c>
      <c r="C29" s="1" t="s">
        <v>54</v>
      </c>
      <c r="D29" s="50" t="e">
        <f>#REF!-#REF!</f>
        <v>#REF!</v>
      </c>
      <c r="E29" s="17" t="e">
        <f>#REF!-#REF!</f>
        <v>#REF!</v>
      </c>
      <c r="F29" s="17" t="e">
        <f>#REF!-#REF!</f>
        <v>#REF!</v>
      </c>
      <c r="G29" s="50" t="e">
        <f>#REF!-#REF!</f>
        <v>#REF!</v>
      </c>
      <c r="H29" s="50" t="e">
        <f>#REF!-#REF!</f>
        <v>#REF!</v>
      </c>
      <c r="I29" s="17" t="e">
        <f>#REF!-#REF!</f>
        <v>#REF!</v>
      </c>
      <c r="J29" s="17" t="e">
        <f>#REF!-#REF!</f>
        <v>#REF!</v>
      </c>
      <c r="K29" s="17" t="e">
        <f>#REF!-#REF!</f>
        <v>#REF!</v>
      </c>
      <c r="L29" s="17" t="e">
        <f>#REF!-#REF!</f>
        <v>#REF!</v>
      </c>
      <c r="M29" s="17" t="e">
        <f>#REF!-#REF!</f>
        <v>#REF!</v>
      </c>
      <c r="N29" s="22" t="e">
        <f>#REF!-#REF!</f>
        <v>#REF!</v>
      </c>
      <c r="O29" s="22" t="e">
        <f>#REF!-#REF!</f>
        <v>#REF!</v>
      </c>
      <c r="P29" s="17" t="e">
        <f>#REF!-#REF!</f>
        <v>#REF!</v>
      </c>
      <c r="Q29" s="17" t="e">
        <f>#REF!-#REF!</f>
        <v>#REF!</v>
      </c>
      <c r="R29" s="17" t="e">
        <f>#REF!-#REF!</f>
        <v>#REF!</v>
      </c>
      <c r="S29" s="17" t="e">
        <f>#REF!-#REF!</f>
        <v>#REF!</v>
      </c>
      <c r="T29" s="17" t="e">
        <f>#REF!-#REF!</f>
        <v>#REF!</v>
      </c>
      <c r="U29" s="50" t="e">
        <f>#REF!-#REF!</f>
        <v>#REF!</v>
      </c>
      <c r="V29" s="22" t="e">
        <f>#REF!-#REF!</f>
        <v>#REF!</v>
      </c>
      <c r="W29" s="17" t="e">
        <f>#REF!-#REF!</f>
        <v>#REF!</v>
      </c>
      <c r="X29" s="17" t="e">
        <f>#REF!-#REF!</f>
        <v>#REF!</v>
      </c>
      <c r="Y29" s="17" t="e">
        <f>#REF!-#REF!</f>
        <v>#REF!</v>
      </c>
      <c r="Z29" s="17" t="e">
        <f>#REF!-#REF!</f>
        <v>#REF!</v>
      </c>
      <c r="AA29" s="17" t="e">
        <f>#REF!-#REF!</f>
        <v>#REF!</v>
      </c>
      <c r="AB29" s="50" t="e">
        <f>#REF!-#REF!</f>
        <v>#REF!</v>
      </c>
      <c r="AC29" s="50" t="e">
        <f>#REF!-#REF!</f>
        <v>#REF!</v>
      </c>
      <c r="AD29" s="17" t="e">
        <f>#REF!-#REF!</f>
        <v>#REF!</v>
      </c>
      <c r="AE29" s="17" t="e">
        <f>#REF!-#REF!</f>
        <v>#REF!</v>
      </c>
      <c r="AF29" s="17" t="e">
        <f>#REF!-#REF!</f>
        <v>#REF!</v>
      </c>
      <c r="AG29" s="22" t="e">
        <f>#REF!-#REF!</f>
        <v>#REF!</v>
      </c>
    </row>
    <row r="30" spans="2:33" ht="17.25">
      <c r="B30" t="s">
        <v>37</v>
      </c>
      <c r="C30" s="1" t="s">
        <v>55</v>
      </c>
      <c r="D30" s="50" t="e">
        <f>#REF!-#REF!</f>
        <v>#REF!</v>
      </c>
      <c r="E30" s="17" t="e">
        <f>#REF!-#REF!</f>
        <v>#REF!</v>
      </c>
      <c r="F30" s="17" t="e">
        <f>#REF!-#REF!</f>
        <v>#REF!</v>
      </c>
      <c r="G30" s="50" t="e">
        <f>#REF!-#REF!</f>
        <v>#REF!</v>
      </c>
      <c r="H30" s="50" t="e">
        <f>#REF!-#REF!</f>
        <v>#REF!</v>
      </c>
      <c r="I30" s="17" t="e">
        <f>#REF!-#REF!</f>
        <v>#REF!</v>
      </c>
      <c r="J30" s="17" t="e">
        <f>#REF!-#REF!</f>
        <v>#REF!</v>
      </c>
      <c r="K30" s="17" t="e">
        <f>#REF!-#REF!</f>
        <v>#REF!</v>
      </c>
      <c r="L30" s="17" t="e">
        <f>#REF!-#REF!</f>
        <v>#REF!</v>
      </c>
      <c r="M30" s="17" t="e">
        <f>#REF!-#REF!</f>
        <v>#REF!</v>
      </c>
      <c r="N30" s="22" t="e">
        <f>#REF!-#REF!</f>
        <v>#REF!</v>
      </c>
      <c r="O30" s="22" t="e">
        <f>#REF!-#REF!</f>
        <v>#REF!</v>
      </c>
      <c r="P30" s="17" t="e">
        <f>#REF!-#REF!</f>
        <v>#REF!</v>
      </c>
      <c r="Q30" s="17" t="e">
        <f>#REF!-#REF!</f>
        <v>#REF!</v>
      </c>
      <c r="R30" s="17" t="e">
        <f>#REF!-#REF!</f>
        <v>#REF!</v>
      </c>
      <c r="S30" s="17" t="e">
        <f>#REF!-#REF!</f>
        <v>#REF!</v>
      </c>
      <c r="T30" s="17" t="e">
        <f>#REF!-#REF!</f>
        <v>#REF!</v>
      </c>
      <c r="U30" s="50" t="e">
        <f>#REF!-#REF!</f>
        <v>#REF!</v>
      </c>
      <c r="V30" s="22" t="e">
        <f>#REF!-#REF!</f>
        <v>#REF!</v>
      </c>
      <c r="W30" s="17" t="e">
        <f>#REF!-#REF!</f>
        <v>#REF!</v>
      </c>
      <c r="X30" s="17" t="e">
        <f>#REF!-#REF!</f>
        <v>#REF!</v>
      </c>
      <c r="Y30" s="17" t="e">
        <f>#REF!-#REF!</f>
        <v>#REF!</v>
      </c>
      <c r="Z30" s="17" t="e">
        <f>#REF!-#REF!</f>
        <v>#REF!</v>
      </c>
      <c r="AA30" s="17" t="e">
        <f>#REF!-#REF!</f>
        <v>#REF!</v>
      </c>
      <c r="AB30" s="50" t="e">
        <f>#REF!-#REF!</f>
        <v>#REF!</v>
      </c>
      <c r="AC30" s="50" t="e">
        <f>#REF!-#REF!</f>
        <v>#REF!</v>
      </c>
      <c r="AD30" s="17" t="e">
        <f>#REF!-#REF!</f>
        <v>#REF!</v>
      </c>
      <c r="AE30" s="17" t="e">
        <f>#REF!-#REF!</f>
        <v>#REF!</v>
      </c>
      <c r="AF30" s="17" t="e">
        <f>#REF!-#REF!</f>
        <v>#REF!</v>
      </c>
      <c r="AG30" s="22" t="e">
        <f>#REF!-#REF!</f>
        <v>#REF!</v>
      </c>
    </row>
    <row r="31" spans="2:33" ht="17.25">
      <c r="B31" t="s">
        <v>42</v>
      </c>
      <c r="C31" s="1" t="s">
        <v>56</v>
      </c>
      <c r="D31" s="50" t="e">
        <f>#REF!-#REF!</f>
        <v>#REF!</v>
      </c>
      <c r="E31" s="17" t="e">
        <f>#REF!-#REF!</f>
        <v>#REF!</v>
      </c>
      <c r="F31" s="17" t="e">
        <f>#REF!-#REF!</f>
        <v>#REF!</v>
      </c>
      <c r="G31" s="50" t="e">
        <f>#REF!-#REF!</f>
        <v>#REF!</v>
      </c>
      <c r="H31" s="50" t="e">
        <f>#REF!-#REF!</f>
        <v>#REF!</v>
      </c>
      <c r="I31" s="17" t="e">
        <f>#REF!-#REF!</f>
        <v>#REF!</v>
      </c>
      <c r="J31" s="17" t="e">
        <f>#REF!-#REF!</f>
        <v>#REF!</v>
      </c>
      <c r="K31" s="17" t="e">
        <f>#REF!-#REF!</f>
        <v>#REF!</v>
      </c>
      <c r="L31" s="17" t="e">
        <f>#REF!-#REF!</f>
        <v>#REF!</v>
      </c>
      <c r="M31" s="17" t="e">
        <f>#REF!-#REF!</f>
        <v>#REF!</v>
      </c>
      <c r="N31" s="22" t="e">
        <f>#REF!-#REF!</f>
        <v>#REF!</v>
      </c>
      <c r="O31" s="22" t="e">
        <f>#REF!-#REF!</f>
        <v>#REF!</v>
      </c>
      <c r="P31" s="17" t="e">
        <f>#REF!-#REF!</f>
        <v>#REF!</v>
      </c>
      <c r="Q31" s="17" t="e">
        <f>#REF!-#REF!</f>
        <v>#REF!</v>
      </c>
      <c r="R31" s="17" t="e">
        <f>#REF!-#REF!</f>
        <v>#REF!</v>
      </c>
      <c r="S31" s="17" t="e">
        <f>#REF!-#REF!</f>
        <v>#REF!</v>
      </c>
      <c r="T31" s="17" t="e">
        <f>#REF!-#REF!</f>
        <v>#REF!</v>
      </c>
      <c r="U31" s="50" t="e">
        <f>#REF!-#REF!</f>
        <v>#REF!</v>
      </c>
      <c r="V31" s="22" t="e">
        <f>#REF!-#REF!</f>
        <v>#REF!</v>
      </c>
      <c r="W31" s="17" t="e">
        <f>#REF!-#REF!</f>
        <v>#REF!</v>
      </c>
      <c r="X31" s="17" t="e">
        <f>#REF!-#REF!</f>
        <v>#REF!</v>
      </c>
      <c r="Y31" s="17" t="e">
        <f>#REF!-#REF!</f>
        <v>#REF!</v>
      </c>
      <c r="Z31" s="17" t="e">
        <f>#REF!-#REF!</f>
        <v>#REF!</v>
      </c>
      <c r="AA31" s="17" t="e">
        <f>#REF!-#REF!</f>
        <v>#REF!</v>
      </c>
      <c r="AB31" s="50" t="e">
        <f>#REF!-#REF!</f>
        <v>#REF!</v>
      </c>
      <c r="AC31" s="50" t="e">
        <f>#REF!-#REF!</f>
        <v>#REF!</v>
      </c>
      <c r="AD31" s="17" t="e">
        <f>#REF!-#REF!</f>
        <v>#REF!</v>
      </c>
      <c r="AE31" s="17" t="e">
        <f>#REF!-#REF!</f>
        <v>#REF!</v>
      </c>
      <c r="AF31" s="17" t="e">
        <f>#REF!-#REF!</f>
        <v>#REF!</v>
      </c>
      <c r="AG31" s="22" t="e">
        <f>#REF!-#REF!</f>
        <v>#REF!</v>
      </c>
    </row>
    <row r="32" spans="2:33" ht="17.25">
      <c r="B32" t="s">
        <v>38</v>
      </c>
      <c r="C32" s="1" t="s">
        <v>57</v>
      </c>
      <c r="D32" s="50" t="e">
        <f>#REF!-#REF!</f>
        <v>#REF!</v>
      </c>
      <c r="E32" s="17" t="e">
        <f>#REF!-#REF!</f>
        <v>#REF!</v>
      </c>
      <c r="F32" s="17" t="e">
        <f>#REF!-#REF!</f>
        <v>#REF!</v>
      </c>
      <c r="G32" s="50" t="e">
        <f>#REF!-#REF!</f>
        <v>#REF!</v>
      </c>
      <c r="H32" s="50" t="e">
        <f>#REF!-#REF!</f>
        <v>#REF!</v>
      </c>
      <c r="I32" s="17" t="e">
        <f>#REF!-#REF!</f>
        <v>#REF!</v>
      </c>
      <c r="J32" s="17" t="e">
        <f>#REF!-#REF!</f>
        <v>#REF!</v>
      </c>
      <c r="K32" s="17" t="e">
        <f>#REF!-#REF!</f>
        <v>#REF!</v>
      </c>
      <c r="L32" s="17" t="e">
        <f>#REF!-#REF!</f>
        <v>#REF!</v>
      </c>
      <c r="M32" s="17" t="e">
        <f>#REF!-#REF!</f>
        <v>#REF!</v>
      </c>
      <c r="N32" s="22" t="e">
        <f>#REF!-#REF!</f>
        <v>#REF!</v>
      </c>
      <c r="O32" s="22" t="e">
        <f>#REF!-#REF!</f>
        <v>#REF!</v>
      </c>
      <c r="P32" s="17" t="e">
        <f>#REF!-#REF!</f>
        <v>#REF!</v>
      </c>
      <c r="Q32" s="17" t="e">
        <f>#REF!-#REF!</f>
        <v>#REF!</v>
      </c>
      <c r="R32" s="17" t="e">
        <f>#REF!-#REF!</f>
        <v>#REF!</v>
      </c>
      <c r="S32" s="17" t="e">
        <f>#REF!-#REF!</f>
        <v>#REF!</v>
      </c>
      <c r="T32" s="17" t="e">
        <f>#REF!-#REF!</f>
        <v>#REF!</v>
      </c>
      <c r="U32" s="50" t="e">
        <f>#REF!-#REF!</f>
        <v>#REF!</v>
      </c>
      <c r="V32" s="22" t="e">
        <f>#REF!-#REF!</f>
        <v>#REF!</v>
      </c>
      <c r="W32" s="17" t="e">
        <f>#REF!-#REF!</f>
        <v>#REF!</v>
      </c>
      <c r="X32" s="17" t="e">
        <f>#REF!-#REF!</f>
        <v>#REF!</v>
      </c>
      <c r="Y32" s="17" t="e">
        <f>#REF!-#REF!</f>
        <v>#REF!</v>
      </c>
      <c r="Z32" s="17" t="e">
        <f>#REF!-#REF!</f>
        <v>#REF!</v>
      </c>
      <c r="AA32" s="17" t="e">
        <f>#REF!-#REF!</f>
        <v>#REF!</v>
      </c>
      <c r="AB32" s="50" t="e">
        <f>#REF!-#REF!</f>
        <v>#REF!</v>
      </c>
      <c r="AC32" s="50" t="e">
        <f>#REF!-#REF!</f>
        <v>#REF!</v>
      </c>
      <c r="AD32" s="17" t="e">
        <f>#REF!-#REF!</f>
        <v>#REF!</v>
      </c>
      <c r="AE32" s="17" t="e">
        <f>#REF!-#REF!</f>
        <v>#REF!</v>
      </c>
      <c r="AF32" s="17" t="e">
        <f>#REF!-#REF!</f>
        <v>#REF!</v>
      </c>
      <c r="AG32" s="22" t="e">
        <f>#REF!-#REF!</f>
        <v>#REF!</v>
      </c>
    </row>
    <row r="33" spans="2:33" ht="17.25">
      <c r="B33" t="s">
        <v>40</v>
      </c>
      <c r="C33" s="1" t="s">
        <v>58</v>
      </c>
      <c r="D33" s="50">
        <v>0</v>
      </c>
      <c r="E33" s="17">
        <v>0</v>
      </c>
      <c r="F33" s="17">
        <v>0</v>
      </c>
      <c r="G33" s="50">
        <v>0</v>
      </c>
      <c r="H33" s="50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22">
        <v>0</v>
      </c>
      <c r="O33" s="22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50">
        <v>0</v>
      </c>
      <c r="V33" s="22">
        <v>0</v>
      </c>
      <c r="W33" s="17">
        <v>0</v>
      </c>
      <c r="X33" s="17">
        <v>0</v>
      </c>
      <c r="Y33" s="17">
        <v>0</v>
      </c>
      <c r="Z33" s="17">
        <v>0</v>
      </c>
      <c r="AA33" s="17">
        <v>0</v>
      </c>
      <c r="AB33" s="50">
        <v>0</v>
      </c>
      <c r="AC33" s="50">
        <v>0</v>
      </c>
      <c r="AD33" s="17">
        <v>0</v>
      </c>
      <c r="AE33" s="17">
        <v>0</v>
      </c>
      <c r="AF33" s="17">
        <v>0</v>
      </c>
      <c r="AG33" s="22">
        <v>0</v>
      </c>
    </row>
    <row r="34" spans="2:33" ht="17.25">
      <c r="B34" t="s">
        <v>16</v>
      </c>
      <c r="C34" s="1" t="s">
        <v>59</v>
      </c>
      <c r="D34" s="50" t="e">
        <f>#REF!-#REF!</f>
        <v>#REF!</v>
      </c>
      <c r="E34" s="17" t="e">
        <f>#REF!-#REF!</f>
        <v>#REF!</v>
      </c>
      <c r="F34" s="17" t="e">
        <f>#REF!-#REF!</f>
        <v>#REF!</v>
      </c>
      <c r="G34" s="50" t="e">
        <f>#REF!-#REF!</f>
        <v>#REF!</v>
      </c>
      <c r="H34" s="50" t="e">
        <f>#REF!-#REF!</f>
        <v>#REF!</v>
      </c>
      <c r="I34" s="17" t="e">
        <f>#REF!-#REF!</f>
        <v>#REF!</v>
      </c>
      <c r="J34" s="17" t="e">
        <f>#REF!-#REF!</f>
        <v>#REF!</v>
      </c>
      <c r="K34" s="17" t="e">
        <f>#REF!-#REF!</f>
        <v>#REF!</v>
      </c>
      <c r="L34" s="17" t="e">
        <f>#REF!-#REF!</f>
        <v>#REF!</v>
      </c>
      <c r="M34" s="17" t="e">
        <f>#REF!-#REF!</f>
        <v>#REF!</v>
      </c>
      <c r="N34" s="22" t="e">
        <f>#REF!-#REF!</f>
        <v>#REF!</v>
      </c>
      <c r="O34" s="22" t="e">
        <f>#REF!-#REF!</f>
        <v>#REF!</v>
      </c>
      <c r="P34" s="17" t="e">
        <f>#REF!-#REF!</f>
        <v>#REF!</v>
      </c>
      <c r="Q34" s="17" t="e">
        <f>#REF!-#REF!</f>
        <v>#REF!</v>
      </c>
      <c r="R34" s="17" t="e">
        <f>#REF!-#REF!</f>
        <v>#REF!</v>
      </c>
      <c r="S34" s="17" t="e">
        <f>#REF!-#REF!</f>
        <v>#REF!</v>
      </c>
      <c r="T34" s="17" t="e">
        <f>#REF!-#REF!</f>
        <v>#REF!</v>
      </c>
      <c r="U34" s="50" t="e">
        <f>#REF!-#REF!</f>
        <v>#REF!</v>
      </c>
      <c r="V34" s="22" t="e">
        <f>#REF!-#REF!</f>
        <v>#REF!</v>
      </c>
      <c r="W34" s="17" t="e">
        <f>#REF!-#REF!</f>
        <v>#REF!</v>
      </c>
      <c r="X34" s="17" t="e">
        <f>#REF!-#REF!</f>
        <v>#REF!</v>
      </c>
      <c r="Y34" s="17" t="e">
        <f>#REF!-#REF!</f>
        <v>#REF!</v>
      </c>
      <c r="Z34" s="17" t="e">
        <f>#REF!-#REF!</f>
        <v>#REF!</v>
      </c>
      <c r="AA34" s="17" t="e">
        <f>#REF!-#REF!</f>
        <v>#REF!</v>
      </c>
      <c r="AB34" s="50" t="e">
        <f>#REF!-#REF!</f>
        <v>#REF!</v>
      </c>
      <c r="AC34" s="50" t="e">
        <f>#REF!-#REF!</f>
        <v>#REF!</v>
      </c>
      <c r="AD34" s="17" t="e">
        <f>#REF!-#REF!</f>
        <v>#REF!</v>
      </c>
      <c r="AE34" s="17" t="e">
        <f>#REF!-#REF!</f>
        <v>#REF!</v>
      </c>
      <c r="AF34" s="17" t="e">
        <f>#REF!-#REF!</f>
        <v>#REF!</v>
      </c>
      <c r="AG34" s="22" t="e">
        <f>#REF!-#REF!</f>
        <v>#REF!</v>
      </c>
    </row>
    <row r="35" spans="2:33" ht="17.25">
      <c r="B35" t="s">
        <v>43</v>
      </c>
      <c r="C35" s="1" t="s">
        <v>60</v>
      </c>
      <c r="D35" s="50" t="e">
        <f>#REF!-#REF!</f>
        <v>#REF!</v>
      </c>
      <c r="E35" s="17" t="e">
        <f>#REF!-#REF!</f>
        <v>#REF!</v>
      </c>
      <c r="F35" s="17" t="e">
        <f>#REF!-#REF!</f>
        <v>#REF!</v>
      </c>
      <c r="G35" s="50" t="e">
        <f>#REF!-#REF!</f>
        <v>#REF!</v>
      </c>
      <c r="H35" s="50" t="e">
        <f>#REF!-#REF!</f>
        <v>#REF!</v>
      </c>
      <c r="I35" s="17" t="e">
        <f>#REF!-#REF!</f>
        <v>#REF!</v>
      </c>
      <c r="J35" s="17" t="e">
        <f>#REF!-#REF!</f>
        <v>#REF!</v>
      </c>
      <c r="K35" s="17" t="e">
        <f>#REF!-#REF!</f>
        <v>#REF!</v>
      </c>
      <c r="L35" s="17" t="e">
        <f>#REF!-#REF!</f>
        <v>#REF!</v>
      </c>
      <c r="M35" s="17" t="e">
        <f>#REF!-#REF!</f>
        <v>#REF!</v>
      </c>
      <c r="N35" s="22" t="e">
        <f>#REF!-#REF!</f>
        <v>#REF!</v>
      </c>
      <c r="O35" s="22" t="e">
        <f>#REF!-#REF!</f>
        <v>#REF!</v>
      </c>
      <c r="P35" s="17" t="e">
        <f>#REF!-#REF!</f>
        <v>#REF!</v>
      </c>
      <c r="Q35" s="17" t="e">
        <f>#REF!-#REF!</f>
        <v>#REF!</v>
      </c>
      <c r="R35" s="17" t="e">
        <f>#REF!-#REF!</f>
        <v>#REF!</v>
      </c>
      <c r="S35" s="17" t="e">
        <f>#REF!-#REF!</f>
        <v>#REF!</v>
      </c>
      <c r="T35" s="17" t="e">
        <f>#REF!-#REF!</f>
        <v>#REF!</v>
      </c>
      <c r="U35" s="50" t="e">
        <f>#REF!-#REF!</f>
        <v>#REF!</v>
      </c>
      <c r="V35" s="22" t="e">
        <f>#REF!-#REF!</f>
        <v>#REF!</v>
      </c>
      <c r="W35" s="17" t="e">
        <f>#REF!-#REF!</f>
        <v>#REF!</v>
      </c>
      <c r="X35" s="17" t="e">
        <f>#REF!-#REF!</f>
        <v>#REF!</v>
      </c>
      <c r="Y35" s="17" t="e">
        <f>#REF!-#REF!</f>
        <v>#REF!</v>
      </c>
      <c r="Z35" s="17" t="e">
        <f>#REF!-#REF!</f>
        <v>#REF!</v>
      </c>
      <c r="AA35" s="17" t="e">
        <f>#REF!-#REF!</f>
        <v>#REF!</v>
      </c>
      <c r="AB35" s="50" t="e">
        <f>#REF!-#REF!</f>
        <v>#REF!</v>
      </c>
      <c r="AC35" s="50" t="e">
        <f>#REF!-#REF!</f>
        <v>#REF!</v>
      </c>
      <c r="AD35" s="17" t="e">
        <f>#REF!-#REF!</f>
        <v>#REF!</v>
      </c>
      <c r="AE35" s="17" t="e">
        <f>#REF!-#REF!</f>
        <v>#REF!</v>
      </c>
      <c r="AF35" s="17" t="e">
        <f>#REF!-#REF!</f>
        <v>#REF!</v>
      </c>
      <c r="AG35" s="22" t="e">
        <f>#REF!-#REF!</f>
        <v>#REF!</v>
      </c>
    </row>
    <row r="36" spans="2:33" ht="17.25">
      <c r="B36" t="s">
        <v>39</v>
      </c>
      <c r="C36" s="1" t="s">
        <v>61</v>
      </c>
      <c r="D36" s="50" t="e">
        <f>#REF!-#REF!</f>
        <v>#REF!</v>
      </c>
      <c r="E36" s="17" t="e">
        <f>#REF!-#REF!</f>
        <v>#REF!</v>
      </c>
      <c r="F36" s="17" t="e">
        <f>#REF!-#REF!</f>
        <v>#REF!</v>
      </c>
      <c r="G36" s="50" t="e">
        <f>#REF!-#REF!</f>
        <v>#REF!</v>
      </c>
      <c r="H36" s="50" t="e">
        <f>#REF!-#REF!</f>
        <v>#REF!</v>
      </c>
      <c r="I36" s="17" t="e">
        <f>#REF!-#REF!</f>
        <v>#REF!</v>
      </c>
      <c r="J36" s="17" t="e">
        <f>#REF!-#REF!</f>
        <v>#REF!</v>
      </c>
      <c r="K36" s="17" t="e">
        <f>#REF!-#REF!</f>
        <v>#REF!</v>
      </c>
      <c r="L36" s="17" t="e">
        <f>#REF!-#REF!</f>
        <v>#REF!</v>
      </c>
      <c r="M36" s="17" t="e">
        <f>#REF!-#REF!</f>
        <v>#REF!</v>
      </c>
      <c r="N36" s="22" t="e">
        <f>#REF!-#REF!</f>
        <v>#REF!</v>
      </c>
      <c r="O36" s="22" t="e">
        <f>#REF!-#REF!</f>
        <v>#REF!</v>
      </c>
      <c r="P36" s="17" t="e">
        <f>#REF!-#REF!</f>
        <v>#REF!</v>
      </c>
      <c r="Q36" s="17" t="e">
        <f>#REF!-#REF!</f>
        <v>#REF!</v>
      </c>
      <c r="R36" s="17" t="e">
        <f>#REF!-#REF!</f>
        <v>#REF!</v>
      </c>
      <c r="S36" s="17" t="e">
        <f>#REF!-#REF!</f>
        <v>#REF!</v>
      </c>
      <c r="T36" s="17" t="e">
        <f>#REF!-#REF!</f>
        <v>#REF!</v>
      </c>
      <c r="U36" s="50" t="e">
        <f>#REF!-#REF!</f>
        <v>#REF!</v>
      </c>
      <c r="V36" s="22" t="e">
        <f>#REF!-#REF!</f>
        <v>#REF!</v>
      </c>
      <c r="W36" s="17" t="e">
        <f>#REF!-#REF!</f>
        <v>#REF!</v>
      </c>
      <c r="X36" s="17" t="e">
        <f>#REF!-#REF!</f>
        <v>#REF!</v>
      </c>
      <c r="Y36" s="17" t="e">
        <f>#REF!-#REF!</f>
        <v>#REF!</v>
      </c>
      <c r="Z36" s="17" t="e">
        <f>#REF!-#REF!</f>
        <v>#REF!</v>
      </c>
      <c r="AA36" s="17" t="e">
        <f>#REF!-#REF!</f>
        <v>#REF!</v>
      </c>
      <c r="AB36" s="50" t="e">
        <f>#REF!-#REF!</f>
        <v>#REF!</v>
      </c>
      <c r="AC36" s="50" t="e">
        <f>#REF!-#REF!</f>
        <v>#REF!</v>
      </c>
      <c r="AD36" s="17" t="e">
        <f>#REF!-#REF!</f>
        <v>#REF!</v>
      </c>
      <c r="AE36" s="17" t="e">
        <f>#REF!-#REF!</f>
        <v>#REF!</v>
      </c>
      <c r="AF36" s="17" t="e">
        <f>#REF!-#REF!</f>
        <v>#REF!</v>
      </c>
      <c r="AG36" s="22" t="e">
        <f>#REF!-#REF!</f>
        <v>#REF!</v>
      </c>
    </row>
    <row r="37" spans="2:33" ht="17.25">
      <c r="B37" t="s">
        <v>49</v>
      </c>
      <c r="C37" s="1" t="s">
        <v>62</v>
      </c>
      <c r="D37" s="50" t="e">
        <f>#REF!-#REF!</f>
        <v>#REF!</v>
      </c>
      <c r="E37" s="17" t="e">
        <f>#REF!-#REF!</f>
        <v>#REF!</v>
      </c>
      <c r="F37" s="17" t="e">
        <f>#REF!-#REF!</f>
        <v>#REF!</v>
      </c>
      <c r="G37" s="50" t="e">
        <f>#REF!-#REF!</f>
        <v>#REF!</v>
      </c>
      <c r="H37" s="50" t="e">
        <f>#REF!-#REF!</f>
        <v>#REF!</v>
      </c>
      <c r="I37" s="17" t="e">
        <f>#REF!-#REF!</f>
        <v>#REF!</v>
      </c>
      <c r="J37" s="17" t="e">
        <f>#REF!-#REF!</f>
        <v>#REF!</v>
      </c>
      <c r="K37" s="17" t="e">
        <f>#REF!-#REF!</f>
        <v>#REF!</v>
      </c>
      <c r="L37" s="17" t="e">
        <f>#REF!-#REF!</f>
        <v>#REF!</v>
      </c>
      <c r="M37" s="17" t="e">
        <f>#REF!-#REF!</f>
        <v>#REF!</v>
      </c>
      <c r="N37" s="22" t="e">
        <f>#REF!-#REF!</f>
        <v>#REF!</v>
      </c>
      <c r="O37" s="22" t="e">
        <f>#REF!-#REF!</f>
        <v>#REF!</v>
      </c>
      <c r="P37" s="17" t="e">
        <f>#REF!-#REF!</f>
        <v>#REF!</v>
      </c>
      <c r="Q37" s="17" t="e">
        <f>#REF!-#REF!</f>
        <v>#REF!</v>
      </c>
      <c r="R37" s="17" t="e">
        <f>#REF!-#REF!</f>
        <v>#REF!</v>
      </c>
      <c r="S37" s="17" t="e">
        <f>#REF!-#REF!</f>
        <v>#REF!</v>
      </c>
      <c r="T37" s="17" t="e">
        <f>#REF!-#REF!</f>
        <v>#REF!</v>
      </c>
      <c r="U37" s="50" t="e">
        <f>#REF!-#REF!</f>
        <v>#REF!</v>
      </c>
      <c r="V37" s="22" t="e">
        <f>#REF!-#REF!</f>
        <v>#REF!</v>
      </c>
      <c r="W37" s="17" t="e">
        <f>#REF!-#REF!</f>
        <v>#REF!</v>
      </c>
      <c r="X37" s="17" t="e">
        <f>#REF!-#REF!</f>
        <v>#REF!</v>
      </c>
      <c r="Y37" s="17" t="e">
        <f>#REF!-#REF!</f>
        <v>#REF!</v>
      </c>
      <c r="Z37" s="17" t="e">
        <f>#REF!-#REF!</f>
        <v>#REF!</v>
      </c>
      <c r="AA37" s="17" t="e">
        <f>#REF!-#REF!</f>
        <v>#REF!</v>
      </c>
      <c r="AB37" s="50" t="e">
        <f>#REF!-#REF!</f>
        <v>#REF!</v>
      </c>
      <c r="AC37" s="50" t="e">
        <f>#REF!-#REF!</f>
        <v>#REF!</v>
      </c>
      <c r="AD37" s="17" t="e">
        <f>#REF!-#REF!</f>
        <v>#REF!</v>
      </c>
      <c r="AE37" s="17" t="e">
        <f>#REF!-#REF!</f>
        <v>#REF!</v>
      </c>
      <c r="AF37" s="17" t="e">
        <f>#REF!-#REF!</f>
        <v>#REF!</v>
      </c>
      <c r="AG37" s="22" t="e">
        <f>#REF!-#REF!</f>
        <v>#REF!</v>
      </c>
    </row>
    <row r="38" spans="2:33" ht="17.25">
      <c r="B38" t="s">
        <v>41</v>
      </c>
      <c r="C38" s="1" t="s">
        <v>63</v>
      </c>
      <c r="D38" s="50" t="e">
        <f>#REF!-#REF!</f>
        <v>#REF!</v>
      </c>
      <c r="E38" s="17" t="e">
        <f>#REF!-#REF!</f>
        <v>#REF!</v>
      </c>
      <c r="F38" s="17" t="e">
        <f>#REF!-#REF!</f>
        <v>#REF!</v>
      </c>
      <c r="G38" s="50" t="e">
        <f>#REF!-#REF!</f>
        <v>#REF!</v>
      </c>
      <c r="H38" s="50" t="e">
        <f>#REF!-#REF!</f>
        <v>#REF!</v>
      </c>
      <c r="I38" s="17" t="e">
        <f>#REF!-#REF!</f>
        <v>#REF!</v>
      </c>
      <c r="J38" s="17" t="e">
        <f>#REF!-#REF!</f>
        <v>#REF!</v>
      </c>
      <c r="K38" s="17" t="e">
        <f>#REF!-#REF!</f>
        <v>#REF!</v>
      </c>
      <c r="L38" s="17" t="e">
        <f>#REF!-#REF!</f>
        <v>#REF!</v>
      </c>
      <c r="M38" s="17" t="e">
        <f>#REF!-#REF!</f>
        <v>#REF!</v>
      </c>
      <c r="N38" s="22" t="e">
        <f>#REF!-#REF!</f>
        <v>#REF!</v>
      </c>
      <c r="O38" s="22" t="e">
        <f>#REF!-#REF!</f>
        <v>#REF!</v>
      </c>
      <c r="P38" s="17" t="e">
        <f>#REF!-#REF!</f>
        <v>#REF!</v>
      </c>
      <c r="Q38" s="17" t="e">
        <f>#REF!-#REF!</f>
        <v>#REF!</v>
      </c>
      <c r="R38" s="17" t="e">
        <f>#REF!-#REF!</f>
        <v>#REF!</v>
      </c>
      <c r="S38" s="17" t="e">
        <f>#REF!-#REF!</f>
        <v>#REF!</v>
      </c>
      <c r="T38" s="17" t="e">
        <f>#REF!-#REF!</f>
        <v>#REF!</v>
      </c>
      <c r="U38" s="50" t="e">
        <f>#REF!-#REF!</f>
        <v>#REF!</v>
      </c>
      <c r="V38" s="22" t="e">
        <f>#REF!-#REF!</f>
        <v>#REF!</v>
      </c>
      <c r="W38" s="17" t="e">
        <f>#REF!-#REF!</f>
        <v>#REF!</v>
      </c>
      <c r="X38" s="17" t="e">
        <f>#REF!-#REF!</f>
        <v>#REF!</v>
      </c>
      <c r="Y38" s="17" t="e">
        <f>#REF!-#REF!</f>
        <v>#REF!</v>
      </c>
      <c r="Z38" s="17" t="e">
        <f>#REF!-#REF!</f>
        <v>#REF!</v>
      </c>
      <c r="AA38" s="17" t="e">
        <f>#REF!-#REF!</f>
        <v>#REF!</v>
      </c>
      <c r="AB38" s="50" t="e">
        <f>#REF!-#REF!</f>
        <v>#REF!</v>
      </c>
      <c r="AC38" s="50" t="e">
        <f>#REF!-#REF!</f>
        <v>#REF!</v>
      </c>
      <c r="AD38" s="17" t="e">
        <f>#REF!-#REF!</f>
        <v>#REF!</v>
      </c>
      <c r="AE38" s="17" t="e">
        <f>#REF!-#REF!</f>
        <v>#REF!</v>
      </c>
      <c r="AF38" s="17" t="e">
        <f>#REF!-#REF!</f>
        <v>#REF!</v>
      </c>
      <c r="AG38" s="22" t="e">
        <f>#REF!-#REF!</f>
        <v>#REF!</v>
      </c>
    </row>
    <row r="39" spans="2:33">
      <c r="B39" s="7" t="s">
        <v>25</v>
      </c>
      <c r="C39" s="8"/>
      <c r="D39" s="49" t="e">
        <f>SUM(D24:D38)</f>
        <v>#REF!</v>
      </c>
      <c r="E39" s="18" t="e">
        <f t="shared" ref="E39:I39" si="6">SUM(E24:E38)</f>
        <v>#REF!</v>
      </c>
      <c r="F39" s="18" t="e">
        <f t="shared" si="6"/>
        <v>#REF!</v>
      </c>
      <c r="G39" s="49" t="e">
        <f t="shared" si="6"/>
        <v>#REF!</v>
      </c>
      <c r="H39" s="49" t="e">
        <f t="shared" si="6"/>
        <v>#REF!</v>
      </c>
      <c r="I39" s="18" t="e">
        <f t="shared" si="6"/>
        <v>#REF!</v>
      </c>
      <c r="J39" s="18" t="e">
        <f t="shared" ref="J39:W39" si="7">SUM(J24:J38)</f>
        <v>#REF!</v>
      </c>
      <c r="K39" s="18" t="e">
        <f t="shared" si="7"/>
        <v>#REF!</v>
      </c>
      <c r="L39" s="18" t="e">
        <f t="shared" si="7"/>
        <v>#REF!</v>
      </c>
      <c r="M39" s="18" t="e">
        <f t="shared" si="7"/>
        <v>#REF!</v>
      </c>
      <c r="N39" s="23" t="e">
        <f t="shared" si="7"/>
        <v>#REF!</v>
      </c>
      <c r="O39" s="23" t="e">
        <f t="shared" si="7"/>
        <v>#REF!</v>
      </c>
      <c r="P39" s="18" t="e">
        <f t="shared" si="7"/>
        <v>#REF!</v>
      </c>
      <c r="Q39" s="18" t="e">
        <f t="shared" si="7"/>
        <v>#REF!</v>
      </c>
      <c r="R39" s="18" t="e">
        <f t="shared" si="7"/>
        <v>#REF!</v>
      </c>
      <c r="S39" s="18" t="e">
        <f t="shared" si="7"/>
        <v>#REF!</v>
      </c>
      <c r="T39" s="18" t="e">
        <f t="shared" si="7"/>
        <v>#REF!</v>
      </c>
      <c r="U39" s="49" t="e">
        <f t="shared" si="7"/>
        <v>#REF!</v>
      </c>
      <c r="V39" s="23" t="e">
        <f t="shared" si="7"/>
        <v>#REF!</v>
      </c>
      <c r="W39" s="18" t="e">
        <f t="shared" si="7"/>
        <v>#REF!</v>
      </c>
      <c r="X39" s="18" t="e">
        <f t="shared" ref="X39" si="8">SUM(X24:X38)</f>
        <v>#REF!</v>
      </c>
      <c r="Y39" s="18" t="e">
        <f t="shared" ref="Y39:AA39" si="9">SUM(Y24:Y38)</f>
        <v>#REF!</v>
      </c>
      <c r="Z39" s="18" t="e">
        <f t="shared" si="9"/>
        <v>#REF!</v>
      </c>
      <c r="AA39" s="18" t="e">
        <f t="shared" si="9"/>
        <v>#REF!</v>
      </c>
      <c r="AB39" s="49" t="e">
        <f t="shared" ref="AB39:AG39" si="10">SUM(AB24:AB38)</f>
        <v>#REF!</v>
      </c>
      <c r="AC39" s="49" t="e">
        <f t="shared" si="10"/>
        <v>#REF!</v>
      </c>
      <c r="AD39" s="18" t="e">
        <f t="shared" si="10"/>
        <v>#REF!</v>
      </c>
      <c r="AE39" s="18" t="e">
        <f t="shared" si="10"/>
        <v>#REF!</v>
      </c>
      <c r="AF39" s="18" t="e">
        <f t="shared" si="10"/>
        <v>#REF!</v>
      </c>
      <c r="AG39" s="23" t="e">
        <f t="shared" si="10"/>
        <v>#REF!</v>
      </c>
    </row>
    <row r="40" spans="2:33">
      <c r="B40" s="11" t="s">
        <v>28</v>
      </c>
      <c r="C40" s="12"/>
      <c r="D40" s="49" t="e">
        <f>(D24*30%)+((D24-D25)*30%)+(D26)+((D27*80%)+(D28))</f>
        <v>#REF!</v>
      </c>
      <c r="E40" s="19" t="e">
        <f t="shared" ref="E40:I40" si="11">(E24*30%)+((E24-E25)*30%)+(E26)+((E27*80%)+(E28))</f>
        <v>#REF!</v>
      </c>
      <c r="F40" s="19" t="e">
        <f t="shared" si="11"/>
        <v>#REF!</v>
      </c>
      <c r="G40" s="49" t="e">
        <f t="shared" si="11"/>
        <v>#REF!</v>
      </c>
      <c r="H40" s="49" t="e">
        <f t="shared" si="11"/>
        <v>#REF!</v>
      </c>
      <c r="I40" s="19" t="e">
        <f t="shared" si="11"/>
        <v>#REF!</v>
      </c>
      <c r="J40" s="19" t="e">
        <f t="shared" ref="J40:X40" si="12">(J24*30%)+((J24-J25)*30%)+(J26)+((J27*80%)+(J28))</f>
        <v>#REF!</v>
      </c>
      <c r="K40" s="19" t="e">
        <f t="shared" si="12"/>
        <v>#REF!</v>
      </c>
      <c r="L40" s="19" t="e">
        <f t="shared" si="12"/>
        <v>#REF!</v>
      </c>
      <c r="M40" s="19" t="e">
        <f t="shared" si="12"/>
        <v>#REF!</v>
      </c>
      <c r="N40" s="23" t="e">
        <f t="shared" si="12"/>
        <v>#REF!</v>
      </c>
      <c r="O40" s="23" t="e">
        <f t="shared" si="12"/>
        <v>#REF!</v>
      </c>
      <c r="P40" s="19" t="e">
        <f t="shared" si="12"/>
        <v>#REF!</v>
      </c>
      <c r="Q40" s="19" t="e">
        <f t="shared" si="12"/>
        <v>#REF!</v>
      </c>
      <c r="R40" s="19" t="e">
        <f t="shared" si="12"/>
        <v>#REF!</v>
      </c>
      <c r="S40" s="19" t="e">
        <f t="shared" si="12"/>
        <v>#REF!</v>
      </c>
      <c r="T40" s="19" t="e">
        <f t="shared" si="12"/>
        <v>#REF!</v>
      </c>
      <c r="U40" s="49" t="e">
        <f t="shared" si="12"/>
        <v>#REF!</v>
      </c>
      <c r="V40" s="23" t="e">
        <f t="shared" si="12"/>
        <v>#REF!</v>
      </c>
      <c r="W40" s="19" t="e">
        <f t="shared" si="12"/>
        <v>#REF!</v>
      </c>
      <c r="X40" s="19" t="e">
        <f t="shared" si="12"/>
        <v>#REF!</v>
      </c>
      <c r="Y40" s="19" t="e">
        <f t="shared" ref="Y40:AA40" si="13">(Y24*30%)+((Y24-Y25)*30%)+(Y26)+((Y27*80%)+(Y28))</f>
        <v>#REF!</v>
      </c>
      <c r="Z40" s="19" t="e">
        <f t="shared" si="13"/>
        <v>#REF!</v>
      </c>
      <c r="AA40" s="19" t="e">
        <f t="shared" si="13"/>
        <v>#REF!</v>
      </c>
      <c r="AB40" s="49" t="e">
        <f t="shared" ref="AB40:AG40" si="14">(AB24*30%)+((AB24-AB25)*30%)+(AB26)+((AB27*80%)+(AB28))</f>
        <v>#REF!</v>
      </c>
      <c r="AC40" s="49" t="e">
        <f t="shared" si="14"/>
        <v>#REF!</v>
      </c>
      <c r="AD40" s="19" t="e">
        <f t="shared" si="14"/>
        <v>#REF!</v>
      </c>
      <c r="AE40" s="19" t="e">
        <f t="shared" si="14"/>
        <v>#REF!</v>
      </c>
      <c r="AF40" s="19" t="e">
        <f t="shared" si="14"/>
        <v>#REF!</v>
      </c>
      <c r="AG40" s="23" t="e">
        <f t="shared" si="14"/>
        <v>#REF!</v>
      </c>
    </row>
    <row r="41" spans="2:33" ht="17.25">
      <c r="B41" s="3" t="s">
        <v>6</v>
      </c>
      <c r="C41" s="9" t="s">
        <v>11</v>
      </c>
      <c r="D41" s="51" t="e">
        <f>#REF!-#REF!</f>
        <v>#REF!</v>
      </c>
      <c r="E41" s="46" t="e">
        <f>#REF!-#REF!</f>
        <v>#REF!</v>
      </c>
      <c r="F41" s="46" t="e">
        <f>#REF!-#REF!</f>
        <v>#REF!</v>
      </c>
      <c r="G41" s="51" t="e">
        <f>#REF!-#REF!</f>
        <v>#REF!</v>
      </c>
      <c r="H41" s="51" t="e">
        <f>#REF!-#REF!</f>
        <v>#REF!</v>
      </c>
      <c r="I41" s="46" t="e">
        <f>#REF!-#REF!</f>
        <v>#REF!</v>
      </c>
      <c r="J41" s="46" t="e">
        <f>#REF!-#REF!</f>
        <v>#REF!</v>
      </c>
      <c r="K41" s="46" t="e">
        <f>#REF!-#REF!</f>
        <v>#REF!</v>
      </c>
      <c r="L41" s="46" t="e">
        <f>#REF!-#REF!</f>
        <v>#REF!</v>
      </c>
      <c r="M41" s="46" t="e">
        <f>#REF!-#REF!</f>
        <v>#REF!</v>
      </c>
      <c r="N41" s="24" t="e">
        <f>#REF!-#REF!</f>
        <v>#REF!</v>
      </c>
      <c r="O41" s="24" t="e">
        <f>#REF!-#REF!</f>
        <v>#REF!</v>
      </c>
      <c r="P41" s="46" t="e">
        <f>#REF!-#REF!</f>
        <v>#REF!</v>
      </c>
      <c r="Q41" s="46" t="e">
        <f>#REF!-#REF!</f>
        <v>#REF!</v>
      </c>
      <c r="R41" s="46" t="e">
        <f>#REF!-#REF!</f>
        <v>#REF!</v>
      </c>
      <c r="S41" s="46" t="e">
        <f>#REF!-#REF!</f>
        <v>#REF!</v>
      </c>
      <c r="T41" s="46" t="e">
        <f>#REF!-#REF!</f>
        <v>#REF!</v>
      </c>
      <c r="U41" s="51" t="e">
        <f>#REF!-#REF!</f>
        <v>#REF!</v>
      </c>
      <c r="V41" s="24" t="e">
        <f>#REF!-#REF!</f>
        <v>#REF!</v>
      </c>
      <c r="W41" s="46" t="e">
        <f>#REF!-#REF!</f>
        <v>#REF!</v>
      </c>
      <c r="X41" s="46" t="e">
        <f>#REF!-#REF!</f>
        <v>#REF!</v>
      </c>
      <c r="Y41" s="46" t="e">
        <f>#REF!-#REF!</f>
        <v>#REF!</v>
      </c>
      <c r="Z41" s="46" t="e">
        <f>#REF!-#REF!</f>
        <v>#REF!</v>
      </c>
      <c r="AA41" s="46" t="e">
        <f>#REF!-#REF!</f>
        <v>#REF!</v>
      </c>
      <c r="AB41" s="51" t="e">
        <f>#REF!-#REF!</f>
        <v>#REF!</v>
      </c>
      <c r="AC41" s="51" t="e">
        <f>#REF!-#REF!</f>
        <v>#REF!</v>
      </c>
      <c r="AD41" s="46" t="e">
        <f>#REF!-#REF!</f>
        <v>#REF!</v>
      </c>
      <c r="AE41" s="46" t="e">
        <f>#REF!-#REF!</f>
        <v>#REF!</v>
      </c>
      <c r="AF41" s="46" t="e">
        <f>#REF!-#REF!</f>
        <v>#REF!</v>
      </c>
      <c r="AG41" s="24" t="e">
        <f>#REF!-#REF!</f>
        <v>#REF!</v>
      </c>
    </row>
    <row r="42" spans="2:33" ht="17.25">
      <c r="B42" s="4" t="s">
        <v>7</v>
      </c>
      <c r="C42" s="6" t="s">
        <v>11</v>
      </c>
      <c r="D42" s="48" t="e">
        <f>#REF!-#REF!</f>
        <v>#REF!</v>
      </c>
      <c r="E42" s="21" t="e">
        <f>#REF!-#REF!</f>
        <v>#REF!</v>
      </c>
      <c r="F42" s="21" t="e">
        <f>#REF!-#REF!</f>
        <v>#REF!</v>
      </c>
      <c r="G42" s="48" t="e">
        <f>#REF!-#REF!</f>
        <v>#REF!</v>
      </c>
      <c r="H42" s="48" t="e">
        <f>#REF!-#REF!</f>
        <v>#REF!</v>
      </c>
      <c r="I42" s="21" t="e">
        <f>#REF!-#REF!</f>
        <v>#REF!</v>
      </c>
      <c r="J42" s="21" t="e">
        <f>#REF!-#REF!</f>
        <v>#REF!</v>
      </c>
      <c r="K42" s="21" t="e">
        <f>#REF!-#REF!</f>
        <v>#REF!</v>
      </c>
      <c r="L42" s="21" t="e">
        <f>#REF!-#REF!</f>
        <v>#REF!</v>
      </c>
      <c r="M42" s="21" t="e">
        <f>#REF!-#REF!</f>
        <v>#REF!</v>
      </c>
      <c r="N42" s="25" t="e">
        <f>#REF!-#REF!</f>
        <v>#REF!</v>
      </c>
      <c r="O42" s="25" t="e">
        <f>#REF!-#REF!</f>
        <v>#REF!</v>
      </c>
      <c r="P42" s="21" t="e">
        <f>#REF!-#REF!</f>
        <v>#REF!</v>
      </c>
      <c r="Q42" s="21" t="e">
        <f>#REF!-#REF!</f>
        <v>#REF!</v>
      </c>
      <c r="R42" s="21" t="e">
        <f>#REF!-#REF!</f>
        <v>#REF!</v>
      </c>
      <c r="S42" s="21" t="e">
        <f>#REF!-#REF!</f>
        <v>#REF!</v>
      </c>
      <c r="T42" s="21" t="e">
        <f>#REF!-#REF!</f>
        <v>#REF!</v>
      </c>
      <c r="U42" s="48" t="e">
        <f>#REF!-#REF!</f>
        <v>#REF!</v>
      </c>
      <c r="V42" s="25" t="e">
        <f>#REF!-#REF!</f>
        <v>#REF!</v>
      </c>
      <c r="W42" s="21" t="e">
        <f>#REF!-#REF!</f>
        <v>#REF!</v>
      </c>
      <c r="X42" s="21" t="e">
        <f>#REF!-#REF!</f>
        <v>#REF!</v>
      </c>
      <c r="Y42" s="21" t="e">
        <f>#REF!-#REF!</f>
        <v>#REF!</v>
      </c>
      <c r="Z42" s="21" t="e">
        <f>#REF!-#REF!</f>
        <v>#REF!</v>
      </c>
      <c r="AA42" s="21" t="e">
        <f>#REF!-#REF!</f>
        <v>#REF!</v>
      </c>
      <c r="AB42" s="48" t="e">
        <f>#REF!-#REF!</f>
        <v>#REF!</v>
      </c>
      <c r="AC42" s="48" t="e">
        <f>#REF!-#REF!</f>
        <v>#REF!</v>
      </c>
      <c r="AD42" s="21" t="e">
        <f>#REF!-#REF!</f>
        <v>#REF!</v>
      </c>
      <c r="AE42" s="21" t="e">
        <f>#REF!-#REF!</f>
        <v>#REF!</v>
      </c>
      <c r="AF42" s="21" t="e">
        <f>#REF!-#REF!</f>
        <v>#REF!</v>
      </c>
      <c r="AG42" s="25" t="e">
        <f>#REF!-#REF!</f>
        <v>#REF!</v>
      </c>
    </row>
    <row r="43" spans="2:33" ht="17.25">
      <c r="B43" s="4" t="s">
        <v>8</v>
      </c>
      <c r="C43" s="6" t="s">
        <v>11</v>
      </c>
      <c r="D43" s="48" t="e">
        <f>#REF!-#REF!</f>
        <v>#REF!</v>
      </c>
      <c r="E43" s="21" t="e">
        <f>#REF!-#REF!</f>
        <v>#REF!</v>
      </c>
      <c r="F43" s="21" t="e">
        <f>#REF!-#REF!</f>
        <v>#REF!</v>
      </c>
      <c r="G43" s="48" t="e">
        <f>#REF!-#REF!</f>
        <v>#REF!</v>
      </c>
      <c r="H43" s="48" t="e">
        <f>#REF!-#REF!</f>
        <v>#REF!</v>
      </c>
      <c r="I43" s="21" t="e">
        <f>#REF!-#REF!</f>
        <v>#REF!</v>
      </c>
      <c r="J43" s="21" t="e">
        <f>#REF!-#REF!</f>
        <v>#REF!</v>
      </c>
      <c r="K43" s="21" t="e">
        <f>#REF!-#REF!</f>
        <v>#REF!</v>
      </c>
      <c r="L43" s="21" t="e">
        <f>#REF!-#REF!</f>
        <v>#REF!</v>
      </c>
      <c r="M43" s="21" t="e">
        <f>#REF!-#REF!</f>
        <v>#REF!</v>
      </c>
      <c r="N43" s="25" t="e">
        <f>#REF!-#REF!</f>
        <v>#REF!</v>
      </c>
      <c r="O43" s="25" t="e">
        <f>#REF!-#REF!</f>
        <v>#REF!</v>
      </c>
      <c r="P43" s="21" t="e">
        <f>#REF!-#REF!</f>
        <v>#REF!</v>
      </c>
      <c r="Q43" s="21" t="e">
        <f>#REF!-#REF!</f>
        <v>#REF!</v>
      </c>
      <c r="R43" s="21" t="e">
        <f>#REF!-#REF!</f>
        <v>#REF!</v>
      </c>
      <c r="S43" s="21" t="e">
        <f>#REF!-#REF!</f>
        <v>#REF!</v>
      </c>
      <c r="T43" s="21" t="e">
        <f>#REF!-#REF!</f>
        <v>#REF!</v>
      </c>
      <c r="U43" s="48" t="e">
        <f>#REF!-#REF!</f>
        <v>#REF!</v>
      </c>
      <c r="V43" s="25" t="e">
        <f>#REF!-#REF!</f>
        <v>#REF!</v>
      </c>
      <c r="W43" s="21" t="e">
        <f>#REF!-#REF!</f>
        <v>#REF!</v>
      </c>
      <c r="X43" s="21" t="e">
        <f>#REF!-#REF!</f>
        <v>#REF!</v>
      </c>
      <c r="Y43" s="21" t="e">
        <f>#REF!-#REF!</f>
        <v>#REF!</v>
      </c>
      <c r="Z43" s="21" t="e">
        <f>#REF!-#REF!</f>
        <v>#REF!</v>
      </c>
      <c r="AA43" s="21" t="e">
        <f>#REF!-#REF!</f>
        <v>#REF!</v>
      </c>
      <c r="AB43" s="48" t="e">
        <f>#REF!-#REF!</f>
        <v>#REF!</v>
      </c>
      <c r="AC43" s="48" t="e">
        <f>#REF!-#REF!</f>
        <v>#REF!</v>
      </c>
      <c r="AD43" s="21" t="e">
        <f>#REF!-#REF!</f>
        <v>#REF!</v>
      </c>
      <c r="AE43" s="21" t="e">
        <f>#REF!-#REF!</f>
        <v>#REF!</v>
      </c>
      <c r="AF43" s="21" t="e">
        <f>#REF!-#REF!</f>
        <v>#REF!</v>
      </c>
      <c r="AG43" s="25" t="e">
        <f>#REF!-#REF!</f>
        <v>#REF!</v>
      </c>
    </row>
    <row r="44" spans="2:33" ht="17.25">
      <c r="B44" s="11" t="s">
        <v>26</v>
      </c>
      <c r="C44" s="12" t="s">
        <v>11</v>
      </c>
      <c r="D44" s="49" t="e">
        <f>SUM(D41:D43)</f>
        <v>#REF!</v>
      </c>
      <c r="E44" s="19" t="e">
        <f t="shared" ref="E44:G44" si="15">SUM(E41:E43)</f>
        <v>#REF!</v>
      </c>
      <c r="F44" s="19" t="e">
        <f t="shared" si="15"/>
        <v>#REF!</v>
      </c>
      <c r="G44" s="49" t="e">
        <f t="shared" si="15"/>
        <v>#REF!</v>
      </c>
      <c r="H44" s="49" t="e">
        <f t="shared" ref="H44" si="16">SUM(H41:H43)</f>
        <v>#REF!</v>
      </c>
      <c r="I44" s="19" t="e">
        <f t="shared" ref="I44:J44" si="17">SUM(I41:I43)</f>
        <v>#REF!</v>
      </c>
      <c r="J44" s="19" t="e">
        <f t="shared" si="17"/>
        <v>#REF!</v>
      </c>
      <c r="K44" s="19" t="e">
        <f t="shared" ref="K44" si="18">SUM(K41:K43)</f>
        <v>#REF!</v>
      </c>
      <c r="L44" s="19" t="e">
        <f t="shared" ref="L44:M44" si="19">SUM(L41:L43)</f>
        <v>#REF!</v>
      </c>
      <c r="M44" s="19" t="e">
        <f t="shared" si="19"/>
        <v>#REF!</v>
      </c>
      <c r="N44" s="23" t="e">
        <f t="shared" ref="N44" si="20">SUM(N41:N43)</f>
        <v>#REF!</v>
      </c>
      <c r="O44" s="23" t="e">
        <f t="shared" ref="O44:P44" si="21">SUM(O41:O43)</f>
        <v>#REF!</v>
      </c>
      <c r="P44" s="19" t="e">
        <f t="shared" si="21"/>
        <v>#REF!</v>
      </c>
      <c r="Q44" s="19" t="e">
        <f t="shared" ref="Q44" si="22">SUM(Q41:Q43)</f>
        <v>#REF!</v>
      </c>
      <c r="R44" s="19" t="e">
        <f t="shared" ref="R44:S44" si="23">SUM(R41:R43)</f>
        <v>#REF!</v>
      </c>
      <c r="S44" s="19" t="e">
        <f t="shared" si="23"/>
        <v>#REF!</v>
      </c>
      <c r="T44" s="19" t="e">
        <f t="shared" ref="T44" si="24">SUM(T41:T43)</f>
        <v>#REF!</v>
      </c>
      <c r="U44" s="49" t="e">
        <f t="shared" ref="U44:V44" si="25">SUM(U41:U43)</f>
        <v>#REF!</v>
      </c>
      <c r="V44" s="23" t="e">
        <f t="shared" si="25"/>
        <v>#REF!</v>
      </c>
      <c r="W44" s="19" t="e">
        <f t="shared" ref="W44" si="26">SUM(W41:W43)</f>
        <v>#REF!</v>
      </c>
      <c r="X44" s="19" t="e">
        <f t="shared" ref="X44:Y44" si="27">SUM(X41:X43)</f>
        <v>#REF!</v>
      </c>
      <c r="Y44" s="19" t="e">
        <f t="shared" si="27"/>
        <v>#REF!</v>
      </c>
      <c r="Z44" s="19" t="e">
        <f t="shared" ref="Z44" si="28">SUM(Z41:Z43)</f>
        <v>#REF!</v>
      </c>
      <c r="AA44" s="19" t="e">
        <f t="shared" ref="AA44" si="29">SUM(AA41:AA43)</f>
        <v>#REF!</v>
      </c>
      <c r="AB44" s="49" t="e">
        <f t="shared" ref="AB44" si="30">SUM(AB41:AB43)</f>
        <v>#REF!</v>
      </c>
      <c r="AC44" s="49" t="e">
        <f t="shared" ref="AC44" si="31">SUM(AC41:AC43)</f>
        <v>#REF!</v>
      </c>
      <c r="AD44" s="19" t="e">
        <f t="shared" ref="AD44" si="32">SUM(AD41:AD43)</f>
        <v>#REF!</v>
      </c>
      <c r="AE44" s="19" t="e">
        <f t="shared" ref="AE44" si="33">SUM(AE41:AE43)</f>
        <v>#REF!</v>
      </c>
      <c r="AF44" s="19" t="e">
        <f t="shared" ref="AF44" si="34">SUM(AF41:AF43)</f>
        <v>#REF!</v>
      </c>
      <c r="AG44" s="23" t="e">
        <f t="shared" ref="AG44" si="35">SUM(AG41:AG43)</f>
        <v>#REF!</v>
      </c>
    </row>
    <row r="45" spans="2:33" ht="17.25">
      <c r="B45" s="13" t="s">
        <v>9</v>
      </c>
      <c r="C45" s="14" t="s">
        <v>11</v>
      </c>
      <c r="D45" s="52" t="e">
        <f>#REF!-#REF!</f>
        <v>#REF!</v>
      </c>
      <c r="E45" s="20" t="e">
        <f>#REF!-#REF!</f>
        <v>#REF!</v>
      </c>
      <c r="F45" s="20" t="e">
        <f>#REF!-#REF!</f>
        <v>#REF!</v>
      </c>
      <c r="G45" s="52" t="e">
        <f>#REF!-#REF!</f>
        <v>#REF!</v>
      </c>
      <c r="H45" s="52" t="e">
        <f>#REF!-#REF!</f>
        <v>#REF!</v>
      </c>
      <c r="I45" s="20" t="e">
        <f>#REF!-#REF!</f>
        <v>#REF!</v>
      </c>
      <c r="J45" s="20" t="e">
        <f>#REF!-#REF!</f>
        <v>#REF!</v>
      </c>
      <c r="K45" s="20" t="e">
        <f>#REF!-#REF!</f>
        <v>#REF!</v>
      </c>
      <c r="L45" s="20" t="e">
        <f>#REF!-#REF!</f>
        <v>#REF!</v>
      </c>
      <c r="M45" s="20" t="e">
        <f>#REF!-#REF!</f>
        <v>#REF!</v>
      </c>
      <c r="N45" s="26" t="e">
        <f>#REF!-#REF!</f>
        <v>#REF!</v>
      </c>
      <c r="O45" s="26" t="e">
        <f>#REF!-#REF!</f>
        <v>#REF!</v>
      </c>
      <c r="P45" s="20" t="e">
        <f>#REF!-#REF!</f>
        <v>#REF!</v>
      </c>
      <c r="Q45" s="20" t="e">
        <f>#REF!-#REF!</f>
        <v>#REF!</v>
      </c>
      <c r="R45" s="20" t="e">
        <f>#REF!-#REF!</f>
        <v>#REF!</v>
      </c>
      <c r="S45" s="20" t="e">
        <f>#REF!-#REF!</f>
        <v>#REF!</v>
      </c>
      <c r="T45" s="20" t="e">
        <f>#REF!-#REF!</f>
        <v>#REF!</v>
      </c>
      <c r="U45" s="52" t="e">
        <f>#REF!-#REF!</f>
        <v>#REF!</v>
      </c>
      <c r="V45" s="26" t="e">
        <f>#REF!-#REF!</f>
        <v>#REF!</v>
      </c>
      <c r="W45" s="20" t="e">
        <f>#REF!-#REF!</f>
        <v>#REF!</v>
      </c>
      <c r="X45" s="20" t="e">
        <f>#REF!-#REF!</f>
        <v>#REF!</v>
      </c>
      <c r="Y45" s="20" t="e">
        <f>#REF!-#REF!</f>
        <v>#REF!</v>
      </c>
      <c r="Z45" s="20" t="e">
        <f>#REF!-#REF!</f>
        <v>#REF!</v>
      </c>
      <c r="AA45" s="20" t="e">
        <f>#REF!-#REF!</f>
        <v>#REF!</v>
      </c>
      <c r="AB45" s="52" t="e">
        <f>#REF!-#REF!</f>
        <v>#REF!</v>
      </c>
      <c r="AC45" s="52" t="e">
        <f>#REF!-#REF!</f>
        <v>#REF!</v>
      </c>
      <c r="AD45" s="20" t="e">
        <f>#REF!-#REF!</f>
        <v>#REF!</v>
      </c>
      <c r="AE45" s="20" t="e">
        <f>#REF!-#REF!</f>
        <v>#REF!</v>
      </c>
      <c r="AF45" s="20" t="e">
        <f>#REF!-#REF!</f>
        <v>#REF!</v>
      </c>
      <c r="AG45" s="26" t="e">
        <f>#REF!-#REF!</f>
        <v>#REF!</v>
      </c>
    </row>
    <row r="46" spans="2:33">
      <c r="B46" s="15" t="s">
        <v>27</v>
      </c>
      <c r="C46" s="9" t="s">
        <v>30</v>
      </c>
      <c r="D46" s="51" t="e">
        <f>(D10-D12)/D10</f>
        <v>#REF!</v>
      </c>
      <c r="E46" s="46" t="e">
        <f t="shared" ref="E46:G46" si="36">(E10-E12)/E10</f>
        <v>#REF!</v>
      </c>
      <c r="F46" s="46" t="e">
        <f t="shared" si="36"/>
        <v>#REF!</v>
      </c>
      <c r="G46" s="51" t="e">
        <f t="shared" si="36"/>
        <v>#REF!</v>
      </c>
      <c r="H46" s="51" t="e">
        <f t="shared" ref="H46:Y46" si="37">(H10-H12)/H10</f>
        <v>#REF!</v>
      </c>
      <c r="I46" s="46" t="e">
        <f t="shared" si="37"/>
        <v>#REF!</v>
      </c>
      <c r="J46" s="46" t="e">
        <f t="shared" si="37"/>
        <v>#REF!</v>
      </c>
      <c r="K46" s="46" t="e">
        <f t="shared" si="37"/>
        <v>#REF!</v>
      </c>
      <c r="L46" s="46" t="e">
        <f t="shared" si="37"/>
        <v>#REF!</v>
      </c>
      <c r="M46" s="46" t="e">
        <f t="shared" si="37"/>
        <v>#REF!</v>
      </c>
      <c r="N46" s="24" t="e">
        <f t="shared" si="37"/>
        <v>#REF!</v>
      </c>
      <c r="O46" s="24" t="e">
        <f t="shared" si="37"/>
        <v>#REF!</v>
      </c>
      <c r="P46" s="46" t="e">
        <f t="shared" si="37"/>
        <v>#REF!</v>
      </c>
      <c r="Q46" s="46" t="e">
        <f t="shared" si="37"/>
        <v>#REF!</v>
      </c>
      <c r="R46" s="46" t="e">
        <f t="shared" si="37"/>
        <v>#REF!</v>
      </c>
      <c r="S46" s="46" t="e">
        <f t="shared" si="37"/>
        <v>#REF!</v>
      </c>
      <c r="T46" s="46" t="e">
        <f t="shared" si="37"/>
        <v>#REF!</v>
      </c>
      <c r="U46" s="51" t="e">
        <f t="shared" si="37"/>
        <v>#REF!</v>
      </c>
      <c r="V46" s="24" t="e">
        <f t="shared" si="37"/>
        <v>#REF!</v>
      </c>
      <c r="W46" s="46" t="e">
        <f t="shared" si="37"/>
        <v>#REF!</v>
      </c>
      <c r="X46" s="46" t="e">
        <f t="shared" si="37"/>
        <v>#REF!</v>
      </c>
      <c r="Y46" s="46" t="e">
        <f t="shared" si="37"/>
        <v>#REF!</v>
      </c>
      <c r="Z46" s="46" t="e">
        <f t="shared" ref="Z46:AG46" si="38">(Z10-Z12)/Z10</f>
        <v>#REF!</v>
      </c>
      <c r="AA46" s="46" t="e">
        <f t="shared" si="38"/>
        <v>#REF!</v>
      </c>
      <c r="AB46" s="51" t="e">
        <f t="shared" si="38"/>
        <v>#REF!</v>
      </c>
      <c r="AC46" s="51" t="e">
        <f t="shared" si="38"/>
        <v>#REF!</v>
      </c>
      <c r="AD46" s="46" t="e">
        <f t="shared" si="38"/>
        <v>#REF!</v>
      </c>
      <c r="AE46" s="46" t="e">
        <f t="shared" si="38"/>
        <v>#REF!</v>
      </c>
      <c r="AF46" s="46" t="e">
        <f t="shared" si="38"/>
        <v>#REF!</v>
      </c>
      <c r="AG46" s="24" t="e">
        <f t="shared" si="38"/>
        <v>#REF!</v>
      </c>
    </row>
    <row r="47" spans="2:33">
      <c r="B47" s="5" t="s">
        <v>29</v>
      </c>
      <c r="C47" s="10" t="s">
        <v>30</v>
      </c>
      <c r="D47" s="52" t="e">
        <f t="shared" ref="D47:F47" si="39">(D40-D44)/D40</f>
        <v>#REF!</v>
      </c>
      <c r="E47" s="47" t="e">
        <f t="shared" si="39"/>
        <v>#REF!</v>
      </c>
      <c r="F47" s="47" t="e">
        <f t="shared" si="39"/>
        <v>#REF!</v>
      </c>
      <c r="G47" s="52" t="e">
        <f t="shared" ref="G47:Y47" si="40">(G40-G44)/G40</f>
        <v>#REF!</v>
      </c>
      <c r="H47" s="52" t="e">
        <f t="shared" si="40"/>
        <v>#REF!</v>
      </c>
      <c r="I47" s="47" t="e">
        <f t="shared" si="40"/>
        <v>#REF!</v>
      </c>
      <c r="J47" s="47" t="e">
        <f t="shared" si="40"/>
        <v>#REF!</v>
      </c>
      <c r="K47" s="47" t="e">
        <f t="shared" si="40"/>
        <v>#REF!</v>
      </c>
      <c r="L47" s="47" t="e">
        <f t="shared" si="40"/>
        <v>#REF!</v>
      </c>
      <c r="M47" s="47" t="e">
        <f t="shared" si="40"/>
        <v>#REF!</v>
      </c>
      <c r="N47" s="26" t="e">
        <f t="shared" si="40"/>
        <v>#REF!</v>
      </c>
      <c r="O47" s="26" t="e">
        <f t="shared" si="40"/>
        <v>#REF!</v>
      </c>
      <c r="P47" s="47" t="e">
        <f t="shared" si="40"/>
        <v>#REF!</v>
      </c>
      <c r="Q47" s="47" t="e">
        <f t="shared" si="40"/>
        <v>#REF!</v>
      </c>
      <c r="R47" s="47" t="e">
        <f t="shared" si="40"/>
        <v>#REF!</v>
      </c>
      <c r="S47" s="47" t="e">
        <f t="shared" si="40"/>
        <v>#REF!</v>
      </c>
      <c r="T47" s="47" t="e">
        <f t="shared" si="40"/>
        <v>#REF!</v>
      </c>
      <c r="U47" s="52" t="e">
        <f t="shared" si="40"/>
        <v>#REF!</v>
      </c>
      <c r="V47" s="26" t="e">
        <f t="shared" si="40"/>
        <v>#REF!</v>
      </c>
      <c r="W47" s="47" t="e">
        <f t="shared" si="40"/>
        <v>#REF!</v>
      </c>
      <c r="X47" s="47" t="e">
        <f t="shared" si="40"/>
        <v>#REF!</v>
      </c>
      <c r="Y47" s="47" t="e">
        <f t="shared" si="40"/>
        <v>#REF!</v>
      </c>
      <c r="Z47" s="47" t="e">
        <f t="shared" ref="Z47:AG47" si="41">(Z40-Z44)/Z40</f>
        <v>#REF!</v>
      </c>
      <c r="AA47" s="47" t="e">
        <f t="shared" si="41"/>
        <v>#REF!</v>
      </c>
      <c r="AB47" s="52" t="e">
        <f t="shared" si="41"/>
        <v>#REF!</v>
      </c>
      <c r="AC47" s="52" t="e">
        <f t="shared" si="41"/>
        <v>#REF!</v>
      </c>
      <c r="AD47" s="47" t="e">
        <f t="shared" si="41"/>
        <v>#REF!</v>
      </c>
      <c r="AE47" s="47" t="e">
        <f t="shared" si="41"/>
        <v>#REF!</v>
      </c>
      <c r="AF47" s="47" t="e">
        <f t="shared" si="41"/>
        <v>#REF!</v>
      </c>
      <c r="AG47" s="26" t="e">
        <f t="shared" si="41"/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view="pageBreakPreview" topLeftCell="D3" zoomScale="80" zoomScaleNormal="55" zoomScaleSheetLayoutView="80" zoomScalePageLayoutView="60" workbookViewId="0">
      <selection activeCell="G30" sqref="A30:XFD30"/>
    </sheetView>
  </sheetViews>
  <sheetFormatPr defaultRowHeight="15"/>
  <sheetData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U43"/>
  <sheetViews>
    <sheetView zoomScale="62" zoomScaleNormal="62" workbookViewId="0">
      <selection activeCell="AA11" sqref="AA11"/>
    </sheetView>
  </sheetViews>
  <sheetFormatPr defaultColWidth="9.140625" defaultRowHeight="15"/>
  <cols>
    <col min="1" max="1" width="14.85546875" style="27" bestFit="1" customWidth="1"/>
    <col min="2" max="5" width="9.140625" style="27"/>
    <col min="6" max="7" width="9.140625" style="41"/>
    <col min="8" max="8" width="13.85546875" style="27" bestFit="1" customWidth="1"/>
    <col min="9" max="10" width="9.140625" style="27"/>
    <col min="11" max="11" width="14.28515625" style="27" bestFit="1" customWidth="1"/>
    <col min="12" max="12" width="8" style="27" bestFit="1" customWidth="1"/>
    <col min="13" max="13" width="14.85546875" style="27" bestFit="1" customWidth="1"/>
    <col min="14" max="14" width="9.140625" style="27"/>
    <col min="15" max="15" width="14.28515625" style="27" bestFit="1" customWidth="1"/>
    <col min="16" max="16" width="9.140625" style="27"/>
    <col min="17" max="17" width="14.28515625" style="27" bestFit="1" customWidth="1"/>
    <col min="18" max="18" width="9.140625" style="27"/>
    <col min="19" max="19" width="9.140625" style="41"/>
    <col min="20" max="16384" width="9.140625" style="27"/>
  </cols>
  <sheetData>
    <row r="1" spans="1:21" ht="15.75" thickBot="1"/>
    <row r="2" spans="1:21" ht="45" customHeight="1" thickBot="1">
      <c r="A2" s="62" t="s">
        <v>77</v>
      </c>
      <c r="B2" s="63" t="s">
        <v>69</v>
      </c>
      <c r="C2" s="63" t="s">
        <v>70</v>
      </c>
      <c r="D2" s="63" t="s">
        <v>71</v>
      </c>
      <c r="E2" s="63" t="s">
        <v>72</v>
      </c>
      <c r="F2" s="63" t="s">
        <v>73</v>
      </c>
      <c r="G2" s="63" t="s">
        <v>74</v>
      </c>
      <c r="H2" s="64" t="s">
        <v>76</v>
      </c>
      <c r="I2" s="29" t="s">
        <v>75</v>
      </c>
      <c r="K2" s="28" t="s">
        <v>77</v>
      </c>
      <c r="L2" s="29" t="s">
        <v>74</v>
      </c>
      <c r="M2" s="28" t="s">
        <v>77</v>
      </c>
      <c r="N2" s="29" t="s">
        <v>74</v>
      </c>
      <c r="O2" s="28" t="s">
        <v>77</v>
      </c>
      <c r="P2" s="29" t="s">
        <v>74</v>
      </c>
      <c r="Q2" s="28" t="s">
        <v>77</v>
      </c>
      <c r="R2" s="29" t="s">
        <v>74</v>
      </c>
      <c r="T2" s="42" t="s">
        <v>82</v>
      </c>
    </row>
    <row r="3" spans="1:21" ht="17.25">
      <c r="A3" s="53" t="s">
        <v>65</v>
      </c>
      <c r="B3" s="54" t="s">
        <v>10</v>
      </c>
      <c r="C3" s="54" t="e">
        <f>#REF!-#REF!</f>
        <v>#REF!</v>
      </c>
      <c r="D3" s="54" t="e">
        <f>#REF!-#REF!</f>
        <v>#REF!</v>
      </c>
      <c r="E3" s="54" t="e">
        <f>#REF!-#REF!</f>
        <v>#REF!</v>
      </c>
      <c r="F3" s="54"/>
      <c r="G3" s="54"/>
      <c r="H3" s="55"/>
      <c r="I3" s="135"/>
      <c r="K3" s="33" t="s">
        <v>65</v>
      </c>
      <c r="L3" s="33" t="e">
        <f>C3</f>
        <v>#REF!</v>
      </c>
      <c r="M3" s="33" t="s">
        <v>65</v>
      </c>
      <c r="N3" s="33" t="e">
        <f>D3</f>
        <v>#REF!</v>
      </c>
      <c r="O3" s="33" t="s">
        <v>65</v>
      </c>
      <c r="P3" s="33" t="e">
        <f>E3</f>
        <v>#REF!</v>
      </c>
      <c r="Q3" s="33" t="s">
        <v>65</v>
      </c>
      <c r="R3" s="33">
        <f>G3</f>
        <v>0</v>
      </c>
      <c r="S3" s="41" t="s">
        <v>83</v>
      </c>
      <c r="T3" s="41" t="e">
        <f>L3+N3+P3+R3</f>
        <v>#REF!</v>
      </c>
    </row>
    <row r="4" spans="1:21" ht="17.25">
      <c r="A4" s="30" t="s">
        <v>66</v>
      </c>
      <c r="B4" s="31" t="s">
        <v>10</v>
      </c>
      <c r="C4" s="31" t="e">
        <f>#REF!-#REF!</f>
        <v>#REF!</v>
      </c>
      <c r="D4" s="31" t="e">
        <f>#REF!-#REF!</f>
        <v>#REF!</v>
      </c>
      <c r="E4" s="31" t="e">
        <f>#REF!-#REF!</f>
        <v>#REF!</v>
      </c>
      <c r="F4" s="31"/>
      <c r="G4" s="31"/>
      <c r="H4" s="32"/>
      <c r="I4" s="136"/>
      <c r="K4" s="34" t="s">
        <v>66</v>
      </c>
      <c r="L4" s="33" t="e">
        <f t="shared" ref="L4:L6" si="0">C4</f>
        <v>#REF!</v>
      </c>
      <c r="M4" s="34" t="s">
        <v>66</v>
      </c>
      <c r="N4" s="33" t="e">
        <f t="shared" ref="N4:N6" si="1">D4</f>
        <v>#REF!</v>
      </c>
      <c r="O4" s="34" t="s">
        <v>66</v>
      </c>
      <c r="P4" s="33" t="e">
        <f t="shared" ref="P4:P6" si="2">E4</f>
        <v>#REF!</v>
      </c>
      <c r="Q4" s="34" t="s">
        <v>66</v>
      </c>
      <c r="R4" s="33">
        <f t="shared" ref="R4:R6" si="3">G4</f>
        <v>0</v>
      </c>
      <c r="S4" s="41" t="s">
        <v>84</v>
      </c>
      <c r="T4" s="41" t="e">
        <f>L4+N4+P4+R4</f>
        <v>#REF!</v>
      </c>
    </row>
    <row r="5" spans="1:21" ht="17.25">
      <c r="A5" s="30" t="s">
        <v>67</v>
      </c>
      <c r="B5" s="31" t="s">
        <v>11</v>
      </c>
      <c r="C5" s="31" t="e">
        <f>#REF!-#REF!</f>
        <v>#REF!</v>
      </c>
      <c r="D5" s="31" t="e">
        <f>#REF!-#REF!</f>
        <v>#REF!</v>
      </c>
      <c r="E5" s="31" t="e">
        <f>#REF!-#REF!</f>
        <v>#REF!</v>
      </c>
      <c r="F5" s="31"/>
      <c r="G5" s="31"/>
      <c r="H5" s="32"/>
      <c r="I5" s="136"/>
      <c r="K5" s="34" t="s">
        <v>67</v>
      </c>
      <c r="L5" s="33" t="e">
        <f t="shared" si="0"/>
        <v>#REF!</v>
      </c>
      <c r="M5" s="34" t="s">
        <v>67</v>
      </c>
      <c r="N5" s="33" t="e">
        <f t="shared" si="1"/>
        <v>#REF!</v>
      </c>
      <c r="O5" s="34" t="s">
        <v>67</v>
      </c>
      <c r="P5" s="33" t="e">
        <f t="shared" si="2"/>
        <v>#REF!</v>
      </c>
      <c r="Q5" s="34" t="s">
        <v>67</v>
      </c>
      <c r="R5" s="33">
        <f t="shared" si="3"/>
        <v>0</v>
      </c>
      <c r="S5" s="41" t="s">
        <v>85</v>
      </c>
      <c r="T5" s="41" t="e">
        <f>L5+N5+P5+R5</f>
        <v>#REF!</v>
      </c>
    </row>
    <row r="6" spans="1:21" ht="18" thickBot="1">
      <c r="A6" s="35" t="s">
        <v>68</v>
      </c>
      <c r="B6" s="36" t="s">
        <v>11</v>
      </c>
      <c r="C6" s="36" t="e">
        <f>#REF!-#REF!</f>
        <v>#REF!</v>
      </c>
      <c r="D6" s="36" t="e">
        <f>#REF!-#REF!</f>
        <v>#REF!</v>
      </c>
      <c r="E6" s="36" t="e">
        <f>#REF!-#REF!</f>
        <v>#REF!</v>
      </c>
      <c r="F6" s="36"/>
      <c r="G6" s="36"/>
      <c r="H6" s="37"/>
      <c r="I6" s="137"/>
      <c r="K6" s="38" t="s">
        <v>68</v>
      </c>
      <c r="L6" s="33" t="e">
        <f t="shared" si="0"/>
        <v>#REF!</v>
      </c>
      <c r="M6" s="38" t="s">
        <v>68</v>
      </c>
      <c r="N6" s="33" t="e">
        <f t="shared" si="1"/>
        <v>#REF!</v>
      </c>
      <c r="O6" s="38" t="s">
        <v>68</v>
      </c>
      <c r="P6" s="33" t="e">
        <f t="shared" si="2"/>
        <v>#REF!</v>
      </c>
      <c r="Q6" s="38" t="s">
        <v>68</v>
      </c>
      <c r="R6" s="33">
        <f t="shared" si="3"/>
        <v>0</v>
      </c>
      <c r="S6" s="41" t="s">
        <v>86</v>
      </c>
      <c r="T6" s="41" t="e">
        <f>L6+N6+P6+R6</f>
        <v>#REF!</v>
      </c>
    </row>
    <row r="7" spans="1:21" ht="30.75" thickBot="1">
      <c r="K7" s="39" t="s">
        <v>78</v>
      </c>
      <c r="L7" s="40">
        <f>72*7</f>
        <v>504</v>
      </c>
      <c r="M7" s="39" t="s">
        <v>79</v>
      </c>
      <c r="N7" s="40">
        <f>72*7</f>
        <v>504</v>
      </c>
      <c r="O7" s="39" t="s">
        <v>80</v>
      </c>
      <c r="P7" s="40">
        <f>72*7</f>
        <v>504</v>
      </c>
      <c r="Q7" s="39" t="s">
        <v>81</v>
      </c>
      <c r="R7" s="40">
        <f>72*7</f>
        <v>504</v>
      </c>
      <c r="S7" s="43" t="s">
        <v>87</v>
      </c>
      <c r="T7" s="43">
        <f>72*30</f>
        <v>2160</v>
      </c>
      <c r="U7" s="44"/>
    </row>
    <row r="42" spans="2:2">
      <c r="B42" s="27" t="s">
        <v>88</v>
      </c>
    </row>
    <row r="43" spans="2:2">
      <c r="B43" s="27" t="s">
        <v>91</v>
      </c>
    </row>
  </sheetData>
  <mergeCells count="1">
    <mergeCell ref="I3:I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Mei</vt:lpstr>
      <vt:lpstr>Desember</vt:lpstr>
      <vt:lpstr>Consumption Summ.</vt:lpstr>
      <vt:lpstr>Report</vt:lpstr>
      <vt:lpstr>Weekly DW Monitoring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Dodi Wijaya</dc:creator>
  <cp:lastModifiedBy>opwtp.sentul</cp:lastModifiedBy>
  <dcterms:created xsi:type="dcterms:W3CDTF">2016-11-15T01:18:47Z</dcterms:created>
  <dcterms:modified xsi:type="dcterms:W3CDTF">2020-06-05T07:56:09Z</dcterms:modified>
</cp:coreProperties>
</file>