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9315" windowHeight="6210" activeTab="1"/>
  </bookViews>
  <sheets>
    <sheet name="factura" sheetId="1" r:id="rId1"/>
    <sheet name="inventario" sheetId="2" r:id="rId2"/>
  </sheets>
  <calcPr calcId="145621"/>
</workbook>
</file>

<file path=xl/calcChain.xml><?xml version="1.0" encoding="utf-8"?>
<calcChain xmlns="http://schemas.openxmlformats.org/spreadsheetml/2006/main">
  <c r="D10" i="1" l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9" i="1"/>
  <c r="E9" i="1" s="1"/>
  <c r="B9" i="1"/>
  <c r="B12" i="1"/>
  <c r="B10" i="1"/>
  <c r="B11" i="1"/>
  <c r="B13" i="1"/>
  <c r="B14" i="1"/>
  <c r="B15" i="1"/>
  <c r="B16" i="1"/>
  <c r="B17" i="1"/>
  <c r="B19" i="1"/>
  <c r="E19" i="1" l="1"/>
</calcChain>
</file>

<file path=xl/sharedStrings.xml><?xml version="1.0" encoding="utf-8"?>
<sst xmlns="http://schemas.openxmlformats.org/spreadsheetml/2006/main" count="72" uniqueCount="72">
  <si>
    <t>descripcion</t>
  </si>
  <si>
    <t>codigo producto</t>
  </si>
  <si>
    <t>CODIGO</t>
  </si>
  <si>
    <t>DESCRIPCION</t>
  </si>
  <si>
    <t>CANTIDAD</t>
  </si>
  <si>
    <t>VALOR U.</t>
  </si>
  <si>
    <t>TOTAL</t>
  </si>
  <si>
    <t>valor unitario</t>
  </si>
  <si>
    <t>block #6</t>
  </si>
  <si>
    <t>block #10</t>
  </si>
  <si>
    <t>cable duplex #12</t>
  </si>
  <si>
    <t>cable duplex #14</t>
  </si>
  <si>
    <t>cable duplex #16</t>
  </si>
  <si>
    <t>cable duplex #18</t>
  </si>
  <si>
    <t>dry-wall</t>
  </si>
  <si>
    <t>pintura interior /G</t>
  </si>
  <si>
    <t>pintura acrilica /G</t>
  </si>
  <si>
    <t>estuco pintuco</t>
  </si>
  <si>
    <t>brocha  #10</t>
  </si>
  <si>
    <t>brocha #16</t>
  </si>
  <si>
    <t>taladro 1/2</t>
  </si>
  <si>
    <t xml:space="preserve">brocas </t>
  </si>
  <si>
    <t>laminas eternic</t>
  </si>
  <si>
    <t>paraguas</t>
  </si>
  <si>
    <t>arena /L</t>
  </si>
  <si>
    <t>toma corrientes</t>
  </si>
  <si>
    <t>destornilladores</t>
  </si>
  <si>
    <t>lamparas Led 8v</t>
  </si>
  <si>
    <t>lamparas Led 10v</t>
  </si>
  <si>
    <t>lamparas Led 20v</t>
  </si>
  <si>
    <t>reflectores 40w</t>
  </si>
  <si>
    <t>reflector 60w</t>
  </si>
  <si>
    <t>cemento /25kg</t>
  </si>
  <si>
    <t>tuberia pvc /mts</t>
  </si>
  <si>
    <t>alambres #2 /mts</t>
  </si>
  <si>
    <t>percutor 2000w</t>
  </si>
  <si>
    <t>reglas</t>
  </si>
  <si>
    <t>angulos dry-wall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</si>
  <si>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</si>
  <si>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</si>
  <si>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</si>
  <si>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</si>
  <si>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</si>
  <si>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</si>
  <si>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</si>
  <si>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</si>
  <si>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</si>
  <si>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</si>
  <si>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</si>
  <si>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</si>
  <si>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</si>
  <si>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</si>
  <si>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</si>
  <si>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</si>
  <si>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</si>
  <si>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</si>
  <si>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</si>
  <si>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</si>
  <si>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</si>
  <si>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</si>
  <si>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</si>
  <si>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</si>
  <si>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</si>
  <si>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</si>
  <si>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</si>
  <si>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</si>
  <si>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</si>
  <si>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</si>
  <si>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</si>
  <si>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TOTAL A PAGAR</t>
  </si>
  <si>
    <t>LA MEJOR</t>
  </si>
  <si>
    <r>
      <rPr>
        <sz val="18"/>
        <color rgb="FFFF0000"/>
        <rFont val="Calibri"/>
        <family val="2"/>
        <scheme val="minor"/>
      </rPr>
      <t>FERRETERIA</t>
    </r>
    <r>
      <rPr>
        <sz val="18"/>
        <color theme="0"/>
        <rFont val="Calibri"/>
        <family val="2"/>
        <scheme val="minor"/>
      </rPr>
      <t xml:space="preserve"> </t>
    </r>
    <r>
      <rPr>
        <sz val="18"/>
        <color rgb="FFFF0000"/>
        <rFont val="Calibri"/>
        <family val="2"/>
        <scheme val="minor"/>
      </rPr>
      <t>Urueta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</si>
</sst>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gency FB"/>
      <family val="2"/>
    </font>
    <font>
      <b/>
      <sz val="11"/>
      <color theme="1"/>
      <name val="Agency FB"/>
      <family val="2"/>
    </font>
    <font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3" xfId="0" applyFill="1" applyBorder="1"/>
    <xf numFmtId="1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2" borderId="8" xfId="0" applyFill="1" applyBorder="1"/>
    <xf numFmtId="164" fontId="3" fillId="0" borderId="9" xfId="1" applyNumberFormat="1" applyFont="1" applyBorder="1" applyAlignment="1">
      <alignment horizontal="center"/>
    </xf>
    <xf numFmtId="164" fontId="3" fillId="0" borderId="10" xfId="1" applyNumberFormat="1" applyFont="1" applyBorder="1" applyAlignment="1">
      <alignment horizontal="center"/>
    </xf>
    <xf numFmtId="0" fontId="0" fillId="0" borderId="0" xfId="0" applyBorder="1"/>
    <xf numFmtId="164" fontId="0" fillId="0" borderId="0" xfId="1" applyNumberFormat="1" applyFont="1" applyBorder="1"/>
    <xf numFmtId="164" fontId="0" fillId="0" borderId="0" xfId="0" applyNumberFormat="1" applyBorder="1"/>
    <xf numFmtId="0" fontId="6" fillId="5" borderId="5" xfId="0" applyFont="1" applyFill="1" applyBorder="1"/>
    <xf numFmtId="1" fontId="7" fillId="0" borderId="6" xfId="0" applyNumberFormat="1" applyFont="1" applyBorder="1" applyAlignment="1">
      <alignment horizontal="center"/>
    </xf>
    <xf numFmtId="1" fontId="7" fillId="5" borderId="6" xfId="0" applyNumberFormat="1" applyFont="1" applyFill="1" applyBorder="1" applyAlignment="1">
      <alignment horizontal="center"/>
    </xf>
    <xf numFmtId="1" fontId="7" fillId="5" borderId="7" xfId="0" applyNumberFormat="1" applyFont="1" applyFill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64" fontId="3" fillId="0" borderId="1" xfId="0" applyNumberFormat="1" applyFont="1" applyBorder="1"/>
    <xf numFmtId="0" fontId="3" fillId="4" borderId="1" xfId="0" applyFont="1" applyFill="1" applyBorder="1" applyAlignment="1">
      <alignment horizontal="center"/>
    </xf>
    <xf numFmtId="164" fontId="5" fillId="4" borderId="1" xfId="1" applyNumberFormat="1" applyFont="1" applyFill="1" applyBorder="1"/>
    <xf numFmtId="0" fontId="4" fillId="4" borderId="0" xfId="0" applyFont="1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5">
    <dxf>
      <fill>
        <patternFill patternType="solid">
          <fgColor indexed="64"/>
          <bgColor theme="6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INVENTARIO" displayName="INVENTARIO" ref="A6:AE9" totalsRowShown="0" headerRowDxfId="4" headerRowBorderDxfId="3" tableBorderDxfId="2" totalsRowBorderDxfId="1">
  <autoFilter ref="A6:AE9"/>
  <tableColumns count="31">
    <tableColumn id="1" name="Columna1" dataDxfId="0"/>
    <tableColumn id="2" name="Columna2"/>
    <tableColumn id="3" name="Columna3"/>
    <tableColumn id="4" name="Columna4"/>
    <tableColumn id="5" name="Columna5"/>
    <tableColumn id="6" name="Columna6"/>
    <tableColumn id="7" name="Columna7"/>
    <tableColumn id="8" name="Columna8"/>
    <tableColumn id="9" name="Columna9"/>
    <tableColumn id="10" name="Columna10"/>
    <tableColumn id="11" name="Columna11"/>
    <tableColumn id="12" name="Columna12"/>
    <tableColumn id="13" name="Columna13"/>
    <tableColumn id="14" name="Columna14"/>
    <tableColumn id="15" name="Columna15"/>
    <tableColumn id="16" name="Columna16"/>
    <tableColumn id="17" name="Columna17"/>
    <tableColumn id="18" name="Columna18"/>
    <tableColumn id="19" name="Columna19"/>
    <tableColumn id="20" name="Columna20"/>
    <tableColumn id="21" name="Columna21"/>
    <tableColumn id="22" name="Columna22"/>
    <tableColumn id="23" name="Columna23"/>
    <tableColumn id="24" name="Columna24"/>
    <tableColumn id="25" name="Columna25"/>
    <tableColumn id="26" name="Columna26"/>
    <tableColumn id="27" name="Columna27"/>
    <tableColumn id="28" name="Columna28"/>
    <tableColumn id="29" name="Columna29"/>
    <tableColumn id="30" name="Columna30"/>
    <tableColumn id="31" name="Columna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4"/>
  <sheetViews>
    <sheetView topLeftCell="A4" workbookViewId="0">
      <selection activeCell="E22" sqref="E22"/>
    </sheetView>
  </sheetViews>
  <sheetFormatPr baseColWidth="10" defaultRowHeight="15" x14ac:dyDescent="0.25"/>
  <cols>
    <col min="1" max="1" width="17.7109375" customWidth="1"/>
    <col min="2" max="2" width="19.85546875" customWidth="1"/>
    <col min="4" max="4" width="16.42578125" bestFit="1" customWidth="1"/>
    <col min="5" max="5" width="16.28515625" customWidth="1"/>
  </cols>
  <sheetData>
    <row r="4" spans="1:5" x14ac:dyDescent="0.25">
      <c r="A4" s="21" t="s">
        <v>71</v>
      </c>
      <c r="B4" s="22"/>
      <c r="C4" s="22"/>
      <c r="D4" s="22"/>
    </row>
    <row r="5" spans="1:5" x14ac:dyDescent="0.25">
      <c r="A5" s="22"/>
      <c r="B5" s="22"/>
      <c r="C5" s="22"/>
      <c r="D5" s="22"/>
    </row>
    <row r="6" spans="1:5" x14ac:dyDescent="0.25">
      <c r="A6" s="22"/>
      <c r="B6" s="22"/>
      <c r="C6" s="22"/>
      <c r="D6" s="22"/>
    </row>
    <row r="7" spans="1:5" x14ac:dyDescent="0.25">
      <c r="A7" s="23" t="s">
        <v>70</v>
      </c>
      <c r="B7" s="24"/>
      <c r="C7" s="24"/>
      <c r="D7" s="24"/>
    </row>
    <row r="8" spans="1:5" x14ac:dyDescent="0.25">
      <c r="A8" s="19" t="s">
        <v>2</v>
      </c>
      <c r="B8" s="19" t="s">
        <v>3</v>
      </c>
      <c r="C8" s="19" t="s">
        <v>4</v>
      </c>
      <c r="D8" s="19" t="s">
        <v>5</v>
      </c>
      <c r="E8" s="19" t="s">
        <v>6</v>
      </c>
    </row>
    <row r="9" spans="1:5" x14ac:dyDescent="0.25">
      <c r="A9" s="2">
        <v>1000</v>
      </c>
      <c r="B9" s="2" t="str">
        <f>IFERROR(HLOOKUP(A9,INVENTARIO[],2,FALSE)," ")</f>
        <v>block #6</v>
      </c>
      <c r="C9" s="16">
        <v>2222</v>
      </c>
      <c r="D9" s="17">
        <f>IFERROR(HLOOKUP(A9,INVENTARIO[],3,FALSE)," ")</f>
        <v>500</v>
      </c>
      <c r="E9" s="18">
        <f>(C9*D9)</f>
        <v>1111000</v>
      </c>
    </row>
    <row r="10" spans="1:5" x14ac:dyDescent="0.25">
      <c r="A10" s="2">
        <v>1002</v>
      </c>
      <c r="B10" s="2" t="str">
        <f>IFERROR(HLOOKUP(A10,INVENTARIO[],2,FALSE)," ")</f>
        <v>block #10</v>
      </c>
      <c r="C10" s="16">
        <v>22</v>
      </c>
      <c r="D10" s="17">
        <f>IFERROR(HLOOKUP(A10,INVENTARIO[],3,FALSE)," ")</f>
        <v>700</v>
      </c>
      <c r="E10" s="18">
        <f t="shared" ref="E10:E17" si="0">C10*D10</f>
        <v>15400</v>
      </c>
    </row>
    <row r="11" spans="1:5" x14ac:dyDescent="0.25">
      <c r="A11" s="2">
        <v>1012</v>
      </c>
      <c r="B11" s="2" t="str">
        <f>IFERROR(HLOOKUP(A11,INVENTARIO[],2,FALSE)," ")</f>
        <v>estuco pintuco</v>
      </c>
      <c r="C11" s="16">
        <v>23</v>
      </c>
      <c r="D11" s="17">
        <f>IFERROR(HLOOKUP(A11,INVENTARIO[],3,FALSE)," ")</f>
        <v>78000</v>
      </c>
      <c r="E11" s="18">
        <f t="shared" si="0"/>
        <v>1794000</v>
      </c>
    </row>
    <row r="12" spans="1:5" x14ac:dyDescent="0.25">
      <c r="A12" s="2">
        <v>1025</v>
      </c>
      <c r="B12" s="2" t="str">
        <f>IFERROR(HLOOKUP(A12,INVENTARIO[],2,FALSE)," ")</f>
        <v>lamparas Led 8v</v>
      </c>
      <c r="C12" s="16">
        <v>3</v>
      </c>
      <c r="D12" s="17">
        <f>IFERROR(HLOOKUP(A12,INVENTARIO[],3,FALSE)," ")</f>
        <v>10000</v>
      </c>
      <c r="E12" s="18">
        <f t="shared" si="0"/>
        <v>30000</v>
      </c>
    </row>
    <row r="13" spans="1:5" x14ac:dyDescent="0.25">
      <c r="A13" s="2">
        <v>1000</v>
      </c>
      <c r="B13" s="2" t="str">
        <f>IFERROR(HLOOKUP(A13,INVENTARIO[],2,FALSE)," ")</f>
        <v>block #6</v>
      </c>
      <c r="C13" s="16">
        <v>30</v>
      </c>
      <c r="D13" s="17">
        <f>IFERROR(HLOOKUP(A13,INVENTARIO[],3,FALSE)," ")</f>
        <v>500</v>
      </c>
      <c r="E13" s="18">
        <f t="shared" si="0"/>
        <v>15000</v>
      </c>
    </row>
    <row r="14" spans="1:5" x14ac:dyDescent="0.25">
      <c r="A14" s="2">
        <v>1004</v>
      </c>
      <c r="B14" s="2" t="str">
        <f>IFERROR(HLOOKUP(A14,INVENTARIO[],2,FALSE)," ")</f>
        <v>cable duplex #14</v>
      </c>
      <c r="C14" s="16">
        <v>20</v>
      </c>
      <c r="D14" s="17">
        <f>IFERROR(HLOOKUP(A14,INVENTARIO[],3,FALSE)," ")</f>
        <v>5000</v>
      </c>
      <c r="E14" s="18">
        <f t="shared" si="0"/>
        <v>100000</v>
      </c>
    </row>
    <row r="15" spans="1:5" x14ac:dyDescent="0.25">
      <c r="A15" s="2">
        <v>1025</v>
      </c>
      <c r="B15" s="2" t="str">
        <f>IFERROR(HLOOKUP(A15,INVENTARIO[],2,FALSE)," ")</f>
        <v>lamparas Led 8v</v>
      </c>
      <c r="C15" s="16">
        <v>4</v>
      </c>
      <c r="D15" s="17">
        <f>IFERROR(HLOOKUP(A15,INVENTARIO[],3,FALSE)," ")</f>
        <v>10000</v>
      </c>
      <c r="E15" s="18">
        <f t="shared" si="0"/>
        <v>40000</v>
      </c>
    </row>
    <row r="16" spans="1:5" x14ac:dyDescent="0.25">
      <c r="A16" s="2">
        <v>1012</v>
      </c>
      <c r="B16" s="2" t="str">
        <f>IFERROR(HLOOKUP(A16,INVENTARIO[],2,FALSE)," ")</f>
        <v>estuco pintuco</v>
      </c>
      <c r="C16" s="16">
        <v>5</v>
      </c>
      <c r="D16" s="17">
        <f>IFERROR(HLOOKUP(A16,INVENTARIO[],3,FALSE)," ")</f>
        <v>78000</v>
      </c>
      <c r="E16" s="18">
        <f t="shared" si="0"/>
        <v>390000</v>
      </c>
    </row>
    <row r="17" spans="1:5" x14ac:dyDescent="0.25">
      <c r="A17" s="2">
        <v>1000</v>
      </c>
      <c r="B17" s="2" t="str">
        <f>IFERROR(HLOOKUP(A17,INVENTARIO[],2,FALSE)," ")</f>
        <v>block #6</v>
      </c>
      <c r="C17" s="16">
        <v>32</v>
      </c>
      <c r="D17" s="17">
        <f>IFERROR(HLOOKUP(A17,INVENTARIO[],3,FALSE)," ")</f>
        <v>500</v>
      </c>
      <c r="E17" s="18">
        <f t="shared" si="0"/>
        <v>16000</v>
      </c>
    </row>
    <row r="18" spans="1:5" x14ac:dyDescent="0.25">
      <c r="A18" s="2"/>
      <c r="B18" s="2"/>
      <c r="C18" s="16"/>
      <c r="D18" s="17"/>
      <c r="E18" s="18"/>
    </row>
    <row r="19" spans="1:5" x14ac:dyDescent="0.25">
      <c r="A19" s="9"/>
      <c r="B19" s="9" t="str">
        <f>IFERROR(HLOOKUP(A19,INVENTARIO[],2,FALSE)," ")</f>
        <v xml:space="preserve"> </v>
      </c>
      <c r="C19" s="9"/>
      <c r="D19" s="20" t="s">
        <v>69</v>
      </c>
      <c r="E19" s="18">
        <f>SUM(E9:E18)</f>
        <v>3511400</v>
      </c>
    </row>
    <row r="20" spans="1:5" x14ac:dyDescent="0.25">
      <c r="A20" s="9"/>
      <c r="B20" s="9"/>
      <c r="C20" s="9"/>
      <c r="D20" s="10"/>
      <c r="E20" s="11"/>
    </row>
    <row r="21" spans="1:5" x14ac:dyDescent="0.25">
      <c r="A21" s="9"/>
      <c r="B21" s="9"/>
      <c r="C21" s="9"/>
      <c r="D21" s="10"/>
      <c r="E21" s="11"/>
    </row>
    <row r="22" spans="1:5" x14ac:dyDescent="0.25">
      <c r="A22" s="9"/>
      <c r="B22" s="9"/>
      <c r="C22" s="9"/>
      <c r="D22" s="10"/>
      <c r="E22" s="11"/>
    </row>
    <row r="23" spans="1:5" x14ac:dyDescent="0.25">
      <c r="A23" s="9"/>
      <c r="B23" s="9"/>
      <c r="C23" s="9"/>
      <c r="D23" s="10"/>
      <c r="E23" s="11"/>
    </row>
    <row r="24" spans="1:5" x14ac:dyDescent="0.25">
      <c r="A24" s="9"/>
      <c r="B24" s="9"/>
      <c r="C24" s="9"/>
      <c r="D24" s="10"/>
      <c r="E24" s="11"/>
    </row>
    <row r="25" spans="1:5" x14ac:dyDescent="0.25">
      <c r="A25" s="9"/>
      <c r="B25" s="9"/>
      <c r="C25" s="9"/>
      <c r="D25" s="10"/>
      <c r="E25" s="11"/>
    </row>
    <row r="26" spans="1:5" x14ac:dyDescent="0.25">
      <c r="A26" s="9"/>
      <c r="B26" s="9"/>
      <c r="C26" s="9"/>
      <c r="D26" s="10"/>
      <c r="E26" s="11"/>
    </row>
    <row r="27" spans="1:5" x14ac:dyDescent="0.25">
      <c r="A27" s="9"/>
      <c r="B27" s="9"/>
      <c r="C27" s="9"/>
      <c r="D27" s="10"/>
      <c r="E27" s="11"/>
    </row>
    <row r="28" spans="1:5" x14ac:dyDescent="0.25">
      <c r="A28" s="9"/>
      <c r="B28" s="9"/>
      <c r="C28" s="9"/>
      <c r="D28" s="10"/>
      <c r="E28" s="11"/>
    </row>
    <row r="29" spans="1:5" x14ac:dyDescent="0.25">
      <c r="A29" s="9"/>
      <c r="B29" s="9"/>
      <c r="C29" s="9"/>
      <c r="D29" s="10"/>
      <c r="E29" s="11"/>
    </row>
    <row r="30" spans="1:5" x14ac:dyDescent="0.25">
      <c r="A30" s="9"/>
      <c r="B30" s="9"/>
      <c r="C30" s="9"/>
      <c r="D30" s="10"/>
      <c r="E30" s="11"/>
    </row>
    <row r="31" spans="1:5" x14ac:dyDescent="0.25">
      <c r="A31" s="9"/>
      <c r="B31" s="9"/>
      <c r="C31" s="9"/>
      <c r="D31" s="10"/>
      <c r="E31" s="11"/>
    </row>
    <row r="32" spans="1:5" x14ac:dyDescent="0.25">
      <c r="A32" s="9"/>
      <c r="B32" s="9"/>
      <c r="C32" s="9"/>
      <c r="D32" s="10"/>
      <c r="E32" s="11"/>
    </row>
    <row r="33" spans="1:5" x14ac:dyDescent="0.25">
      <c r="A33" s="9"/>
      <c r="B33" s="9"/>
      <c r="C33" s="9"/>
      <c r="D33" s="10"/>
      <c r="E33" s="11"/>
    </row>
    <row r="34" spans="1:5" x14ac:dyDescent="0.25">
      <c r="A34" s="9"/>
      <c r="B34" s="9"/>
      <c r="C34" s="9"/>
      <c r="D34" s="10"/>
      <c r="E34" s="11"/>
    </row>
  </sheetData>
  <mergeCells count="2">
    <mergeCell ref="A4:D6"/>
    <mergeCell ref="A7:D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E9"/>
  <sheetViews>
    <sheetView tabSelected="1" workbookViewId="0">
      <selection activeCell="E10" sqref="E10"/>
    </sheetView>
  </sheetViews>
  <sheetFormatPr baseColWidth="10" defaultRowHeight="15" x14ac:dyDescent="0.25"/>
  <cols>
    <col min="1" max="1" width="15.28515625" bestFit="1" customWidth="1"/>
    <col min="2" max="3" width="12" customWidth="1"/>
    <col min="4" max="7" width="15.85546875" bestFit="1" customWidth="1"/>
    <col min="8" max="8" width="14.7109375" customWidth="1"/>
    <col min="9" max="9" width="17" bestFit="1" customWidth="1"/>
    <col min="10" max="10" width="17.5703125" bestFit="1" customWidth="1"/>
    <col min="11" max="11" width="14.140625" bestFit="1" customWidth="1"/>
    <col min="12" max="13" width="13" customWidth="1"/>
    <col min="14" max="14" width="13" bestFit="1" customWidth="1"/>
    <col min="15" max="15" width="13" customWidth="1"/>
    <col min="16" max="16" width="14.7109375" bestFit="1" customWidth="1"/>
    <col min="17" max="18" width="13" customWidth="1"/>
    <col min="19" max="19" width="15.140625" bestFit="1" customWidth="1"/>
    <col min="20" max="20" width="15.7109375" bestFit="1" customWidth="1"/>
    <col min="21" max="21" width="15.140625" bestFit="1" customWidth="1"/>
    <col min="22" max="23" width="16.28515625" bestFit="1" customWidth="1"/>
    <col min="24" max="24" width="14.85546875" bestFit="1" customWidth="1"/>
    <col min="25" max="25" width="13" customWidth="1"/>
    <col min="26" max="26" width="14.28515625" bestFit="1" customWidth="1"/>
    <col min="27" max="27" width="15.5703125" bestFit="1" customWidth="1"/>
    <col min="28" max="28" width="16.42578125" bestFit="1" customWidth="1"/>
    <col min="29" max="29" width="14.7109375" bestFit="1" customWidth="1"/>
    <col min="30" max="30" width="13" customWidth="1"/>
    <col min="31" max="31" width="15.7109375" bestFit="1" customWidth="1"/>
  </cols>
  <sheetData>
    <row r="6" spans="1:31" x14ac:dyDescent="0.25">
      <c r="A6" s="12" t="s">
        <v>38</v>
      </c>
      <c r="B6" s="13" t="s">
        <v>39</v>
      </c>
      <c r="C6" s="13" t="s">
        <v>40</v>
      </c>
      <c r="D6" s="14" t="s">
        <v>41</v>
      </c>
      <c r="E6" s="14" t="s">
        <v>42</v>
      </c>
      <c r="F6" s="14" t="s">
        <v>43</v>
      </c>
      <c r="G6" s="14" t="s">
        <v>44</v>
      </c>
      <c r="H6" s="14" t="s">
        <v>45</v>
      </c>
      <c r="I6" s="14" t="s">
        <v>46</v>
      </c>
      <c r="J6" s="14" t="s">
        <v>47</v>
      </c>
      <c r="K6" s="14" t="s">
        <v>48</v>
      </c>
      <c r="L6" s="14" t="s">
        <v>49</v>
      </c>
      <c r="M6" s="14" t="s">
        <v>50</v>
      </c>
      <c r="N6" s="14" t="s">
        <v>51</v>
      </c>
      <c r="O6" s="14" t="s">
        <v>52</v>
      </c>
      <c r="P6" s="14" t="s">
        <v>53</v>
      </c>
      <c r="Q6" s="14" t="s">
        <v>54</v>
      </c>
      <c r="R6" s="14" t="s">
        <v>55</v>
      </c>
      <c r="S6" s="14" t="s">
        <v>56</v>
      </c>
      <c r="T6" s="14" t="s">
        <v>57</v>
      </c>
      <c r="U6" s="14" t="s">
        <v>58</v>
      </c>
      <c r="V6" s="14" t="s">
        <v>59</v>
      </c>
      <c r="W6" s="14" t="s">
        <v>60</v>
      </c>
      <c r="X6" s="14" t="s">
        <v>61</v>
      </c>
      <c r="Y6" s="14" t="s">
        <v>62</v>
      </c>
      <c r="Z6" s="14" t="s">
        <v>63</v>
      </c>
      <c r="AA6" s="14" t="s">
        <v>64</v>
      </c>
      <c r="AB6" s="14" t="s">
        <v>65</v>
      </c>
      <c r="AC6" s="14" t="s">
        <v>66</v>
      </c>
      <c r="AD6" s="14" t="s">
        <v>67</v>
      </c>
      <c r="AE6" s="15" t="s">
        <v>68</v>
      </c>
    </row>
    <row r="7" spans="1:31" x14ac:dyDescent="0.25">
      <c r="A7" s="3" t="s">
        <v>1</v>
      </c>
      <c r="B7" s="1">
        <v>1000</v>
      </c>
      <c r="C7" s="1">
        <v>1002</v>
      </c>
      <c r="D7" s="1">
        <v>1003</v>
      </c>
      <c r="E7" s="1">
        <v>1004</v>
      </c>
      <c r="F7" s="1">
        <v>1005.5</v>
      </c>
      <c r="G7" s="1">
        <v>1006.8</v>
      </c>
      <c r="H7" s="1">
        <v>1008.1</v>
      </c>
      <c r="I7" s="1">
        <v>1009.4</v>
      </c>
      <c r="J7" s="1">
        <v>1010.7</v>
      </c>
      <c r="K7" s="1">
        <v>1012</v>
      </c>
      <c r="L7" s="1">
        <v>1013.3</v>
      </c>
      <c r="M7" s="1">
        <v>1014.6</v>
      </c>
      <c r="N7" s="1">
        <v>1015.9</v>
      </c>
      <c r="O7" s="1">
        <v>1017.2</v>
      </c>
      <c r="P7" s="1">
        <v>1018.5</v>
      </c>
      <c r="Q7" s="1">
        <v>1019.8</v>
      </c>
      <c r="R7" s="1">
        <v>1021.1</v>
      </c>
      <c r="S7" s="1">
        <v>1022.4</v>
      </c>
      <c r="T7" s="1">
        <v>1023.7</v>
      </c>
      <c r="U7" s="1">
        <v>1025</v>
      </c>
      <c r="V7" s="1">
        <v>1026.3</v>
      </c>
      <c r="W7" s="1">
        <v>1027.5999999999999</v>
      </c>
      <c r="X7" s="1">
        <v>1028.9000000000001</v>
      </c>
      <c r="Y7" s="1">
        <v>1030.2</v>
      </c>
      <c r="Z7" s="1">
        <v>1031.5</v>
      </c>
      <c r="AA7" s="1">
        <v>1032.8</v>
      </c>
      <c r="AB7" s="1">
        <v>1034.0999999999999</v>
      </c>
      <c r="AC7" s="1">
        <v>1035.4000000000001</v>
      </c>
      <c r="AD7" s="1">
        <v>1036.7</v>
      </c>
      <c r="AE7" s="4">
        <v>1038</v>
      </c>
    </row>
    <row r="8" spans="1:31" x14ac:dyDescent="0.25">
      <c r="A8" s="3" t="s">
        <v>0</v>
      </c>
      <c r="B8" s="2" t="s">
        <v>8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13</v>
      </c>
      <c r="H8" s="2" t="s">
        <v>14</v>
      </c>
      <c r="I8" s="2" t="s">
        <v>16</v>
      </c>
      <c r="J8" s="2" t="s">
        <v>15</v>
      </c>
      <c r="K8" s="2" t="s">
        <v>17</v>
      </c>
      <c r="L8" s="2" t="s">
        <v>18</v>
      </c>
      <c r="M8" s="2" t="s">
        <v>19</v>
      </c>
      <c r="N8" s="2" t="s">
        <v>20</v>
      </c>
      <c r="O8" s="2" t="s">
        <v>21</v>
      </c>
      <c r="P8" s="2" t="s">
        <v>22</v>
      </c>
      <c r="Q8" s="2" t="s">
        <v>23</v>
      </c>
      <c r="R8" s="2" t="s">
        <v>24</v>
      </c>
      <c r="S8" s="2" t="s">
        <v>25</v>
      </c>
      <c r="T8" s="2" t="s">
        <v>26</v>
      </c>
      <c r="U8" s="2" t="s">
        <v>27</v>
      </c>
      <c r="V8" s="2" t="s">
        <v>28</v>
      </c>
      <c r="W8" s="2" t="s">
        <v>29</v>
      </c>
      <c r="X8" s="2" t="s">
        <v>30</v>
      </c>
      <c r="Y8" s="2" t="s">
        <v>31</v>
      </c>
      <c r="Z8" s="2" t="s">
        <v>32</v>
      </c>
      <c r="AA8" s="2" t="s">
        <v>33</v>
      </c>
      <c r="AB8" s="2" t="s">
        <v>34</v>
      </c>
      <c r="AC8" s="2" t="s">
        <v>35</v>
      </c>
      <c r="AD8" s="2" t="s">
        <v>36</v>
      </c>
      <c r="AE8" s="5" t="s">
        <v>37</v>
      </c>
    </row>
    <row r="9" spans="1:31" x14ac:dyDescent="0.25">
      <c r="A9" s="6" t="s">
        <v>7</v>
      </c>
      <c r="B9" s="7">
        <v>500</v>
      </c>
      <c r="C9" s="7">
        <v>700</v>
      </c>
      <c r="D9" s="7">
        <v>3000</v>
      </c>
      <c r="E9" s="7">
        <v>5000</v>
      </c>
      <c r="F9" s="7">
        <v>3500</v>
      </c>
      <c r="G9" s="7">
        <v>4000</v>
      </c>
      <c r="H9" s="7">
        <v>25000</v>
      </c>
      <c r="I9" s="7">
        <v>50000</v>
      </c>
      <c r="J9" s="7">
        <v>45000</v>
      </c>
      <c r="K9" s="7">
        <v>78000</v>
      </c>
      <c r="L9" s="7">
        <v>3000</v>
      </c>
      <c r="M9" s="7">
        <v>5000</v>
      </c>
      <c r="N9" s="7">
        <v>140000</v>
      </c>
      <c r="O9" s="7">
        <v>12000</v>
      </c>
      <c r="P9" s="7">
        <v>15000</v>
      </c>
      <c r="Q9" s="7">
        <v>1000</v>
      </c>
      <c r="R9" s="7">
        <v>1000</v>
      </c>
      <c r="S9" s="7">
        <v>3000</v>
      </c>
      <c r="T9" s="7">
        <v>6000</v>
      </c>
      <c r="U9" s="7">
        <v>10000</v>
      </c>
      <c r="V9" s="7">
        <v>14000</v>
      </c>
      <c r="W9" s="7">
        <v>20000</v>
      </c>
      <c r="X9" s="7">
        <v>60000</v>
      </c>
      <c r="Y9" s="7">
        <v>80000</v>
      </c>
      <c r="Z9" s="7">
        <v>23000</v>
      </c>
      <c r="AA9" s="7">
        <v>2000</v>
      </c>
      <c r="AB9" s="7">
        <v>800</v>
      </c>
      <c r="AC9" s="7">
        <v>500000</v>
      </c>
      <c r="AD9" s="7">
        <v>3000</v>
      </c>
      <c r="AE9" s="8">
        <v>4000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</vt:lpstr>
      <vt:lpstr>inventario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ismail - [2010]</cp:lastModifiedBy>
  <dcterms:created xsi:type="dcterms:W3CDTF">2020-07-01T00:27:26Z</dcterms:created>
  <dcterms:modified xsi:type="dcterms:W3CDTF">2020-07-02T22:49:07Z</dcterms:modified>
</cp:coreProperties>
</file>