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Namrata\Desktop\"/>
    </mc:Choice>
  </mc:AlternateContent>
  <xr:revisionPtr revIDLastSave="0" documentId="13_ncr:1_{4ADBC9F7-4A2E-45BC-B9ED-6D5EF2F10264}" xr6:coauthVersionLast="44" xr6:coauthVersionMax="44" xr10:uidLastSave="{00000000-0000-0000-0000-000000000000}"/>
  <bookViews>
    <workbookView xWindow="-120" yWindow="-120" windowWidth="24240" windowHeight="13140" activeTab="1" xr2:uid="{00000000-000D-0000-FFFF-FFFF00000000}"/>
  </bookViews>
  <sheets>
    <sheet name="Sheet1" sheetId="1" r:id="rId1"/>
    <sheet name="Shortliste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9" i="1" l="1"/>
  <c r="C28" i="1" l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<sst xmlns="http://schemas.openxmlformats.org/spreadsheetml/2006/main" count="222" uniqueCount="81">
  <si>
    <t>Sl. No.</t>
  </si>
  <si>
    <t>Name</t>
  </si>
  <si>
    <t>Contact No.</t>
  </si>
  <si>
    <t>Email ID</t>
  </si>
  <si>
    <t>Degree</t>
  </si>
  <si>
    <t>Degree Stream</t>
  </si>
  <si>
    <t>Degree YOP</t>
  </si>
  <si>
    <t>10th Aggregate</t>
  </si>
  <si>
    <t>12th/Diploma/ITI Aggregate</t>
  </si>
  <si>
    <t>Degree Aggregate</t>
  </si>
  <si>
    <t>Master's Degree Aggregate</t>
  </si>
  <si>
    <t>Branch</t>
  </si>
  <si>
    <t>Adarsh Raj</t>
  </si>
  <si>
    <t>rajadarsh706@gmail.com</t>
  </si>
  <si>
    <t>BTech</t>
  </si>
  <si>
    <t>Computer Science(CS)</t>
  </si>
  <si>
    <t>S-Btm(Qsp)</t>
  </si>
  <si>
    <t>Bheemappa R Melligeri</t>
  </si>
  <si>
    <t>bheemumelligeri@gmail.com</t>
  </si>
  <si>
    <t>BE</t>
  </si>
  <si>
    <t>Information Science(IS)</t>
  </si>
  <si>
    <t>QSP-Basavanagudi</t>
  </si>
  <si>
    <t xml:space="preserve">Challa Veera Reddy </t>
  </si>
  <si>
    <t>chveerareddy18@gmail.com ,chveerareddy18@gmail.com</t>
  </si>
  <si>
    <t>Hebbal (QSP)</t>
  </si>
  <si>
    <t>Chandan M H</t>
  </si>
  <si>
    <t>chandangowda477@gmail.com</t>
  </si>
  <si>
    <t>Rajajinagar</t>
  </si>
  <si>
    <t>D Sai Kumar</t>
  </si>
  <si>
    <t>dasarisaikumar98@gmail.com</t>
  </si>
  <si>
    <t>OAR (QSP)</t>
  </si>
  <si>
    <t>Devaraj R</t>
  </si>
  <si>
    <t>karthickdev27@gmail.com</t>
  </si>
  <si>
    <t>Dhanapal Balaji</t>
  </si>
  <si>
    <t>balaji.dhanapal27@gmail.com</t>
  </si>
  <si>
    <t>Gaurav Srivastava</t>
  </si>
  <si>
    <t>gauravtechnoworld12@gmail.com</t>
  </si>
  <si>
    <t>Harikireeti B K</t>
  </si>
  <si>
    <t>hariraokireeti@gmail.com</t>
  </si>
  <si>
    <t xml:space="preserve">Hazimalangbaba </t>
  </si>
  <si>
    <t>hazimalangbabamulla786@gmail.com</t>
  </si>
  <si>
    <t>K Vinay Kumar Reddy</t>
  </si>
  <si>
    <t>vinayreddy6272@gmail.com</t>
  </si>
  <si>
    <t>Kaustuv Raj</t>
  </si>
  <si>
    <t>kaustuv9raja@gmail.com</t>
  </si>
  <si>
    <t>Kenneth Maclyn</t>
  </si>
  <si>
    <t>kennethmaclyn@gmail.com</t>
  </si>
  <si>
    <t>Kiran K S</t>
  </si>
  <si>
    <t>kiranks120694@gmail.com</t>
  </si>
  <si>
    <t>MCA</t>
  </si>
  <si>
    <t xml:space="preserve">M V S Harish Kumar </t>
  </si>
  <si>
    <t>harishmvs18@gmail.com</t>
  </si>
  <si>
    <t>Madu Kumar B V</t>
  </si>
  <si>
    <t>madhuvgowda963@gmail.com</t>
  </si>
  <si>
    <t>Narendra P</t>
  </si>
  <si>
    <t>narendrap.2398@gmail.com</t>
  </si>
  <si>
    <t>Naveenkumar Metagudd</t>
  </si>
  <si>
    <t>naveenlrm2233@gmail.com</t>
  </si>
  <si>
    <t>Nikhil Rajendra Puranik</t>
  </si>
  <si>
    <t>npuranik6105@yahoo.com</t>
  </si>
  <si>
    <t xml:space="preserve">P Rohith Kumar </t>
  </si>
  <si>
    <t>rohithricky3713@gmail.com</t>
  </si>
  <si>
    <t>P Satheesh Kumar</t>
  </si>
  <si>
    <t>satheeshsivam980@gmail.com</t>
  </si>
  <si>
    <t>R Yashwanth</t>
  </si>
  <si>
    <t>yashwanthabc1@gmail.com</t>
  </si>
  <si>
    <t>Rahul V Kalashetti</t>
  </si>
  <si>
    <t>rahulkalashetti72@gmail.com</t>
  </si>
  <si>
    <t>Santhosh Kumar</t>
  </si>
  <si>
    <t>nrs022@gmail.com,npsk022@gmail.com</t>
  </si>
  <si>
    <t>Shial Aditya Balaram</t>
  </si>
  <si>
    <t>shialaditya06@gmail.com</t>
  </si>
  <si>
    <t xml:space="preserve">Shubham </t>
  </si>
  <si>
    <t>shubham921101@gmail.com</t>
  </si>
  <si>
    <t>Smita Pragyan Swain</t>
  </si>
  <si>
    <t>sumitswain48@gmail.com</t>
  </si>
  <si>
    <t>Fresher</t>
  </si>
  <si>
    <t>QSPIDERS</t>
  </si>
  <si>
    <t>7729921200, 8919200000</t>
  </si>
  <si>
    <t>9052755231, 7013124902</t>
  </si>
  <si>
    <t>9440459933, 9849494601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</si>
</sst>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left"/>
    </xf>
    <xf numFmtId="3" fontId="0" fillId="0" borderId="0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opLeftCell="D1" zoomScaleNormal="100" workbookViewId="0">
      <selection activeCell="M2" sqref="M2"/>
    </sheetView>
  </sheetViews>
  <sheetFormatPr defaultRowHeight="15" x14ac:dyDescent="0.25"/>
  <cols>
    <col min="1" max="1" width="6.7109375" bestFit="1" customWidth="1"/>
    <col min="2" max="2" width="23.28515625" bestFit="1" customWidth="1"/>
    <col min="3" max="3" width="22" bestFit="1" customWidth="1"/>
    <col min="4" max="4" width="53.7109375" bestFit="1" customWidth="1"/>
    <col min="5" max="5" width="7.42578125" bestFit="1" customWidth="1"/>
    <col min="6" max="6" width="22.140625" bestFit="1" customWidth="1"/>
    <col min="7" max="7" width="11.5703125" bestFit="1" customWidth="1"/>
    <col min="8" max="8" width="14.42578125" bestFit="1" customWidth="1"/>
    <col min="9" max="9" width="26.140625" bestFit="1" customWidth="1"/>
    <col min="10" max="10" width="17" bestFit="1" customWidth="1"/>
    <col min="11" max="11" width="25.5703125" bestFit="1" customWidth="1"/>
    <col min="12" max="12" width="17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3">
        <v>1</v>
      </c>
      <c r="B2" s="3" t="s">
        <v>12</v>
      </c>
      <c r="C2" s="3" t="str">
        <f>"8608058365"</f>
        <v>8608058365</v>
      </c>
      <c r="D2" s="3" t="s">
        <v>13</v>
      </c>
      <c r="E2" s="3" t="s">
        <v>14</v>
      </c>
      <c r="F2" s="3" t="s">
        <v>15</v>
      </c>
      <c r="G2" s="4">
        <v>2018</v>
      </c>
      <c r="H2" s="4">
        <v>58</v>
      </c>
      <c r="I2" s="4">
        <v>50</v>
      </c>
      <c r="J2" s="4">
        <v>74</v>
      </c>
      <c r="K2" s="4">
        <v>0</v>
      </c>
      <c r="L2" s="3" t="s">
        <v>16</v>
      </c>
    </row>
    <row r="3" spans="1:12" x14ac:dyDescent="0.25">
      <c r="A3" s="3">
        <v>2</v>
      </c>
      <c r="B3" s="3" t="s">
        <v>17</v>
      </c>
      <c r="C3" s="3" t="str">
        <f>"9620912537"</f>
        <v>9620912537</v>
      </c>
      <c r="D3" s="3" t="s">
        <v>18</v>
      </c>
      <c r="E3" s="3" t="s">
        <v>19</v>
      </c>
      <c r="F3" s="3" t="s">
        <v>20</v>
      </c>
      <c r="G3" s="4">
        <v>2018</v>
      </c>
      <c r="H3" s="5">
        <v>62.08</v>
      </c>
      <c r="I3" s="5">
        <v>62</v>
      </c>
      <c r="J3" s="5">
        <v>69</v>
      </c>
      <c r="K3" s="5">
        <v>0</v>
      </c>
      <c r="L3" s="3" t="s">
        <v>21</v>
      </c>
    </row>
    <row r="4" spans="1:12" x14ac:dyDescent="0.25">
      <c r="A4" s="3">
        <v>3</v>
      </c>
      <c r="B4" s="3" t="s">
        <v>22</v>
      </c>
      <c r="C4" s="3" t="str">
        <f>"8499947105"</f>
        <v>8499947105</v>
      </c>
      <c r="D4" s="3" t="s">
        <v>23</v>
      </c>
      <c r="E4" s="3" t="s">
        <v>19</v>
      </c>
      <c r="F4" s="3" t="s">
        <v>15</v>
      </c>
      <c r="G4" s="4">
        <v>2019</v>
      </c>
      <c r="H4" s="5">
        <v>82</v>
      </c>
      <c r="I4" s="5">
        <v>92.2</v>
      </c>
      <c r="J4" s="5">
        <v>81.7</v>
      </c>
      <c r="K4" s="5">
        <v>0</v>
      </c>
      <c r="L4" s="3" t="s">
        <v>24</v>
      </c>
    </row>
    <row r="5" spans="1:12" x14ac:dyDescent="0.25">
      <c r="A5" s="3">
        <v>4</v>
      </c>
      <c r="B5" s="3" t="s">
        <v>25</v>
      </c>
      <c r="C5" s="3" t="str">
        <f>"9164291528"</f>
        <v>9164291528</v>
      </c>
      <c r="D5" s="3" t="s">
        <v>26</v>
      </c>
      <c r="E5" s="3" t="s">
        <v>19</v>
      </c>
      <c r="F5" s="3" t="s">
        <v>15</v>
      </c>
      <c r="G5" s="4">
        <v>2018</v>
      </c>
      <c r="H5" s="5">
        <v>76</v>
      </c>
      <c r="I5" s="5">
        <v>75</v>
      </c>
      <c r="J5" s="5">
        <v>72</v>
      </c>
      <c r="K5" s="5">
        <v>0</v>
      </c>
      <c r="L5" s="3" t="s">
        <v>27</v>
      </c>
    </row>
    <row r="6" spans="1:12" x14ac:dyDescent="0.25">
      <c r="A6" s="3">
        <v>5</v>
      </c>
      <c r="B6" s="3" t="s">
        <v>28</v>
      </c>
      <c r="C6" s="3" t="str">
        <f>"7729921200,8919285334"</f>
        <v>7729921200,8919285334</v>
      </c>
      <c r="D6" s="3" t="s">
        <v>29</v>
      </c>
      <c r="E6" s="3" t="s">
        <v>19</v>
      </c>
      <c r="F6" s="3" t="s">
        <v>15</v>
      </c>
      <c r="G6" s="4">
        <v>2019</v>
      </c>
      <c r="H6" s="5">
        <v>73</v>
      </c>
      <c r="I6" s="5">
        <v>70.3</v>
      </c>
      <c r="J6" s="5">
        <v>70</v>
      </c>
      <c r="K6" s="5">
        <v>0</v>
      </c>
      <c r="L6" s="3" t="s">
        <v>30</v>
      </c>
    </row>
    <row r="7" spans="1:12" x14ac:dyDescent="0.25">
      <c r="A7" s="3">
        <v>6</v>
      </c>
      <c r="B7" s="3" t="s">
        <v>31</v>
      </c>
      <c r="C7" s="3" t="str">
        <f>"8122808244"</f>
        <v>8122808244</v>
      </c>
      <c r="D7" s="3" t="s">
        <v>32</v>
      </c>
      <c r="E7" s="3" t="s">
        <v>19</v>
      </c>
      <c r="F7" s="3" t="s">
        <v>15</v>
      </c>
      <c r="G7" s="4">
        <v>2019</v>
      </c>
      <c r="H7" s="5">
        <v>72</v>
      </c>
      <c r="I7" s="5">
        <v>80</v>
      </c>
      <c r="J7" s="5">
        <v>70</v>
      </c>
      <c r="K7" s="5">
        <v>0</v>
      </c>
      <c r="L7" s="3" t="s">
        <v>21</v>
      </c>
    </row>
    <row r="8" spans="1:12" x14ac:dyDescent="0.25">
      <c r="A8" s="3">
        <v>7</v>
      </c>
      <c r="B8" s="3" t="s">
        <v>33</v>
      </c>
      <c r="C8" s="3" t="str">
        <f>"9052755231,7013124902"</f>
        <v>9052755231,7013124902</v>
      </c>
      <c r="D8" s="3" t="s">
        <v>34</v>
      </c>
      <c r="E8" s="3" t="s">
        <v>14</v>
      </c>
      <c r="F8" s="3" t="s">
        <v>15</v>
      </c>
      <c r="G8" s="4">
        <v>2019</v>
      </c>
      <c r="H8" s="5">
        <v>87</v>
      </c>
      <c r="I8" s="5">
        <v>63.7</v>
      </c>
      <c r="J8" s="5">
        <v>71</v>
      </c>
      <c r="K8" s="5">
        <v>0</v>
      </c>
      <c r="L8" s="3" t="s">
        <v>30</v>
      </c>
    </row>
    <row r="9" spans="1:12" x14ac:dyDescent="0.25">
      <c r="A9" s="3">
        <v>8</v>
      </c>
      <c r="B9" s="3" t="s">
        <v>35</v>
      </c>
      <c r="C9" s="3" t="str">
        <f>"7905967611"</f>
        <v>7905967611</v>
      </c>
      <c r="D9" s="3" t="s">
        <v>36</v>
      </c>
      <c r="E9" s="3" t="s">
        <v>14</v>
      </c>
      <c r="F9" s="3" t="s">
        <v>15</v>
      </c>
      <c r="G9" s="4">
        <v>2019</v>
      </c>
      <c r="H9" s="5">
        <v>72.400000000000006</v>
      </c>
      <c r="I9" s="5">
        <v>66</v>
      </c>
      <c r="J9" s="5">
        <v>65.150000000000006</v>
      </c>
      <c r="K9" s="5">
        <v>0</v>
      </c>
      <c r="L9" s="3" t="s">
        <v>30</v>
      </c>
    </row>
    <row r="10" spans="1:12" x14ac:dyDescent="0.25">
      <c r="A10" s="3">
        <v>9</v>
      </c>
      <c r="B10" s="3" t="s">
        <v>37</v>
      </c>
      <c r="C10" s="3" t="str">
        <f>"7411901170"</f>
        <v>7411901170</v>
      </c>
      <c r="D10" s="3" t="s">
        <v>38</v>
      </c>
      <c r="E10" s="3" t="s">
        <v>19</v>
      </c>
      <c r="F10" s="3" t="s">
        <v>15</v>
      </c>
      <c r="G10" s="4">
        <v>2019</v>
      </c>
      <c r="H10" s="5">
        <v>80</v>
      </c>
      <c r="I10" s="5">
        <v>68.5</v>
      </c>
      <c r="J10" s="5">
        <v>67</v>
      </c>
      <c r="K10" s="5">
        <v>0</v>
      </c>
      <c r="L10" s="3" t="s">
        <v>27</v>
      </c>
    </row>
    <row r="11" spans="1:12" x14ac:dyDescent="0.25">
      <c r="A11" s="3">
        <v>10</v>
      </c>
      <c r="B11" s="3" t="s">
        <v>39</v>
      </c>
      <c r="C11" s="3" t="str">
        <f>"8197687248"</f>
        <v>8197687248</v>
      </c>
      <c r="D11" s="3" t="s">
        <v>40</v>
      </c>
      <c r="E11" s="3" t="s">
        <v>19</v>
      </c>
      <c r="F11" s="3" t="s">
        <v>20</v>
      </c>
      <c r="G11" s="4">
        <v>2019</v>
      </c>
      <c r="H11" s="5">
        <v>67.680000000000007</v>
      </c>
      <c r="I11" s="5">
        <v>63</v>
      </c>
      <c r="J11" s="5">
        <v>67.430000000000007</v>
      </c>
      <c r="K11" s="5">
        <v>0</v>
      </c>
      <c r="L11" s="3" t="s">
        <v>16</v>
      </c>
    </row>
    <row r="12" spans="1:12" x14ac:dyDescent="0.25">
      <c r="A12" s="3">
        <v>11</v>
      </c>
      <c r="B12" s="3" t="s">
        <v>41</v>
      </c>
      <c r="C12" s="3" t="str">
        <f>"8985876272"</f>
        <v>8985876272</v>
      </c>
      <c r="D12" s="3" t="s">
        <v>42</v>
      </c>
      <c r="E12" s="3" t="s">
        <v>14</v>
      </c>
      <c r="F12" s="3" t="s">
        <v>15</v>
      </c>
      <c r="G12" s="4">
        <v>2018</v>
      </c>
      <c r="H12" s="5">
        <v>80</v>
      </c>
      <c r="I12" s="5">
        <v>71</v>
      </c>
      <c r="J12" s="5">
        <v>70</v>
      </c>
      <c r="K12" s="5">
        <v>0</v>
      </c>
      <c r="L12" s="3" t="s">
        <v>16</v>
      </c>
    </row>
    <row r="13" spans="1:12" x14ac:dyDescent="0.25">
      <c r="A13" s="3">
        <v>12</v>
      </c>
      <c r="B13" s="3" t="s">
        <v>43</v>
      </c>
      <c r="C13" s="3" t="str">
        <f>"7232805235"</f>
        <v>7232805235</v>
      </c>
      <c r="D13" s="3" t="s">
        <v>44</v>
      </c>
      <c r="E13" s="3" t="s">
        <v>14</v>
      </c>
      <c r="F13" s="3" t="s">
        <v>15</v>
      </c>
      <c r="G13" s="4">
        <v>2019</v>
      </c>
      <c r="H13" s="5">
        <v>90</v>
      </c>
      <c r="I13" s="5">
        <v>76.400000000000006</v>
      </c>
      <c r="J13" s="5">
        <v>65</v>
      </c>
      <c r="K13" s="5">
        <v>0</v>
      </c>
      <c r="L13" s="3" t="s">
        <v>16</v>
      </c>
    </row>
    <row r="14" spans="1:12" x14ac:dyDescent="0.25">
      <c r="A14" s="3">
        <v>13</v>
      </c>
      <c r="B14" s="3" t="s">
        <v>45</v>
      </c>
      <c r="C14" s="3" t="str">
        <f>"9845002955"</f>
        <v>9845002955</v>
      </c>
      <c r="D14" s="3" t="s">
        <v>46</v>
      </c>
      <c r="E14" s="3" t="s">
        <v>19</v>
      </c>
      <c r="F14" s="3" t="s">
        <v>15</v>
      </c>
      <c r="G14" s="4">
        <v>2018</v>
      </c>
      <c r="H14" s="5">
        <v>64.16</v>
      </c>
      <c r="I14" s="5">
        <v>62.25</v>
      </c>
      <c r="J14" s="5">
        <v>65</v>
      </c>
      <c r="K14" s="5">
        <v>0</v>
      </c>
      <c r="L14" s="3" t="s">
        <v>21</v>
      </c>
    </row>
    <row r="15" spans="1:12" x14ac:dyDescent="0.25">
      <c r="A15" s="3">
        <v>14</v>
      </c>
      <c r="B15" s="3" t="s">
        <v>47</v>
      </c>
      <c r="C15" s="3" t="str">
        <f>"8197800293"</f>
        <v>8197800293</v>
      </c>
      <c r="D15" s="3" t="s">
        <v>48</v>
      </c>
      <c r="E15" s="3" t="s">
        <v>49</v>
      </c>
      <c r="F15" s="3" t="s">
        <v>15</v>
      </c>
      <c r="G15" s="4">
        <v>2018</v>
      </c>
      <c r="H15" s="5">
        <v>67.64</v>
      </c>
      <c r="I15" s="5">
        <v>55.5</v>
      </c>
      <c r="J15" s="5">
        <v>74.400000000000006</v>
      </c>
      <c r="K15" s="5">
        <v>69.239999999999995</v>
      </c>
      <c r="L15" s="3" t="s">
        <v>27</v>
      </c>
    </row>
    <row r="16" spans="1:12" x14ac:dyDescent="0.25">
      <c r="A16" s="3">
        <v>15</v>
      </c>
      <c r="B16" s="3" t="s">
        <v>50</v>
      </c>
      <c r="C16" s="3" t="str">
        <f>"8500885430"</f>
        <v>8500885430</v>
      </c>
      <c r="D16" s="3" t="s">
        <v>51</v>
      </c>
      <c r="E16" s="3" t="s">
        <v>19</v>
      </c>
      <c r="F16" s="3" t="s">
        <v>15</v>
      </c>
      <c r="G16" s="4">
        <v>2019</v>
      </c>
      <c r="H16" s="5">
        <v>87</v>
      </c>
      <c r="I16" s="5">
        <v>80.8</v>
      </c>
      <c r="J16" s="5">
        <v>79.599999999999994</v>
      </c>
      <c r="K16" s="5">
        <v>0</v>
      </c>
      <c r="L16" s="3" t="s">
        <v>21</v>
      </c>
    </row>
    <row r="17" spans="1:12" x14ac:dyDescent="0.25">
      <c r="A17" s="3">
        <v>16</v>
      </c>
      <c r="B17" s="3" t="s">
        <v>52</v>
      </c>
      <c r="C17" s="3" t="str">
        <f>"8971667468"</f>
        <v>8971667468</v>
      </c>
      <c r="D17" s="3" t="s">
        <v>53</v>
      </c>
      <c r="E17" s="3" t="s">
        <v>19</v>
      </c>
      <c r="F17" s="3" t="s">
        <v>15</v>
      </c>
      <c r="G17" s="4">
        <v>2019</v>
      </c>
      <c r="H17" s="5">
        <v>63.36</v>
      </c>
      <c r="I17" s="5">
        <v>71.400000000000006</v>
      </c>
      <c r="J17" s="5">
        <v>67</v>
      </c>
      <c r="K17" s="5">
        <v>0</v>
      </c>
      <c r="L17" s="3" t="s">
        <v>30</v>
      </c>
    </row>
    <row r="18" spans="1:12" x14ac:dyDescent="0.25">
      <c r="A18" s="3">
        <v>17</v>
      </c>
      <c r="B18" s="3" t="s">
        <v>54</v>
      </c>
      <c r="C18" s="3" t="str">
        <f>"8747024866"</f>
        <v>8747024866</v>
      </c>
      <c r="D18" s="3" t="s">
        <v>55</v>
      </c>
      <c r="E18" s="3" t="s">
        <v>19</v>
      </c>
      <c r="F18" s="3" t="s">
        <v>15</v>
      </c>
      <c r="G18" s="4">
        <v>2019</v>
      </c>
      <c r="H18" s="5">
        <v>80.319999999999993</v>
      </c>
      <c r="I18" s="5">
        <v>72.17</v>
      </c>
      <c r="J18" s="5">
        <v>65</v>
      </c>
      <c r="K18" s="5">
        <v>0</v>
      </c>
      <c r="L18" s="3" t="s">
        <v>21</v>
      </c>
    </row>
    <row r="19" spans="1:12" x14ac:dyDescent="0.25">
      <c r="A19" s="3">
        <v>18</v>
      </c>
      <c r="B19" s="3" t="s">
        <v>56</v>
      </c>
      <c r="C19" s="3" t="str">
        <f>"9449768590"</f>
        <v>9449768590</v>
      </c>
      <c r="D19" s="3" t="s">
        <v>57</v>
      </c>
      <c r="E19" s="3" t="s">
        <v>19</v>
      </c>
      <c r="F19" s="3" t="s">
        <v>15</v>
      </c>
      <c r="G19" s="4">
        <v>2019</v>
      </c>
      <c r="H19" s="5">
        <v>83.6</v>
      </c>
      <c r="I19" s="5">
        <v>69.83</v>
      </c>
      <c r="J19" s="5">
        <v>66</v>
      </c>
      <c r="K19" s="5">
        <v>0</v>
      </c>
      <c r="L19" s="3" t="s">
        <v>24</v>
      </c>
    </row>
    <row r="20" spans="1:12" x14ac:dyDescent="0.25">
      <c r="A20" s="3">
        <v>19</v>
      </c>
      <c r="B20" s="3" t="s">
        <v>58</v>
      </c>
      <c r="C20" s="3" t="str">
        <f>"9404016200"</f>
        <v>9404016200</v>
      </c>
      <c r="D20" s="3" t="s">
        <v>59</v>
      </c>
      <c r="E20" s="3" t="s">
        <v>19</v>
      </c>
      <c r="F20" s="3" t="s">
        <v>15</v>
      </c>
      <c r="G20" s="4">
        <v>2019</v>
      </c>
      <c r="H20" s="5">
        <v>67</v>
      </c>
      <c r="I20" s="5">
        <v>60</v>
      </c>
      <c r="J20" s="5">
        <v>67.069999999999993</v>
      </c>
      <c r="K20" s="5">
        <v>0</v>
      </c>
      <c r="L20" s="3" t="s">
        <v>24</v>
      </c>
    </row>
    <row r="21" spans="1:12" x14ac:dyDescent="0.25">
      <c r="A21" s="3">
        <v>20</v>
      </c>
      <c r="B21" s="3" t="s">
        <v>60</v>
      </c>
      <c r="C21" s="3" t="str">
        <f>"9440459933,9849494601"</f>
        <v>9440459933,9849494601</v>
      </c>
      <c r="D21" s="3" t="s">
        <v>61</v>
      </c>
      <c r="E21" s="3" t="s">
        <v>19</v>
      </c>
      <c r="F21" s="3" t="s">
        <v>15</v>
      </c>
      <c r="G21" s="4">
        <v>2019</v>
      </c>
      <c r="H21" s="5">
        <v>83.3</v>
      </c>
      <c r="I21" s="5">
        <v>76</v>
      </c>
      <c r="J21" s="5">
        <v>70</v>
      </c>
      <c r="K21" s="5">
        <v>0</v>
      </c>
      <c r="L21" s="3" t="s">
        <v>21</v>
      </c>
    </row>
    <row r="22" spans="1:12" x14ac:dyDescent="0.25">
      <c r="A22" s="3">
        <v>21</v>
      </c>
      <c r="B22" s="3" t="s">
        <v>62</v>
      </c>
      <c r="C22" s="3" t="str">
        <f>"8148255865"</f>
        <v>8148255865</v>
      </c>
      <c r="D22" s="3" t="s">
        <v>63</v>
      </c>
      <c r="E22" s="3" t="s">
        <v>19</v>
      </c>
      <c r="F22" s="3" t="s">
        <v>15</v>
      </c>
      <c r="G22" s="4">
        <v>2019</v>
      </c>
      <c r="H22" s="5">
        <v>90.5</v>
      </c>
      <c r="I22" s="5">
        <v>69</v>
      </c>
      <c r="J22" s="5">
        <v>74.8</v>
      </c>
      <c r="K22" s="5">
        <v>0</v>
      </c>
      <c r="L22" s="3" t="s">
        <v>16</v>
      </c>
    </row>
    <row r="23" spans="1:12" x14ac:dyDescent="0.25">
      <c r="A23" s="3">
        <v>22</v>
      </c>
      <c r="B23" s="3" t="s">
        <v>64</v>
      </c>
      <c r="C23" s="3" t="str">
        <f>"7569592006"</f>
        <v>7569592006</v>
      </c>
      <c r="D23" s="3" t="s">
        <v>65</v>
      </c>
      <c r="E23" s="3" t="s">
        <v>14</v>
      </c>
      <c r="F23" s="3" t="s">
        <v>15</v>
      </c>
      <c r="G23" s="4">
        <v>2019</v>
      </c>
      <c r="H23" s="5">
        <v>90</v>
      </c>
      <c r="I23" s="5">
        <v>88</v>
      </c>
      <c r="J23" s="5">
        <v>70</v>
      </c>
      <c r="K23" s="5">
        <v>0</v>
      </c>
      <c r="L23" s="3" t="s">
        <v>16</v>
      </c>
    </row>
    <row r="24" spans="1:12" x14ac:dyDescent="0.25">
      <c r="A24" s="3">
        <v>23</v>
      </c>
      <c r="B24" s="3" t="s">
        <v>66</v>
      </c>
      <c r="C24" s="3" t="str">
        <f>"9980979651"</f>
        <v>9980979651</v>
      </c>
      <c r="D24" s="3" t="s">
        <v>67</v>
      </c>
      <c r="E24" s="3" t="s">
        <v>19</v>
      </c>
      <c r="F24" s="3" t="s">
        <v>15</v>
      </c>
      <c r="G24" s="4">
        <v>2019</v>
      </c>
      <c r="H24" s="5">
        <v>90</v>
      </c>
      <c r="I24" s="5">
        <v>67</v>
      </c>
      <c r="J24" s="5">
        <v>80</v>
      </c>
      <c r="K24" s="5">
        <v>0</v>
      </c>
      <c r="L24" s="3" t="s">
        <v>24</v>
      </c>
    </row>
    <row r="25" spans="1:12" x14ac:dyDescent="0.25">
      <c r="A25" s="3">
        <v>24</v>
      </c>
      <c r="B25" s="3" t="s">
        <v>68</v>
      </c>
      <c r="C25" s="3" t="str">
        <f>"9590015053"</f>
        <v>9590015053</v>
      </c>
      <c r="D25" s="3" t="s">
        <v>69</v>
      </c>
      <c r="E25" s="3" t="s">
        <v>49</v>
      </c>
      <c r="F25" s="3" t="s">
        <v>15</v>
      </c>
      <c r="G25" s="4">
        <v>2018</v>
      </c>
      <c r="H25" s="5">
        <v>70</v>
      </c>
      <c r="I25" s="5">
        <v>48.5</v>
      </c>
      <c r="J25" s="5">
        <v>59</v>
      </c>
      <c r="K25" s="5">
        <v>65</v>
      </c>
      <c r="L25" s="3" t="s">
        <v>27</v>
      </c>
    </row>
    <row r="26" spans="1:12" x14ac:dyDescent="0.25">
      <c r="A26" s="3">
        <v>25</v>
      </c>
      <c r="B26" s="3" t="s">
        <v>70</v>
      </c>
      <c r="C26" s="3" t="str">
        <f>"8249182828"</f>
        <v>8249182828</v>
      </c>
      <c r="D26" s="3" t="s">
        <v>71</v>
      </c>
      <c r="E26" s="3" t="s">
        <v>14</v>
      </c>
      <c r="F26" s="3" t="s">
        <v>15</v>
      </c>
      <c r="G26" s="4">
        <v>2018</v>
      </c>
      <c r="H26" s="5">
        <v>82.8</v>
      </c>
      <c r="I26" s="5">
        <v>64.5</v>
      </c>
      <c r="J26" s="5">
        <v>70.099999999999994</v>
      </c>
      <c r="K26" s="5">
        <v>0</v>
      </c>
      <c r="L26" s="3" t="s">
        <v>30</v>
      </c>
    </row>
    <row r="27" spans="1:12" x14ac:dyDescent="0.25">
      <c r="A27" s="3">
        <v>26</v>
      </c>
      <c r="B27" s="3" t="s">
        <v>72</v>
      </c>
      <c r="C27" s="3" t="str">
        <f>"7903570919"</f>
        <v>7903570919</v>
      </c>
      <c r="D27" s="3" t="s">
        <v>73</v>
      </c>
      <c r="E27" s="3" t="s">
        <v>19</v>
      </c>
      <c r="F27" s="3" t="s">
        <v>15</v>
      </c>
      <c r="G27" s="4">
        <v>2019</v>
      </c>
      <c r="H27" s="5">
        <v>54</v>
      </c>
      <c r="I27" s="5">
        <v>68.599999999999994</v>
      </c>
      <c r="J27" s="5">
        <v>71.599999999999994</v>
      </c>
      <c r="K27" s="5">
        <v>0</v>
      </c>
      <c r="L27" s="3" t="s">
        <v>30</v>
      </c>
    </row>
    <row r="28" spans="1:12" x14ac:dyDescent="0.25">
      <c r="A28" s="3">
        <v>27</v>
      </c>
      <c r="B28" s="3" t="s">
        <v>74</v>
      </c>
      <c r="C28" s="3" t="str">
        <f>"7008198202"</f>
        <v>7008198202</v>
      </c>
      <c r="D28" s="3" t="s">
        <v>75</v>
      </c>
      <c r="E28" s="3" t="s">
        <v>14</v>
      </c>
      <c r="F28" s="3" t="s">
        <v>15</v>
      </c>
      <c r="G28" s="4">
        <v>2018</v>
      </c>
      <c r="H28" s="4">
        <v>84</v>
      </c>
      <c r="I28" s="4">
        <v>49</v>
      </c>
      <c r="J28" s="4">
        <v>74</v>
      </c>
      <c r="K28" s="4">
        <v>0</v>
      </c>
      <c r="L28" s="3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8"/>
  <sheetViews>
    <sheetView tabSelected="1" workbookViewId="0">
      <selection sqref="A1:I18"/>
    </sheetView>
  </sheetViews>
  <sheetFormatPr defaultRowHeight="15" x14ac:dyDescent="0.25"/>
  <cols>
    <col min="1" max="1" width="23.28515625" bestFit="1" customWidth="1"/>
    <col min="2" max="2" width="26.7109375" bestFit="1" customWidth="1"/>
    <col min="3" max="3" width="53.7109375" bestFit="1" customWidth="1"/>
  </cols>
  <sheetData>
    <row r="1" spans="1:9" x14ac:dyDescent="0.25">
      <c r="A1" s="6" t="s">
        <v>22</v>
      </c>
      <c r="B1" s="9">
        <v>8499947105</v>
      </c>
      <c r="C1" s="6" t="s">
        <v>23</v>
      </c>
      <c r="D1" s="7">
        <v>2019</v>
      </c>
      <c r="E1" s="8">
        <v>81.7</v>
      </c>
      <c r="F1" s="8">
        <v>92.2</v>
      </c>
      <c r="G1" s="8">
        <v>82</v>
      </c>
      <c r="H1" t="s">
        <v>76</v>
      </c>
      <c r="I1" t="s">
        <v>77</v>
      </c>
    </row>
    <row r="2" spans="1:9" x14ac:dyDescent="0.25">
      <c r="A2" s="6" t="s">
        <v>25</v>
      </c>
      <c r="B2" s="9">
        <v>9164291528</v>
      </c>
      <c r="C2" s="6" t="s">
        <v>26</v>
      </c>
      <c r="D2" s="7">
        <v>2018</v>
      </c>
      <c r="E2" s="8">
        <v>72</v>
      </c>
      <c r="F2" s="8">
        <v>75</v>
      </c>
      <c r="G2" s="8">
        <v>76</v>
      </c>
      <c r="H2" t="s">
        <v>76</v>
      </c>
      <c r="I2" t="s">
        <v>77</v>
      </c>
    </row>
    <row r="3" spans="1:9" x14ac:dyDescent="0.25">
      <c r="A3" s="6" t="s">
        <v>28</v>
      </c>
      <c r="B3" s="10" t="s">
        <v>78</v>
      </c>
      <c r="C3" s="6" t="s">
        <v>29</v>
      </c>
      <c r="D3" s="7">
        <v>2019</v>
      </c>
      <c r="E3" s="8">
        <v>70</v>
      </c>
      <c r="F3" s="8">
        <v>70.3</v>
      </c>
      <c r="G3" s="8">
        <v>73</v>
      </c>
      <c r="H3" t="s">
        <v>76</v>
      </c>
      <c r="I3" t="s">
        <v>77</v>
      </c>
    </row>
    <row r="4" spans="1:9" x14ac:dyDescent="0.25">
      <c r="A4" s="6" t="s">
        <v>31</v>
      </c>
      <c r="B4" s="9">
        <v>8122808244</v>
      </c>
      <c r="C4" s="6" t="s">
        <v>32</v>
      </c>
      <c r="D4" s="7">
        <v>2019</v>
      </c>
      <c r="E4" s="8">
        <v>70</v>
      </c>
      <c r="F4" s="8">
        <v>80</v>
      </c>
      <c r="G4" s="8">
        <v>72</v>
      </c>
      <c r="H4" t="s">
        <v>76</v>
      </c>
      <c r="I4" t="s">
        <v>77</v>
      </c>
    </row>
    <row r="5" spans="1:9" x14ac:dyDescent="0.25">
      <c r="A5" s="6" t="s">
        <v>33</v>
      </c>
      <c r="B5" s="9" t="s">
        <v>79</v>
      </c>
      <c r="C5" s="6" t="s">
        <v>34</v>
      </c>
      <c r="D5" s="7">
        <v>2019</v>
      </c>
      <c r="E5" s="8">
        <v>71</v>
      </c>
      <c r="F5" s="8">
        <v>63.7</v>
      </c>
      <c r="G5" s="8">
        <v>87</v>
      </c>
      <c r="H5" t="s">
        <v>76</v>
      </c>
      <c r="I5" t="s">
        <v>77</v>
      </c>
    </row>
    <row r="6" spans="1:9" x14ac:dyDescent="0.25">
      <c r="A6" s="6" t="s">
        <v>35</v>
      </c>
      <c r="B6" s="9">
        <v>7905967611</v>
      </c>
      <c r="C6" s="6" t="s">
        <v>36</v>
      </c>
      <c r="D6" s="7">
        <v>2019</v>
      </c>
      <c r="E6" s="8">
        <v>65.150000000000006</v>
      </c>
      <c r="F6" s="8">
        <v>66</v>
      </c>
      <c r="G6" s="8">
        <v>72.400000000000006</v>
      </c>
      <c r="H6" t="s">
        <v>76</v>
      </c>
      <c r="I6" t="s">
        <v>77</v>
      </c>
    </row>
    <row r="7" spans="1:9" x14ac:dyDescent="0.25">
      <c r="A7" s="6" t="s">
        <v>37</v>
      </c>
      <c r="B7" s="9">
        <v>7411901170</v>
      </c>
      <c r="C7" s="6" t="s">
        <v>38</v>
      </c>
      <c r="D7" s="7">
        <v>2019</v>
      </c>
      <c r="E7" s="8">
        <v>67</v>
      </c>
      <c r="F7" s="8">
        <v>68.5</v>
      </c>
      <c r="G7" s="8">
        <v>80</v>
      </c>
      <c r="H7" t="s">
        <v>76</v>
      </c>
      <c r="I7" t="s">
        <v>77</v>
      </c>
    </row>
    <row r="8" spans="1:9" x14ac:dyDescent="0.25">
      <c r="A8" s="6" t="s">
        <v>41</v>
      </c>
      <c r="B8" s="9">
        <v>8985876272</v>
      </c>
      <c r="C8" s="6" t="s">
        <v>42</v>
      </c>
      <c r="D8" s="7">
        <v>2018</v>
      </c>
      <c r="E8" s="8">
        <v>70</v>
      </c>
      <c r="F8" s="8">
        <v>71</v>
      </c>
      <c r="G8" s="8">
        <v>80</v>
      </c>
      <c r="H8" t="s">
        <v>76</v>
      </c>
      <c r="I8" t="s">
        <v>77</v>
      </c>
    </row>
    <row r="9" spans="1:9" x14ac:dyDescent="0.25">
      <c r="A9" s="6" t="s">
        <v>43</v>
      </c>
      <c r="B9" s="9">
        <v>7232805235</v>
      </c>
      <c r="C9" s="6" t="s">
        <v>44</v>
      </c>
      <c r="D9" s="7">
        <v>2019</v>
      </c>
      <c r="E9" s="8">
        <v>65</v>
      </c>
      <c r="F9" s="8">
        <v>76.400000000000006</v>
      </c>
      <c r="G9" s="8">
        <v>90</v>
      </c>
      <c r="H9" t="s">
        <v>76</v>
      </c>
      <c r="I9" t="s">
        <v>77</v>
      </c>
    </row>
    <row r="10" spans="1:9" x14ac:dyDescent="0.25">
      <c r="A10" s="6" t="s">
        <v>50</v>
      </c>
      <c r="B10" s="9">
        <v>8500885430</v>
      </c>
      <c r="C10" s="6" t="s">
        <v>51</v>
      </c>
      <c r="D10" s="7">
        <v>2019</v>
      </c>
      <c r="E10" s="8">
        <v>79.599999999999994</v>
      </c>
      <c r="F10" s="8">
        <v>80.8</v>
      </c>
      <c r="G10" s="8">
        <v>87</v>
      </c>
      <c r="H10" t="s">
        <v>76</v>
      </c>
      <c r="I10" t="s">
        <v>77</v>
      </c>
    </row>
    <row r="11" spans="1:9" x14ac:dyDescent="0.25">
      <c r="A11" s="6" t="s">
        <v>54</v>
      </c>
      <c r="B11" s="9">
        <v>8747024866</v>
      </c>
      <c r="C11" s="6" t="s">
        <v>55</v>
      </c>
      <c r="D11" s="7">
        <v>2019</v>
      </c>
      <c r="E11" s="8">
        <v>65</v>
      </c>
      <c r="F11" s="8">
        <v>72.17</v>
      </c>
      <c r="G11" s="8">
        <v>80.319999999999993</v>
      </c>
      <c r="H11" t="s">
        <v>76</v>
      </c>
      <c r="I11" t="s">
        <v>77</v>
      </c>
    </row>
    <row r="12" spans="1:9" x14ac:dyDescent="0.25">
      <c r="A12" s="6" t="s">
        <v>56</v>
      </c>
      <c r="B12" s="9">
        <v>9449768590</v>
      </c>
      <c r="C12" s="6" t="s">
        <v>57</v>
      </c>
      <c r="D12" s="7">
        <v>2019</v>
      </c>
      <c r="E12" s="8">
        <v>66</v>
      </c>
      <c r="F12" s="8">
        <v>69.83</v>
      </c>
      <c r="G12" s="8">
        <v>83.6</v>
      </c>
      <c r="H12" t="s">
        <v>76</v>
      </c>
      <c r="I12" t="s">
        <v>77</v>
      </c>
    </row>
    <row r="13" spans="1:9" x14ac:dyDescent="0.25">
      <c r="A13" s="6" t="s">
        <v>60</v>
      </c>
      <c r="B13" s="9" t="s">
        <v>80</v>
      </c>
      <c r="C13" s="6" t="s">
        <v>61</v>
      </c>
      <c r="D13" s="7">
        <v>2019</v>
      </c>
      <c r="E13" s="8">
        <v>70</v>
      </c>
      <c r="F13" s="8">
        <v>76</v>
      </c>
      <c r="G13" s="8">
        <v>83.3</v>
      </c>
      <c r="H13" t="s">
        <v>76</v>
      </c>
      <c r="I13" t="s">
        <v>77</v>
      </c>
    </row>
    <row r="14" spans="1:9" x14ac:dyDescent="0.25">
      <c r="A14" s="6" t="s">
        <v>62</v>
      </c>
      <c r="B14" s="9">
        <v>8148255865</v>
      </c>
      <c r="C14" s="6" t="s">
        <v>63</v>
      </c>
      <c r="D14" s="7">
        <v>2019</v>
      </c>
      <c r="E14" s="8">
        <v>74.8</v>
      </c>
      <c r="F14" s="8">
        <v>69</v>
      </c>
      <c r="G14" s="8">
        <v>90.5</v>
      </c>
      <c r="H14" t="s">
        <v>76</v>
      </c>
      <c r="I14" t="s">
        <v>77</v>
      </c>
    </row>
    <row r="15" spans="1:9" x14ac:dyDescent="0.25">
      <c r="A15" s="6" t="s">
        <v>64</v>
      </c>
      <c r="B15" s="9">
        <v>7569592006</v>
      </c>
      <c r="C15" s="6" t="s">
        <v>65</v>
      </c>
      <c r="D15" s="7">
        <v>2019</v>
      </c>
      <c r="E15" s="8">
        <v>70</v>
      </c>
      <c r="F15" s="8">
        <v>88</v>
      </c>
      <c r="G15" s="8">
        <v>90</v>
      </c>
      <c r="H15" t="s">
        <v>76</v>
      </c>
      <c r="I15" t="s">
        <v>77</v>
      </c>
    </row>
    <row r="16" spans="1:9" x14ac:dyDescent="0.25">
      <c r="A16" s="6" t="s">
        <v>66</v>
      </c>
      <c r="B16" s="9">
        <v>9980979651</v>
      </c>
      <c r="C16" s="6" t="s">
        <v>67</v>
      </c>
      <c r="D16" s="7">
        <v>2019</v>
      </c>
      <c r="E16" s="8">
        <v>80</v>
      </c>
      <c r="F16" s="8">
        <v>67</v>
      </c>
      <c r="G16" s="8">
        <v>90</v>
      </c>
      <c r="H16" t="s">
        <v>76</v>
      </c>
      <c r="I16" t="s">
        <v>77</v>
      </c>
    </row>
    <row r="17" spans="1:9" x14ac:dyDescent="0.25">
      <c r="A17" s="6" t="s">
        <v>70</v>
      </c>
      <c r="B17" s="9">
        <v>8249182828</v>
      </c>
      <c r="C17" s="6" t="s">
        <v>71</v>
      </c>
      <c r="D17" s="7">
        <v>2018</v>
      </c>
      <c r="E17" s="8">
        <v>70.099999999999994</v>
      </c>
      <c r="F17" s="8">
        <v>64.5</v>
      </c>
      <c r="G17" s="8">
        <v>82.8</v>
      </c>
      <c r="H17" t="s">
        <v>76</v>
      </c>
      <c r="I17" t="s">
        <v>77</v>
      </c>
    </row>
    <row r="18" spans="1:9" x14ac:dyDescent="0.25">
      <c r="A18" s="6" t="s">
        <v>74</v>
      </c>
      <c r="B18" s="9">
        <v>7008198202</v>
      </c>
      <c r="C18" s="6" t="s">
        <v>75</v>
      </c>
      <c r="D18" s="7">
        <v>2018</v>
      </c>
      <c r="E18" s="7">
        <v>74</v>
      </c>
      <c r="F18" s="7">
        <v>49</v>
      </c>
      <c r="G18" s="7">
        <v>84</v>
      </c>
      <c r="H18" t="s">
        <v>76</v>
      </c>
      <c r="I18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Shortlisted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</dc:creator>
  <cp:lastModifiedBy>Namrata</cp:lastModifiedBy>
  <dcterms:created xsi:type="dcterms:W3CDTF">2019-08-23T05:36:35Z</dcterms:created>
  <dcterms:modified xsi:type="dcterms:W3CDTF">2019-09-03T07:08:24Z</dcterms:modified>
</cp:coreProperties>
</file>